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040" windowHeight="9060" tabRatio="820" activeTab="1"/>
  </bookViews>
  <sheets>
    <sheet name="STRONA TYTUŁOWA" sheetId="6" r:id="rId1"/>
    <sheet name="BAZA DANYCH" sheetId="1" r:id="rId2"/>
    <sheet name="STATYSTYKI" sheetId="5" r:id="rId3"/>
    <sheet name="SZACOWANIE" sheetId="9" r:id="rId4"/>
    <sheet name="ZESTAWIENIA DODATKOWE" sheetId="8" state="hidden" r:id="rId5"/>
    <sheet name="ZESTAWIENIE NUMERÓW BOCZNYCH" sheetId="3" state="hidden" r:id="rId6"/>
    <sheet name="LICZBA MIEJSC" sheetId="4" state="hidden" r:id="rId7"/>
  </sheets>
  <externalReferences>
    <externalReference r:id="rId8"/>
    <externalReference r:id="rId9"/>
  </externalReferences>
  <definedNames>
    <definedName name="_xlnm._FilterDatabase" localSheetId="1" hidden="1">'BAZA DANYCH'!$A$1:$AA$1672</definedName>
    <definedName name="_xlnm._FilterDatabase" localSheetId="6" hidden="1">'LICZBA MIEJSC'!$A$1:$D$87</definedName>
    <definedName name="_xlnm._FilterDatabase" localSheetId="2" hidden="1">STATYSTYKI!$A$183:$AA$277</definedName>
    <definedName name="_xlnm._FilterDatabase" localSheetId="5" hidden="1">'ZESTAWIENIE NUMERÓW BOCZNYCH'!$A$1:$B$920</definedName>
    <definedName name="_Hlk511303109" localSheetId="1">'BAZA DANYCH'!$B$1</definedName>
    <definedName name="_Hlk513638906" localSheetId="0">'STRONA TYTUŁOWA'!$A$1</definedName>
    <definedName name="_xlnm.Print_Area" localSheetId="1">'BAZA DANYCH'!$B$1:$AP$108</definedName>
    <definedName name="_xlnm.Print_Area" localSheetId="0">'STRONA TYTUŁOWA'!$A$1:$I$50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U1357" i="1"/>
  <c r="U1358" i="1"/>
  <c r="U1359" i="1"/>
  <c r="U1360" i="1"/>
  <c r="U1361" i="1"/>
  <c r="U1362" i="1"/>
  <c r="U1363" i="1"/>
  <c r="U1364" i="1"/>
  <c r="U1365" i="1"/>
  <c r="U1366" i="1"/>
  <c r="U1367" i="1"/>
  <c r="U1368" i="1"/>
  <c r="U1369" i="1"/>
  <c r="U1370" i="1"/>
  <c r="U1371" i="1"/>
  <c r="U1372" i="1"/>
  <c r="U1373" i="1"/>
  <c r="U1374" i="1"/>
  <c r="U1375" i="1"/>
  <c r="U1376" i="1"/>
  <c r="U1377" i="1"/>
  <c r="U1378" i="1"/>
  <c r="U1379" i="1"/>
  <c r="U1380" i="1"/>
  <c r="U1381" i="1"/>
  <c r="U1382" i="1"/>
  <c r="U1383" i="1"/>
  <c r="U1384" i="1"/>
  <c r="U1385" i="1"/>
  <c r="U1386" i="1"/>
  <c r="U1387" i="1"/>
  <c r="U1388" i="1"/>
  <c r="U1389" i="1"/>
  <c r="U1390" i="1"/>
  <c r="U1391" i="1"/>
  <c r="U1392" i="1"/>
  <c r="U1393" i="1"/>
  <c r="U1394" i="1"/>
  <c r="U1395" i="1"/>
  <c r="U1396" i="1"/>
  <c r="U1397" i="1"/>
  <c r="U1398" i="1"/>
  <c r="U1399" i="1"/>
  <c r="U1400" i="1"/>
  <c r="U1401" i="1"/>
  <c r="U1402" i="1"/>
  <c r="U1403" i="1"/>
  <c r="U1404" i="1"/>
  <c r="U1405" i="1"/>
  <c r="U1406" i="1"/>
  <c r="U1407" i="1"/>
  <c r="U1408" i="1"/>
  <c r="U1409" i="1"/>
  <c r="U1410" i="1"/>
  <c r="U1411" i="1"/>
  <c r="U1412" i="1"/>
  <c r="U1413" i="1"/>
  <c r="U1414" i="1"/>
  <c r="U1415" i="1"/>
  <c r="U1416" i="1"/>
  <c r="U1417" i="1"/>
  <c r="U1418" i="1"/>
  <c r="U1419" i="1"/>
  <c r="U1420" i="1"/>
  <c r="U1421" i="1"/>
  <c r="U1422" i="1"/>
  <c r="U1423" i="1"/>
  <c r="U1424" i="1"/>
  <c r="U1425" i="1"/>
  <c r="U1426" i="1"/>
  <c r="U1427" i="1"/>
  <c r="U1428" i="1"/>
  <c r="U1429" i="1"/>
  <c r="U1430" i="1"/>
  <c r="U1431" i="1"/>
  <c r="U1432" i="1"/>
  <c r="U1433" i="1"/>
  <c r="U1434" i="1"/>
  <c r="U1435" i="1"/>
  <c r="U1436" i="1"/>
  <c r="U1437" i="1"/>
  <c r="U1438" i="1"/>
  <c r="U1439" i="1"/>
  <c r="U1440" i="1"/>
  <c r="U1441" i="1"/>
  <c r="U1442" i="1"/>
  <c r="U1443" i="1"/>
  <c r="U1444" i="1"/>
  <c r="U1445" i="1"/>
  <c r="U1446" i="1"/>
  <c r="U1447" i="1"/>
  <c r="U1448" i="1"/>
  <c r="U1449" i="1"/>
  <c r="U1450" i="1"/>
  <c r="U1451" i="1"/>
  <c r="U1452" i="1"/>
  <c r="U1453" i="1"/>
  <c r="U1454" i="1"/>
  <c r="U1455" i="1"/>
  <c r="U1456" i="1"/>
  <c r="U1457" i="1"/>
  <c r="U1458" i="1"/>
  <c r="U1459" i="1"/>
  <c r="U1460" i="1"/>
  <c r="U1461" i="1"/>
  <c r="U1462" i="1"/>
  <c r="U1463" i="1"/>
  <c r="U1464" i="1"/>
  <c r="U1465" i="1"/>
  <c r="U1466" i="1"/>
  <c r="U1467" i="1"/>
  <c r="U1468" i="1"/>
  <c r="U1469" i="1"/>
  <c r="U1470" i="1"/>
  <c r="U1471" i="1"/>
  <c r="U1472" i="1"/>
  <c r="U1473" i="1"/>
  <c r="U1474" i="1"/>
  <c r="U1475" i="1"/>
  <c r="U1476" i="1"/>
  <c r="U1477" i="1"/>
  <c r="U1478" i="1"/>
  <c r="U1479" i="1"/>
  <c r="U1480" i="1"/>
  <c r="U1481" i="1"/>
  <c r="U1482" i="1"/>
  <c r="U1483" i="1"/>
  <c r="U1484" i="1"/>
  <c r="U1485" i="1"/>
  <c r="U1486" i="1"/>
  <c r="U1487" i="1"/>
  <c r="U1488" i="1"/>
  <c r="U1489" i="1"/>
  <c r="U1490" i="1"/>
  <c r="U1491" i="1"/>
  <c r="U1492" i="1"/>
  <c r="U1493" i="1"/>
  <c r="U1494" i="1"/>
  <c r="U1495" i="1"/>
  <c r="U1496" i="1"/>
  <c r="U1497" i="1"/>
  <c r="U1498" i="1"/>
  <c r="U1499" i="1"/>
  <c r="U1500" i="1"/>
  <c r="U1501" i="1"/>
  <c r="U1502" i="1"/>
  <c r="U1503" i="1"/>
  <c r="U1504" i="1"/>
  <c r="U1505" i="1"/>
  <c r="U1506" i="1"/>
  <c r="U1507" i="1"/>
  <c r="U1508" i="1"/>
  <c r="U1509" i="1"/>
  <c r="U1510" i="1"/>
  <c r="U1511" i="1"/>
  <c r="U1512" i="1"/>
  <c r="U1513" i="1"/>
  <c r="U1514" i="1"/>
  <c r="U1515" i="1"/>
  <c r="U1516" i="1"/>
  <c r="U1517" i="1"/>
  <c r="U1518" i="1"/>
  <c r="U1519" i="1"/>
  <c r="U1520" i="1"/>
  <c r="U1521" i="1"/>
  <c r="U1522" i="1"/>
  <c r="U1523" i="1"/>
  <c r="U1524" i="1"/>
  <c r="U1525" i="1"/>
  <c r="U1526" i="1"/>
  <c r="U1527" i="1"/>
  <c r="U1528" i="1"/>
  <c r="U1529" i="1"/>
  <c r="U1530" i="1"/>
  <c r="U1531" i="1"/>
  <c r="U1532" i="1"/>
  <c r="U1533" i="1"/>
  <c r="U1534" i="1"/>
  <c r="U1535" i="1"/>
  <c r="U1536" i="1"/>
  <c r="U1537" i="1"/>
  <c r="U1538" i="1"/>
  <c r="U1539" i="1"/>
  <c r="U1540" i="1"/>
  <c r="U1541" i="1"/>
  <c r="U1542" i="1"/>
  <c r="U1543" i="1"/>
  <c r="U1544" i="1"/>
  <c r="U1545" i="1"/>
  <c r="U1546" i="1"/>
  <c r="U1547" i="1"/>
  <c r="U1548" i="1"/>
  <c r="U1549" i="1"/>
  <c r="U1550" i="1"/>
  <c r="U1551" i="1"/>
  <c r="U1552" i="1"/>
  <c r="U1553" i="1"/>
  <c r="U1554" i="1"/>
  <c r="U1555" i="1"/>
  <c r="U1556" i="1"/>
  <c r="U1557" i="1"/>
  <c r="U1558" i="1"/>
  <c r="U1559" i="1"/>
  <c r="U1560" i="1"/>
  <c r="U1561" i="1"/>
  <c r="U1562" i="1"/>
  <c r="U1563" i="1"/>
  <c r="U1564" i="1"/>
  <c r="U1565" i="1"/>
  <c r="U1566" i="1"/>
  <c r="U1567" i="1"/>
  <c r="U1568" i="1"/>
  <c r="U1569" i="1"/>
  <c r="U1570" i="1"/>
  <c r="U1571" i="1"/>
  <c r="U1572" i="1"/>
  <c r="U1573" i="1"/>
  <c r="U1574" i="1"/>
  <c r="U1575" i="1"/>
  <c r="U1576" i="1"/>
  <c r="U1577" i="1"/>
  <c r="U1578" i="1"/>
  <c r="U1579" i="1"/>
  <c r="U1580" i="1"/>
  <c r="U1581" i="1"/>
  <c r="U1582" i="1"/>
  <c r="U1583" i="1"/>
  <c r="U1584" i="1"/>
  <c r="U1585" i="1"/>
  <c r="U1586" i="1"/>
  <c r="U1587" i="1"/>
  <c r="U1588" i="1"/>
  <c r="U1589" i="1"/>
  <c r="U1590" i="1"/>
  <c r="U1591" i="1"/>
  <c r="U1592" i="1"/>
  <c r="U1593" i="1"/>
  <c r="U1594" i="1"/>
  <c r="U1595" i="1"/>
  <c r="U1596" i="1"/>
  <c r="U1597" i="1"/>
  <c r="U1598" i="1"/>
  <c r="U1599" i="1"/>
  <c r="U1600" i="1"/>
  <c r="U1601" i="1"/>
  <c r="U1602" i="1"/>
  <c r="U1603" i="1"/>
  <c r="U1604" i="1"/>
  <c r="U1605" i="1"/>
  <c r="U1606" i="1"/>
  <c r="U1607" i="1"/>
  <c r="U1608" i="1"/>
  <c r="U1609" i="1"/>
  <c r="U1610" i="1"/>
  <c r="U1611" i="1"/>
  <c r="U1612" i="1"/>
  <c r="U1613" i="1"/>
  <c r="U1614" i="1"/>
  <c r="U1615" i="1"/>
  <c r="U1616" i="1"/>
  <c r="U1617" i="1"/>
  <c r="U1618" i="1"/>
  <c r="U1619" i="1"/>
  <c r="U1620" i="1"/>
  <c r="U1621" i="1"/>
  <c r="U1622" i="1"/>
  <c r="U1623" i="1"/>
  <c r="U1624" i="1"/>
  <c r="U1625" i="1"/>
  <c r="U1626" i="1"/>
  <c r="U1627" i="1"/>
  <c r="U1628" i="1"/>
  <c r="U1629" i="1"/>
  <c r="U1630" i="1"/>
  <c r="U1631" i="1"/>
  <c r="U1632" i="1"/>
  <c r="U1633" i="1"/>
  <c r="U1634" i="1"/>
  <c r="U1635" i="1"/>
  <c r="U1636" i="1"/>
  <c r="U1637" i="1"/>
  <c r="U1638" i="1"/>
  <c r="U1639" i="1"/>
  <c r="U1640" i="1"/>
  <c r="U1641" i="1"/>
  <c r="U1642" i="1"/>
  <c r="U1643" i="1"/>
  <c r="U1644" i="1"/>
  <c r="U1645" i="1"/>
  <c r="U1646" i="1"/>
  <c r="U1647" i="1"/>
  <c r="U1648" i="1"/>
  <c r="U1649" i="1"/>
  <c r="U1650" i="1"/>
  <c r="U1651" i="1"/>
  <c r="U1652" i="1"/>
  <c r="U1653" i="1"/>
  <c r="U1654" i="1"/>
  <c r="U1655" i="1"/>
  <c r="U1656" i="1"/>
  <c r="U1657" i="1"/>
  <c r="U1658" i="1"/>
  <c r="U1659" i="1"/>
  <c r="U1660" i="1"/>
  <c r="U1661" i="1"/>
  <c r="U1662" i="1"/>
  <c r="U1663" i="1"/>
  <c r="U1664" i="1"/>
  <c r="U1665" i="1"/>
  <c r="U1666" i="1"/>
  <c r="U1667" i="1"/>
  <c r="U1668" i="1"/>
  <c r="U1669" i="1"/>
  <c r="U1670" i="1"/>
  <c r="U1671" i="1"/>
  <c r="U1672" i="1"/>
  <c r="U2" i="1"/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1388" i="1"/>
  <c r="AA1389" i="1"/>
  <c r="AA1390" i="1"/>
  <c r="AA1391" i="1"/>
  <c r="AA1392" i="1"/>
  <c r="AA1393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53" i="1"/>
  <c r="AA1454" i="1"/>
  <c r="AA1455" i="1"/>
  <c r="AA1456" i="1"/>
  <c r="AA1457" i="1"/>
  <c r="AA1458" i="1"/>
  <c r="AA1459" i="1"/>
  <c r="AA1460" i="1"/>
  <c r="AA1461" i="1"/>
  <c r="AA1462" i="1"/>
  <c r="AA1463" i="1"/>
  <c r="AA1464" i="1"/>
  <c r="AA1465" i="1"/>
  <c r="AA1466" i="1"/>
  <c r="AA1467" i="1"/>
  <c r="AA1468" i="1"/>
  <c r="AA1469" i="1"/>
  <c r="AA1470" i="1"/>
  <c r="AA1471" i="1"/>
  <c r="AA1472" i="1"/>
  <c r="AA1473" i="1"/>
  <c r="AA1474" i="1"/>
  <c r="AA1475" i="1"/>
  <c r="AA1476" i="1"/>
  <c r="AA1477" i="1"/>
  <c r="AA1478" i="1"/>
  <c r="AA1479" i="1"/>
  <c r="AA1480" i="1"/>
  <c r="AA1481" i="1"/>
  <c r="AA1482" i="1"/>
  <c r="AA1483" i="1"/>
  <c r="AA1484" i="1"/>
  <c r="AA1485" i="1"/>
  <c r="AA1486" i="1"/>
  <c r="AA1487" i="1"/>
  <c r="AA1488" i="1"/>
  <c r="AA1489" i="1"/>
  <c r="AA1490" i="1"/>
  <c r="AA1491" i="1"/>
  <c r="AA1492" i="1"/>
  <c r="AA1493" i="1"/>
  <c r="AA1494" i="1"/>
  <c r="AA1495" i="1"/>
  <c r="AA1496" i="1"/>
  <c r="AA1497" i="1"/>
  <c r="AA1498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1546" i="1"/>
  <c r="AA1547" i="1"/>
  <c r="AA1548" i="1"/>
  <c r="AA1549" i="1"/>
  <c r="AA1550" i="1"/>
  <c r="AA1551" i="1"/>
  <c r="AA1552" i="1"/>
  <c r="AA1553" i="1"/>
  <c r="AA1554" i="1"/>
  <c r="AA1555" i="1"/>
  <c r="AA1556" i="1"/>
  <c r="AA1557" i="1"/>
  <c r="AA1558" i="1"/>
  <c r="AA1559" i="1"/>
  <c r="AA1560" i="1"/>
  <c r="AA1561" i="1"/>
  <c r="AA1562" i="1"/>
  <c r="AA1563" i="1"/>
  <c r="AA1564" i="1"/>
  <c r="AA1565" i="1"/>
  <c r="AA1566" i="1"/>
  <c r="AA1567" i="1"/>
  <c r="AA1568" i="1"/>
  <c r="AA1569" i="1"/>
  <c r="AA1570" i="1"/>
  <c r="AA1571" i="1"/>
  <c r="AA1572" i="1"/>
  <c r="AA1573" i="1"/>
  <c r="AA1574" i="1"/>
  <c r="AA1575" i="1"/>
  <c r="AA1576" i="1"/>
  <c r="AA1577" i="1"/>
  <c r="AA1578" i="1"/>
  <c r="AA1579" i="1"/>
  <c r="AA1580" i="1"/>
  <c r="AA1581" i="1"/>
  <c r="AA1582" i="1"/>
  <c r="AA1583" i="1"/>
  <c r="AA1584" i="1"/>
  <c r="AA1585" i="1"/>
  <c r="AA1586" i="1"/>
  <c r="AA1587" i="1"/>
  <c r="AA1588" i="1"/>
  <c r="AA1589" i="1"/>
  <c r="AA1590" i="1"/>
  <c r="AA1591" i="1"/>
  <c r="AA1592" i="1"/>
  <c r="AA1593" i="1"/>
  <c r="AA1594" i="1"/>
  <c r="AA1595" i="1"/>
  <c r="AA1596" i="1"/>
  <c r="AA1597" i="1"/>
  <c r="AA1598" i="1"/>
  <c r="AA1599" i="1"/>
  <c r="AA1600" i="1"/>
  <c r="AA1601" i="1"/>
  <c r="AA1602" i="1"/>
  <c r="AA1603" i="1"/>
  <c r="AA1604" i="1"/>
  <c r="AA1605" i="1"/>
  <c r="AA1606" i="1"/>
  <c r="AA1607" i="1"/>
  <c r="AA1608" i="1"/>
  <c r="AA1609" i="1"/>
  <c r="AA1610" i="1"/>
  <c r="AA1611" i="1"/>
  <c r="AA1612" i="1"/>
  <c r="AA1613" i="1"/>
  <c r="AA1614" i="1"/>
  <c r="AA1615" i="1"/>
  <c r="AA1616" i="1"/>
  <c r="AA1617" i="1"/>
  <c r="AA1618" i="1"/>
  <c r="AA1619" i="1"/>
  <c r="AA1620" i="1"/>
  <c r="AA1621" i="1"/>
  <c r="AA1622" i="1"/>
  <c r="AA1623" i="1"/>
  <c r="AA1624" i="1"/>
  <c r="AA1625" i="1"/>
  <c r="AA1626" i="1"/>
  <c r="AA1627" i="1"/>
  <c r="AA1628" i="1"/>
  <c r="AA1629" i="1"/>
  <c r="AA1630" i="1"/>
  <c r="AA1631" i="1"/>
  <c r="AA1632" i="1"/>
  <c r="AA1633" i="1"/>
  <c r="AA1634" i="1"/>
  <c r="AA1635" i="1"/>
  <c r="AA1636" i="1"/>
  <c r="AA1637" i="1"/>
  <c r="AA1638" i="1"/>
  <c r="AA1639" i="1"/>
  <c r="AA1640" i="1"/>
  <c r="AA1641" i="1"/>
  <c r="AA1642" i="1"/>
  <c r="AA1643" i="1"/>
  <c r="AA1644" i="1"/>
  <c r="AA1645" i="1"/>
  <c r="AA1646" i="1"/>
  <c r="AA1647" i="1"/>
  <c r="AA1648" i="1"/>
  <c r="AA1649" i="1"/>
  <c r="AA1650" i="1"/>
  <c r="AA1651" i="1"/>
  <c r="AA1652" i="1"/>
  <c r="AA1653" i="1"/>
  <c r="AA1654" i="1"/>
  <c r="AA1655" i="1"/>
  <c r="AA1656" i="1"/>
  <c r="AA1657" i="1"/>
  <c r="AA1658" i="1"/>
  <c r="AA1659" i="1"/>
  <c r="AA1660" i="1"/>
  <c r="AA1661" i="1"/>
  <c r="AA1662" i="1"/>
  <c r="AA1663" i="1"/>
  <c r="AA1664" i="1"/>
  <c r="AA1665" i="1"/>
  <c r="AA1666" i="1"/>
  <c r="AA1667" i="1"/>
  <c r="AA1668" i="1"/>
  <c r="AA1669" i="1"/>
  <c r="AA1670" i="1"/>
  <c r="AA1671" i="1"/>
  <c r="AA1672" i="1"/>
  <c r="AA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2" i="1"/>
  <c r="A47" i="9" l="1"/>
  <c r="B47" i="9"/>
  <c r="C47" i="9"/>
  <c r="A48" i="9"/>
  <c r="B48" i="9"/>
  <c r="C48" i="9"/>
  <c r="A49" i="9"/>
  <c r="B49" i="9"/>
  <c r="C49" i="9"/>
  <c r="A50" i="9"/>
  <c r="B50" i="9"/>
  <c r="C50" i="9"/>
  <c r="A51" i="9"/>
  <c r="B51" i="9"/>
  <c r="C51" i="9"/>
  <c r="A52" i="9"/>
  <c r="B52" i="9"/>
  <c r="C52" i="9"/>
  <c r="A53" i="9"/>
  <c r="B53" i="9"/>
  <c r="C53" i="9"/>
  <c r="A54" i="9"/>
  <c r="B54" i="9"/>
  <c r="C54" i="9"/>
  <c r="A55" i="9"/>
  <c r="B55" i="9"/>
  <c r="C55" i="9"/>
  <c r="A56" i="9"/>
  <c r="B56" i="9"/>
  <c r="C56" i="9"/>
  <c r="A57" i="9"/>
  <c r="B57" i="9"/>
  <c r="C57" i="9"/>
  <c r="A58" i="9"/>
  <c r="B58" i="9"/>
  <c r="C58" i="9"/>
  <c r="A59" i="9"/>
  <c r="B59" i="9"/>
  <c r="C59" i="9"/>
  <c r="A60" i="9"/>
  <c r="B60" i="9"/>
  <c r="C60" i="9"/>
  <c r="A61" i="9"/>
  <c r="B61" i="9"/>
  <c r="C61" i="9"/>
  <c r="A62" i="9"/>
  <c r="B62" i="9"/>
  <c r="C62" i="9"/>
  <c r="A63" i="9"/>
  <c r="B63" i="9"/>
  <c r="C63" i="9"/>
  <c r="A64" i="9"/>
  <c r="B64" i="9"/>
  <c r="C64" i="9"/>
  <c r="A65" i="9"/>
  <c r="B65" i="9"/>
  <c r="C65" i="9"/>
  <c r="A66" i="9"/>
  <c r="B66" i="9"/>
  <c r="C66" i="9"/>
  <c r="A67" i="9"/>
  <c r="B67" i="9"/>
  <c r="C67" i="9"/>
  <c r="A68" i="9"/>
  <c r="B68" i="9"/>
  <c r="C68" i="9"/>
  <c r="A69" i="9"/>
  <c r="B69" i="9"/>
  <c r="C69" i="9"/>
  <c r="A70" i="9"/>
  <c r="B70" i="9"/>
  <c r="C70" i="9"/>
  <c r="A71" i="9"/>
  <c r="B71" i="9"/>
  <c r="C71" i="9"/>
  <c r="A72" i="9"/>
  <c r="B72" i="9"/>
  <c r="C72" i="9"/>
  <c r="A73" i="9"/>
  <c r="B73" i="9"/>
  <c r="C73" i="9"/>
  <c r="A74" i="9"/>
  <c r="B74" i="9"/>
  <c r="C74" i="9"/>
  <c r="A75" i="9"/>
  <c r="B75" i="9"/>
  <c r="C75" i="9"/>
  <c r="A76" i="9"/>
  <c r="B76" i="9"/>
  <c r="C76" i="9"/>
  <c r="A77" i="9"/>
  <c r="B77" i="9"/>
  <c r="C77" i="9"/>
  <c r="A78" i="9"/>
  <c r="B78" i="9"/>
  <c r="C78" i="9"/>
  <c r="A79" i="9"/>
  <c r="B79" i="9"/>
  <c r="C79" i="9"/>
  <c r="A80" i="9"/>
  <c r="B80" i="9"/>
  <c r="C80" i="9"/>
  <c r="A81" i="9"/>
  <c r="B81" i="9"/>
  <c r="C81" i="9"/>
  <c r="A82" i="9"/>
  <c r="B82" i="9"/>
  <c r="C82" i="9"/>
  <c r="A83" i="9"/>
  <c r="B83" i="9"/>
  <c r="C83" i="9"/>
  <c r="A84" i="9"/>
  <c r="B84" i="9"/>
  <c r="C84" i="9"/>
  <c r="A85" i="9"/>
  <c r="B85" i="9"/>
  <c r="C85" i="9"/>
  <c r="A86" i="9"/>
  <c r="B86" i="9"/>
  <c r="C86" i="9"/>
  <c r="A87" i="9"/>
  <c r="B87" i="9"/>
  <c r="C87" i="9"/>
  <c r="A88" i="9"/>
  <c r="B88" i="9"/>
  <c r="C88" i="9"/>
  <c r="A89" i="9"/>
  <c r="B89" i="9"/>
  <c r="C89" i="9"/>
  <c r="A90" i="9"/>
  <c r="B90" i="9"/>
  <c r="C90" i="9"/>
  <c r="A91" i="9"/>
  <c r="B91" i="9"/>
  <c r="C91" i="9"/>
  <c r="A92" i="9"/>
  <c r="B92" i="9"/>
  <c r="C92" i="9"/>
  <c r="A93" i="9"/>
  <c r="B93" i="9"/>
  <c r="C93" i="9"/>
  <c r="A94" i="9"/>
  <c r="B94" i="9"/>
  <c r="C94" i="9"/>
  <c r="A95" i="9"/>
  <c r="B95" i="9"/>
  <c r="C95" i="9"/>
  <c r="A96" i="9"/>
  <c r="B96" i="9"/>
  <c r="C96" i="9"/>
  <c r="A97" i="9"/>
  <c r="B97" i="9"/>
  <c r="C97" i="9"/>
  <c r="A98" i="9"/>
  <c r="B98" i="9"/>
  <c r="C98" i="9"/>
  <c r="A99" i="9"/>
  <c r="B99" i="9"/>
  <c r="C99" i="9"/>
  <c r="A100" i="9"/>
  <c r="B100" i="9"/>
  <c r="C100" i="9"/>
  <c r="A101" i="9"/>
  <c r="B101" i="9"/>
  <c r="C101" i="9"/>
  <c r="A102" i="9"/>
  <c r="B102" i="9"/>
  <c r="C102" i="9"/>
  <c r="A103" i="9"/>
  <c r="B103" i="9"/>
  <c r="C103" i="9"/>
  <c r="A104" i="9"/>
  <c r="B104" i="9"/>
  <c r="C104" i="9"/>
  <c r="A105" i="9"/>
  <c r="B105" i="9"/>
  <c r="C105" i="9"/>
  <c r="A106" i="9"/>
  <c r="B106" i="9"/>
  <c r="C106" i="9"/>
  <c r="A107" i="9"/>
  <c r="B107" i="9"/>
  <c r="C107" i="9"/>
  <c r="A108" i="9"/>
  <c r="B108" i="9"/>
  <c r="C108" i="9"/>
  <c r="A109" i="9"/>
  <c r="B109" i="9"/>
  <c r="C109" i="9"/>
  <c r="A110" i="9"/>
  <c r="B110" i="9"/>
  <c r="C110" i="9"/>
  <c r="A111" i="9"/>
  <c r="B111" i="9"/>
  <c r="C111" i="9"/>
  <c r="A112" i="9"/>
  <c r="B112" i="9"/>
  <c r="C112" i="9"/>
  <c r="A113" i="9"/>
  <c r="B113" i="9"/>
  <c r="C113" i="9"/>
  <c r="A114" i="9"/>
  <c r="B114" i="9"/>
  <c r="C114" i="9"/>
  <c r="A115" i="9"/>
  <c r="B115" i="9"/>
  <c r="C115" i="9"/>
  <c r="A116" i="9"/>
  <c r="B116" i="9"/>
  <c r="C116" i="9"/>
  <c r="A117" i="9"/>
  <c r="B117" i="9"/>
  <c r="C117" i="9"/>
  <c r="A118" i="9"/>
  <c r="B118" i="9"/>
  <c r="C118" i="9"/>
  <c r="A119" i="9"/>
  <c r="B119" i="9"/>
  <c r="C119" i="9"/>
  <c r="A120" i="9"/>
  <c r="B120" i="9"/>
  <c r="C120" i="9"/>
  <c r="A121" i="9"/>
  <c r="B121" i="9"/>
  <c r="C121" i="9"/>
  <c r="A122" i="9"/>
  <c r="B122" i="9"/>
  <c r="C122" i="9"/>
  <c r="A123" i="9"/>
  <c r="B123" i="9"/>
  <c r="C123" i="9"/>
  <c r="A124" i="9"/>
  <c r="B124" i="9"/>
  <c r="C124" i="9"/>
  <c r="A125" i="9"/>
  <c r="B125" i="9"/>
  <c r="C125" i="9"/>
  <c r="A126" i="9"/>
  <c r="B126" i="9"/>
  <c r="C126" i="9"/>
  <c r="A127" i="9"/>
  <c r="B127" i="9"/>
  <c r="C127" i="9"/>
  <c r="A128" i="9"/>
  <c r="B128" i="9"/>
  <c r="C128" i="9"/>
  <c r="A129" i="9"/>
  <c r="B129" i="9"/>
  <c r="C129" i="9"/>
  <c r="A130" i="9"/>
  <c r="B130" i="9"/>
  <c r="C130" i="9"/>
  <c r="A131" i="9"/>
  <c r="B131" i="9"/>
  <c r="C131" i="9"/>
  <c r="A132" i="9"/>
  <c r="B132" i="9"/>
  <c r="C132" i="9"/>
  <c r="A133" i="9"/>
  <c r="B133" i="9"/>
  <c r="C133" i="9"/>
  <c r="A134" i="9"/>
  <c r="B134" i="9"/>
  <c r="C134" i="9"/>
  <c r="A135" i="9"/>
  <c r="B135" i="9"/>
  <c r="C135" i="9"/>
  <c r="B46" i="9"/>
  <c r="C46" i="9"/>
  <c r="A46" i="9"/>
  <c r="E27" i="9"/>
  <c r="F27" i="9"/>
  <c r="J27" i="9"/>
  <c r="N27" i="9"/>
  <c r="R27" i="9"/>
  <c r="V27" i="9"/>
  <c r="Z27" i="9"/>
  <c r="F28" i="9"/>
  <c r="H28" i="9"/>
  <c r="J28" i="9"/>
  <c r="K28" i="9"/>
  <c r="L28" i="9"/>
  <c r="N28" i="9"/>
  <c r="O28" i="9"/>
  <c r="P28" i="9"/>
  <c r="R28" i="9"/>
  <c r="T28" i="9"/>
  <c r="X28" i="9"/>
  <c r="Z28" i="9"/>
  <c r="AA28" i="9"/>
  <c r="AB28" i="9"/>
  <c r="D27" i="9"/>
  <c r="C30" i="9"/>
  <c r="C31" i="9"/>
  <c r="C32" i="9"/>
  <c r="C29" i="9"/>
  <c r="B7" i="9"/>
  <c r="C7" i="9"/>
  <c r="B8" i="9"/>
  <c r="C8" i="9"/>
  <c r="B9" i="9"/>
  <c r="C9" i="9"/>
  <c r="B10" i="9"/>
  <c r="C10" i="9"/>
  <c r="B11" i="9"/>
  <c r="C11" i="9"/>
  <c r="B12" i="9"/>
  <c r="C12" i="9"/>
  <c r="B13" i="9"/>
  <c r="C13" i="9"/>
  <c r="B14" i="9"/>
  <c r="C14" i="9"/>
  <c r="B15" i="9"/>
  <c r="C15" i="9"/>
  <c r="B16" i="9"/>
  <c r="C16" i="9"/>
  <c r="B17" i="9"/>
  <c r="C17" i="9"/>
  <c r="B18" i="9"/>
  <c r="C18" i="9"/>
  <c r="B19" i="9"/>
  <c r="C19" i="9"/>
  <c r="B20" i="9"/>
  <c r="C20" i="9"/>
  <c r="B21" i="9"/>
  <c r="C21" i="9"/>
  <c r="B22" i="9"/>
  <c r="C22" i="9"/>
  <c r="B23" i="9"/>
  <c r="C23" i="9"/>
  <c r="C6" i="9"/>
  <c r="B6" i="9"/>
  <c r="A136" i="9"/>
  <c r="C44" i="9"/>
  <c r="B44" i="9"/>
  <c r="A44" i="9"/>
  <c r="Y28" i="9"/>
  <c r="W28" i="9"/>
  <c r="V28" i="9"/>
  <c r="U28" i="9"/>
  <c r="S28" i="9"/>
  <c r="Q28" i="9"/>
  <c r="M28" i="9"/>
  <c r="I28" i="9"/>
  <c r="G28" i="9"/>
  <c r="E28" i="9"/>
  <c r="AB27" i="9"/>
  <c r="AA27" i="9"/>
  <c r="Y27" i="9"/>
  <c r="X27" i="9"/>
  <c r="W27" i="9"/>
  <c r="U27" i="9"/>
  <c r="T27" i="9"/>
  <c r="S27" i="9"/>
  <c r="Q27" i="9"/>
  <c r="P27" i="9"/>
  <c r="O27" i="9"/>
  <c r="M27" i="9"/>
  <c r="L27" i="9"/>
  <c r="K27" i="9"/>
  <c r="I27" i="9"/>
  <c r="H27" i="9"/>
  <c r="G27" i="9"/>
  <c r="C27" i="9"/>
  <c r="B24" i="9"/>
  <c r="C4" i="9"/>
  <c r="B4" i="9"/>
  <c r="G274" i="5" l="1"/>
  <c r="H274" i="5"/>
  <c r="J274" i="5"/>
  <c r="K274" i="5"/>
  <c r="M274" i="5"/>
  <c r="N274" i="5"/>
  <c r="P274" i="5"/>
  <c r="Q274" i="5"/>
  <c r="S274" i="5"/>
  <c r="T274" i="5"/>
  <c r="V274" i="5"/>
  <c r="W274" i="5"/>
  <c r="Y274" i="5"/>
  <c r="Z274" i="5"/>
  <c r="AB274" i="5"/>
  <c r="AC274" i="5"/>
  <c r="G275" i="5"/>
  <c r="H275" i="5"/>
  <c r="J275" i="5"/>
  <c r="K275" i="5"/>
  <c r="M275" i="5"/>
  <c r="N275" i="5"/>
  <c r="P275" i="5"/>
  <c r="Q275" i="5"/>
  <c r="S275" i="5"/>
  <c r="T275" i="5"/>
  <c r="V275" i="5"/>
  <c r="W275" i="5"/>
  <c r="Y275" i="5"/>
  <c r="Z275" i="5"/>
  <c r="AB275" i="5"/>
  <c r="AC275" i="5"/>
  <c r="O275" i="5" l="1"/>
  <c r="R274" i="5"/>
  <c r="L274" i="5"/>
  <c r="AD274" i="5"/>
  <c r="X274" i="5"/>
  <c r="X275" i="5"/>
  <c r="U275" i="5"/>
  <c r="AA275" i="5"/>
  <c r="AA274" i="5"/>
  <c r="U274" i="5"/>
  <c r="O274" i="5"/>
  <c r="L275" i="5"/>
  <c r="AD275" i="5"/>
  <c r="E275" i="5"/>
  <c r="E274" i="5"/>
  <c r="R275" i="5"/>
  <c r="D274" i="5"/>
  <c r="D275" i="5"/>
  <c r="I274" i="5"/>
  <c r="I275" i="5"/>
  <c r="A6" i="8"/>
  <c r="B6" i="8"/>
  <c r="A7" i="8"/>
  <c r="B7" i="8"/>
  <c r="A8" i="8"/>
  <c r="B8" i="8"/>
  <c r="A9" i="8"/>
  <c r="B9" i="8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A17" i="8"/>
  <c r="B17" i="8"/>
  <c r="A18" i="8"/>
  <c r="B18" i="8"/>
  <c r="A19" i="8"/>
  <c r="B19" i="8"/>
  <c r="A20" i="8"/>
  <c r="B20" i="8"/>
  <c r="A21" i="8"/>
  <c r="B21" i="8"/>
  <c r="A22" i="8"/>
  <c r="B22" i="8"/>
  <c r="B5" i="8"/>
  <c r="A5" i="8"/>
  <c r="D135" i="9" l="1"/>
  <c r="D134" i="9"/>
  <c r="F274" i="5"/>
  <c r="F275" i="5"/>
  <c r="A285" i="5"/>
  <c r="B285" i="5"/>
  <c r="C285" i="5"/>
  <c r="A286" i="5"/>
  <c r="B286" i="5"/>
  <c r="C286" i="5"/>
  <c r="A287" i="5"/>
  <c r="B287" i="5"/>
  <c r="C287" i="5"/>
  <c r="A288" i="5"/>
  <c r="B288" i="5"/>
  <c r="C288" i="5"/>
  <c r="A289" i="5"/>
  <c r="B289" i="5"/>
  <c r="C289" i="5"/>
  <c r="A290" i="5"/>
  <c r="B290" i="5"/>
  <c r="C290" i="5"/>
  <c r="A291" i="5"/>
  <c r="B291" i="5"/>
  <c r="C291" i="5"/>
  <c r="A292" i="5"/>
  <c r="B292" i="5"/>
  <c r="C292" i="5"/>
  <c r="A293" i="5"/>
  <c r="B293" i="5"/>
  <c r="C293" i="5"/>
  <c r="A294" i="5"/>
  <c r="B294" i="5"/>
  <c r="C294" i="5"/>
  <c r="A295" i="5"/>
  <c r="B295" i="5"/>
  <c r="C295" i="5"/>
  <c r="A296" i="5"/>
  <c r="B296" i="5"/>
  <c r="C296" i="5"/>
  <c r="A297" i="5"/>
  <c r="B297" i="5"/>
  <c r="C297" i="5"/>
  <c r="A298" i="5"/>
  <c r="B298" i="5"/>
  <c r="C298" i="5"/>
  <c r="A299" i="5"/>
  <c r="B299" i="5"/>
  <c r="C299" i="5"/>
  <c r="A300" i="5"/>
  <c r="B300" i="5"/>
  <c r="C300" i="5"/>
  <c r="A301" i="5"/>
  <c r="B301" i="5"/>
  <c r="C301" i="5"/>
  <c r="A302" i="5"/>
  <c r="B302" i="5"/>
  <c r="C302" i="5"/>
  <c r="A303" i="5"/>
  <c r="B303" i="5"/>
  <c r="C303" i="5"/>
  <c r="A304" i="5"/>
  <c r="B304" i="5"/>
  <c r="C304" i="5"/>
  <c r="A305" i="5"/>
  <c r="B305" i="5"/>
  <c r="C305" i="5"/>
  <c r="A306" i="5"/>
  <c r="B306" i="5"/>
  <c r="C306" i="5"/>
  <c r="A307" i="5"/>
  <c r="B307" i="5"/>
  <c r="C307" i="5"/>
  <c r="A308" i="5"/>
  <c r="B308" i="5"/>
  <c r="C308" i="5"/>
  <c r="A309" i="5"/>
  <c r="B309" i="5"/>
  <c r="C309" i="5"/>
  <c r="A310" i="5"/>
  <c r="B310" i="5"/>
  <c r="C310" i="5"/>
  <c r="A311" i="5"/>
  <c r="B311" i="5"/>
  <c r="C311" i="5"/>
  <c r="A312" i="5"/>
  <c r="B312" i="5"/>
  <c r="C312" i="5"/>
  <c r="A313" i="5"/>
  <c r="B313" i="5"/>
  <c r="C313" i="5"/>
  <c r="A314" i="5"/>
  <c r="B314" i="5"/>
  <c r="C314" i="5"/>
  <c r="A315" i="5"/>
  <c r="B315" i="5"/>
  <c r="C315" i="5"/>
  <c r="A316" i="5"/>
  <c r="B316" i="5"/>
  <c r="C316" i="5"/>
  <c r="A317" i="5"/>
  <c r="B317" i="5"/>
  <c r="C317" i="5"/>
  <c r="A318" i="5"/>
  <c r="B318" i="5"/>
  <c r="C318" i="5"/>
  <c r="A319" i="5"/>
  <c r="B319" i="5"/>
  <c r="C319" i="5"/>
  <c r="A320" i="5"/>
  <c r="B320" i="5"/>
  <c r="C320" i="5"/>
  <c r="A321" i="5"/>
  <c r="B321" i="5"/>
  <c r="C321" i="5"/>
  <c r="A322" i="5"/>
  <c r="B322" i="5"/>
  <c r="C322" i="5"/>
  <c r="A323" i="5"/>
  <c r="B323" i="5"/>
  <c r="C323" i="5"/>
  <c r="A324" i="5"/>
  <c r="B324" i="5"/>
  <c r="C324" i="5"/>
  <c r="A325" i="5"/>
  <c r="B325" i="5"/>
  <c r="C325" i="5"/>
  <c r="A326" i="5"/>
  <c r="B326" i="5"/>
  <c r="C326" i="5"/>
  <c r="A327" i="5"/>
  <c r="B327" i="5"/>
  <c r="C327" i="5"/>
  <c r="A328" i="5"/>
  <c r="B328" i="5"/>
  <c r="C328" i="5"/>
  <c r="A329" i="5"/>
  <c r="B329" i="5"/>
  <c r="C329" i="5"/>
  <c r="A330" i="5"/>
  <c r="B330" i="5"/>
  <c r="C330" i="5"/>
  <c r="A331" i="5"/>
  <c r="B331" i="5"/>
  <c r="C331" i="5"/>
  <c r="A332" i="5"/>
  <c r="B332" i="5"/>
  <c r="C332" i="5"/>
  <c r="A333" i="5"/>
  <c r="B333" i="5"/>
  <c r="C333" i="5"/>
  <c r="A334" i="5"/>
  <c r="B334" i="5"/>
  <c r="C334" i="5"/>
  <c r="A335" i="5"/>
  <c r="B335" i="5"/>
  <c r="C335" i="5"/>
  <c r="A336" i="5"/>
  <c r="B336" i="5"/>
  <c r="C336" i="5"/>
  <c r="A337" i="5"/>
  <c r="B337" i="5"/>
  <c r="C337" i="5"/>
  <c r="A338" i="5"/>
  <c r="B338" i="5"/>
  <c r="C338" i="5"/>
  <c r="A339" i="5"/>
  <c r="B339" i="5"/>
  <c r="C339" i="5"/>
  <c r="A340" i="5"/>
  <c r="B340" i="5"/>
  <c r="C340" i="5"/>
  <c r="A341" i="5"/>
  <c r="B341" i="5"/>
  <c r="C341" i="5"/>
  <c r="A342" i="5"/>
  <c r="B342" i="5"/>
  <c r="C342" i="5"/>
  <c r="A343" i="5"/>
  <c r="B343" i="5"/>
  <c r="C343" i="5"/>
  <c r="A344" i="5"/>
  <c r="B344" i="5"/>
  <c r="C344" i="5"/>
  <c r="A345" i="5"/>
  <c r="B345" i="5"/>
  <c r="C345" i="5"/>
  <c r="A346" i="5"/>
  <c r="B346" i="5"/>
  <c r="C346" i="5"/>
  <c r="A347" i="5"/>
  <c r="B347" i="5"/>
  <c r="C347" i="5"/>
  <c r="A348" i="5"/>
  <c r="B348" i="5"/>
  <c r="C348" i="5"/>
  <c r="A349" i="5"/>
  <c r="B349" i="5"/>
  <c r="C349" i="5"/>
  <c r="A350" i="5"/>
  <c r="B350" i="5"/>
  <c r="C350" i="5"/>
  <c r="A351" i="5"/>
  <c r="B351" i="5"/>
  <c r="C351" i="5"/>
  <c r="A352" i="5"/>
  <c r="B352" i="5"/>
  <c r="C352" i="5"/>
  <c r="A353" i="5"/>
  <c r="B353" i="5"/>
  <c r="C353" i="5"/>
  <c r="A354" i="5"/>
  <c r="B354" i="5"/>
  <c r="C354" i="5"/>
  <c r="A355" i="5"/>
  <c r="B355" i="5"/>
  <c r="C355" i="5"/>
  <c r="A356" i="5"/>
  <c r="B356" i="5"/>
  <c r="C356" i="5"/>
  <c r="A357" i="5"/>
  <c r="B357" i="5"/>
  <c r="C357" i="5"/>
  <c r="A358" i="5"/>
  <c r="B358" i="5"/>
  <c r="C358" i="5"/>
  <c r="A359" i="5"/>
  <c r="B359" i="5"/>
  <c r="C359" i="5"/>
  <c r="A360" i="5"/>
  <c r="B360" i="5"/>
  <c r="C360" i="5"/>
  <c r="A361" i="5"/>
  <c r="B361" i="5"/>
  <c r="C361" i="5"/>
  <c r="A362" i="5"/>
  <c r="B362" i="5"/>
  <c r="C362" i="5"/>
  <c r="A363" i="5"/>
  <c r="B363" i="5"/>
  <c r="C363" i="5"/>
  <c r="A364" i="5"/>
  <c r="B364" i="5"/>
  <c r="C364" i="5"/>
  <c r="A365" i="5"/>
  <c r="B365" i="5"/>
  <c r="C365" i="5"/>
  <c r="A366" i="5"/>
  <c r="B366" i="5"/>
  <c r="C366" i="5"/>
  <c r="A367" i="5"/>
  <c r="B367" i="5"/>
  <c r="C367" i="5"/>
  <c r="A368" i="5"/>
  <c r="B368" i="5"/>
  <c r="C368" i="5"/>
  <c r="A369" i="5"/>
  <c r="B369" i="5"/>
  <c r="C369" i="5"/>
  <c r="A370" i="5"/>
  <c r="B370" i="5"/>
  <c r="C370" i="5"/>
  <c r="A371" i="5"/>
  <c r="B371" i="5"/>
  <c r="C371" i="5"/>
  <c r="A372" i="5"/>
  <c r="B372" i="5"/>
  <c r="C372" i="5"/>
  <c r="A373" i="5"/>
  <c r="B373" i="5"/>
  <c r="C373" i="5"/>
  <c r="B284" i="5"/>
  <c r="C284" i="5"/>
  <c r="B281" i="5"/>
  <c r="G187" i="5"/>
  <c r="H187" i="5"/>
  <c r="J187" i="5"/>
  <c r="K187" i="5"/>
  <c r="M187" i="5"/>
  <c r="N187" i="5"/>
  <c r="P187" i="5"/>
  <c r="Q187" i="5"/>
  <c r="S187" i="5"/>
  <c r="T187" i="5"/>
  <c r="V187" i="5"/>
  <c r="W187" i="5"/>
  <c r="Y187" i="5"/>
  <c r="Z187" i="5"/>
  <c r="AB187" i="5"/>
  <c r="AC187" i="5"/>
  <c r="G188" i="5"/>
  <c r="H188" i="5"/>
  <c r="J188" i="5"/>
  <c r="K188" i="5"/>
  <c r="M188" i="5"/>
  <c r="N188" i="5"/>
  <c r="P188" i="5"/>
  <c r="Q188" i="5"/>
  <c r="S188" i="5"/>
  <c r="T188" i="5"/>
  <c r="V188" i="5"/>
  <c r="W188" i="5"/>
  <c r="Y188" i="5"/>
  <c r="Z188" i="5"/>
  <c r="AB188" i="5"/>
  <c r="AC188" i="5"/>
  <c r="G189" i="5"/>
  <c r="H189" i="5"/>
  <c r="J189" i="5"/>
  <c r="K189" i="5"/>
  <c r="M189" i="5"/>
  <c r="N189" i="5"/>
  <c r="P189" i="5"/>
  <c r="Q189" i="5"/>
  <c r="S189" i="5"/>
  <c r="T189" i="5"/>
  <c r="V189" i="5"/>
  <c r="W189" i="5"/>
  <c r="Y189" i="5"/>
  <c r="Z189" i="5"/>
  <c r="AB189" i="5"/>
  <c r="AC189" i="5"/>
  <c r="G190" i="5"/>
  <c r="H190" i="5"/>
  <c r="J190" i="5"/>
  <c r="K190" i="5"/>
  <c r="M190" i="5"/>
  <c r="N190" i="5"/>
  <c r="P190" i="5"/>
  <c r="Q190" i="5"/>
  <c r="S190" i="5"/>
  <c r="T190" i="5"/>
  <c r="V190" i="5"/>
  <c r="W190" i="5"/>
  <c r="Y190" i="5"/>
  <c r="Z190" i="5"/>
  <c r="AB190" i="5"/>
  <c r="AC190" i="5"/>
  <c r="G191" i="5"/>
  <c r="H191" i="5"/>
  <c r="J191" i="5"/>
  <c r="K191" i="5"/>
  <c r="M191" i="5"/>
  <c r="N191" i="5"/>
  <c r="P191" i="5"/>
  <c r="Q191" i="5"/>
  <c r="S191" i="5"/>
  <c r="T191" i="5"/>
  <c r="V191" i="5"/>
  <c r="W191" i="5"/>
  <c r="Y191" i="5"/>
  <c r="Z191" i="5"/>
  <c r="AB191" i="5"/>
  <c r="AC191" i="5"/>
  <c r="G192" i="5"/>
  <c r="H192" i="5"/>
  <c r="J192" i="5"/>
  <c r="K192" i="5"/>
  <c r="M192" i="5"/>
  <c r="N192" i="5"/>
  <c r="P192" i="5"/>
  <c r="Q192" i="5"/>
  <c r="S192" i="5"/>
  <c r="T192" i="5"/>
  <c r="V192" i="5"/>
  <c r="W192" i="5"/>
  <c r="Y192" i="5"/>
  <c r="Z192" i="5"/>
  <c r="AB192" i="5"/>
  <c r="AC192" i="5"/>
  <c r="G193" i="5"/>
  <c r="H193" i="5"/>
  <c r="J193" i="5"/>
  <c r="K193" i="5"/>
  <c r="M193" i="5"/>
  <c r="N193" i="5"/>
  <c r="P193" i="5"/>
  <c r="Q193" i="5"/>
  <c r="S193" i="5"/>
  <c r="T193" i="5"/>
  <c r="V193" i="5"/>
  <c r="W193" i="5"/>
  <c r="Y193" i="5"/>
  <c r="Z193" i="5"/>
  <c r="AB193" i="5"/>
  <c r="AC193" i="5"/>
  <c r="G194" i="5"/>
  <c r="H194" i="5"/>
  <c r="J194" i="5"/>
  <c r="K194" i="5"/>
  <c r="M194" i="5"/>
  <c r="N194" i="5"/>
  <c r="P194" i="5"/>
  <c r="Q194" i="5"/>
  <c r="S194" i="5"/>
  <c r="T194" i="5"/>
  <c r="V194" i="5"/>
  <c r="W194" i="5"/>
  <c r="Y194" i="5"/>
  <c r="Z194" i="5"/>
  <c r="AB194" i="5"/>
  <c r="AC194" i="5"/>
  <c r="G195" i="5"/>
  <c r="H195" i="5"/>
  <c r="J195" i="5"/>
  <c r="K195" i="5"/>
  <c r="M195" i="5"/>
  <c r="N195" i="5"/>
  <c r="P195" i="5"/>
  <c r="Q195" i="5"/>
  <c r="S195" i="5"/>
  <c r="T195" i="5"/>
  <c r="V195" i="5"/>
  <c r="W195" i="5"/>
  <c r="Y195" i="5"/>
  <c r="Z195" i="5"/>
  <c r="AB195" i="5"/>
  <c r="AC195" i="5"/>
  <c r="G196" i="5"/>
  <c r="H196" i="5"/>
  <c r="J196" i="5"/>
  <c r="K196" i="5"/>
  <c r="M196" i="5"/>
  <c r="N196" i="5"/>
  <c r="P196" i="5"/>
  <c r="Q196" i="5"/>
  <c r="S196" i="5"/>
  <c r="T196" i="5"/>
  <c r="V196" i="5"/>
  <c r="W196" i="5"/>
  <c r="Y196" i="5"/>
  <c r="Z196" i="5"/>
  <c r="AB196" i="5"/>
  <c r="AC196" i="5"/>
  <c r="G197" i="5"/>
  <c r="H197" i="5"/>
  <c r="J197" i="5"/>
  <c r="K197" i="5"/>
  <c r="M197" i="5"/>
  <c r="N197" i="5"/>
  <c r="P197" i="5"/>
  <c r="Q197" i="5"/>
  <c r="S197" i="5"/>
  <c r="T197" i="5"/>
  <c r="V197" i="5"/>
  <c r="W197" i="5"/>
  <c r="Y197" i="5"/>
  <c r="Z197" i="5"/>
  <c r="AB197" i="5"/>
  <c r="AC197" i="5"/>
  <c r="G198" i="5"/>
  <c r="H198" i="5"/>
  <c r="J198" i="5"/>
  <c r="K198" i="5"/>
  <c r="M198" i="5"/>
  <c r="N198" i="5"/>
  <c r="P198" i="5"/>
  <c r="Q198" i="5"/>
  <c r="S198" i="5"/>
  <c r="T198" i="5"/>
  <c r="V198" i="5"/>
  <c r="W198" i="5"/>
  <c r="Y198" i="5"/>
  <c r="Z198" i="5"/>
  <c r="AB198" i="5"/>
  <c r="AC198" i="5"/>
  <c r="G199" i="5"/>
  <c r="H199" i="5"/>
  <c r="J199" i="5"/>
  <c r="K199" i="5"/>
  <c r="M199" i="5"/>
  <c r="N199" i="5"/>
  <c r="P199" i="5"/>
  <c r="Q199" i="5"/>
  <c r="S199" i="5"/>
  <c r="T199" i="5"/>
  <c r="V199" i="5"/>
  <c r="W199" i="5"/>
  <c r="Y199" i="5"/>
  <c r="Z199" i="5"/>
  <c r="AB199" i="5"/>
  <c r="AC199" i="5"/>
  <c r="G200" i="5"/>
  <c r="H200" i="5"/>
  <c r="J200" i="5"/>
  <c r="K200" i="5"/>
  <c r="M200" i="5"/>
  <c r="N200" i="5"/>
  <c r="P200" i="5"/>
  <c r="Q200" i="5"/>
  <c r="S200" i="5"/>
  <c r="T200" i="5"/>
  <c r="V200" i="5"/>
  <c r="W200" i="5"/>
  <c r="Y200" i="5"/>
  <c r="Z200" i="5"/>
  <c r="AB200" i="5"/>
  <c r="AC200" i="5"/>
  <c r="G201" i="5"/>
  <c r="H201" i="5"/>
  <c r="J201" i="5"/>
  <c r="K201" i="5"/>
  <c r="M201" i="5"/>
  <c r="N201" i="5"/>
  <c r="P201" i="5"/>
  <c r="Q201" i="5"/>
  <c r="S201" i="5"/>
  <c r="T201" i="5"/>
  <c r="V201" i="5"/>
  <c r="W201" i="5"/>
  <c r="Y201" i="5"/>
  <c r="Z201" i="5"/>
  <c r="AB201" i="5"/>
  <c r="AC201" i="5"/>
  <c r="G202" i="5"/>
  <c r="H202" i="5"/>
  <c r="J202" i="5"/>
  <c r="K202" i="5"/>
  <c r="M202" i="5"/>
  <c r="N202" i="5"/>
  <c r="P202" i="5"/>
  <c r="Q202" i="5"/>
  <c r="S202" i="5"/>
  <c r="T202" i="5"/>
  <c r="V202" i="5"/>
  <c r="W202" i="5"/>
  <c r="Y202" i="5"/>
  <c r="Z202" i="5"/>
  <c r="AB202" i="5"/>
  <c r="AC202" i="5"/>
  <c r="G203" i="5"/>
  <c r="H203" i="5"/>
  <c r="J203" i="5"/>
  <c r="K203" i="5"/>
  <c r="M203" i="5"/>
  <c r="N203" i="5"/>
  <c r="P203" i="5"/>
  <c r="Q203" i="5"/>
  <c r="S203" i="5"/>
  <c r="T203" i="5"/>
  <c r="V203" i="5"/>
  <c r="W203" i="5"/>
  <c r="Y203" i="5"/>
  <c r="Z203" i="5"/>
  <c r="AB203" i="5"/>
  <c r="AC203" i="5"/>
  <c r="G204" i="5"/>
  <c r="H204" i="5"/>
  <c r="J204" i="5"/>
  <c r="K204" i="5"/>
  <c r="M204" i="5"/>
  <c r="N204" i="5"/>
  <c r="P204" i="5"/>
  <c r="Q204" i="5"/>
  <c r="S204" i="5"/>
  <c r="T204" i="5"/>
  <c r="V204" i="5"/>
  <c r="W204" i="5"/>
  <c r="Y204" i="5"/>
  <c r="Z204" i="5"/>
  <c r="AB204" i="5"/>
  <c r="AC204" i="5"/>
  <c r="G205" i="5"/>
  <c r="H205" i="5"/>
  <c r="J205" i="5"/>
  <c r="K205" i="5"/>
  <c r="M205" i="5"/>
  <c r="N205" i="5"/>
  <c r="P205" i="5"/>
  <c r="Q205" i="5"/>
  <c r="S205" i="5"/>
  <c r="T205" i="5"/>
  <c r="V205" i="5"/>
  <c r="W205" i="5"/>
  <c r="Y205" i="5"/>
  <c r="Z205" i="5"/>
  <c r="AB205" i="5"/>
  <c r="AC205" i="5"/>
  <c r="G206" i="5"/>
  <c r="H206" i="5"/>
  <c r="J206" i="5"/>
  <c r="K206" i="5"/>
  <c r="M206" i="5"/>
  <c r="N206" i="5"/>
  <c r="P206" i="5"/>
  <c r="Q206" i="5"/>
  <c r="S206" i="5"/>
  <c r="T206" i="5"/>
  <c r="V206" i="5"/>
  <c r="W206" i="5"/>
  <c r="Y206" i="5"/>
  <c r="Z206" i="5"/>
  <c r="AB206" i="5"/>
  <c r="AC206" i="5"/>
  <c r="G207" i="5"/>
  <c r="H207" i="5"/>
  <c r="J207" i="5"/>
  <c r="K207" i="5"/>
  <c r="M207" i="5"/>
  <c r="N207" i="5"/>
  <c r="P207" i="5"/>
  <c r="Q207" i="5"/>
  <c r="S207" i="5"/>
  <c r="T207" i="5"/>
  <c r="V207" i="5"/>
  <c r="W207" i="5"/>
  <c r="Y207" i="5"/>
  <c r="Z207" i="5"/>
  <c r="AB207" i="5"/>
  <c r="AC207" i="5"/>
  <c r="G208" i="5"/>
  <c r="H208" i="5"/>
  <c r="J208" i="5"/>
  <c r="K208" i="5"/>
  <c r="M208" i="5"/>
  <c r="N208" i="5"/>
  <c r="P208" i="5"/>
  <c r="Q208" i="5"/>
  <c r="S208" i="5"/>
  <c r="T208" i="5"/>
  <c r="V208" i="5"/>
  <c r="W208" i="5"/>
  <c r="Y208" i="5"/>
  <c r="Z208" i="5"/>
  <c r="AB208" i="5"/>
  <c r="AC208" i="5"/>
  <c r="G209" i="5"/>
  <c r="H209" i="5"/>
  <c r="J209" i="5"/>
  <c r="K209" i="5"/>
  <c r="M209" i="5"/>
  <c r="N209" i="5"/>
  <c r="P209" i="5"/>
  <c r="Q209" i="5"/>
  <c r="S209" i="5"/>
  <c r="T209" i="5"/>
  <c r="V209" i="5"/>
  <c r="W209" i="5"/>
  <c r="Y209" i="5"/>
  <c r="Z209" i="5"/>
  <c r="AB209" i="5"/>
  <c r="AC209" i="5"/>
  <c r="G210" i="5"/>
  <c r="H210" i="5"/>
  <c r="J210" i="5"/>
  <c r="K210" i="5"/>
  <c r="M210" i="5"/>
  <c r="N210" i="5"/>
  <c r="P210" i="5"/>
  <c r="Q210" i="5"/>
  <c r="S210" i="5"/>
  <c r="T210" i="5"/>
  <c r="V210" i="5"/>
  <c r="W210" i="5"/>
  <c r="Y210" i="5"/>
  <c r="Z210" i="5"/>
  <c r="AB210" i="5"/>
  <c r="AC210" i="5"/>
  <c r="G211" i="5"/>
  <c r="H211" i="5"/>
  <c r="J211" i="5"/>
  <c r="K211" i="5"/>
  <c r="M211" i="5"/>
  <c r="N211" i="5"/>
  <c r="P211" i="5"/>
  <c r="Q211" i="5"/>
  <c r="S211" i="5"/>
  <c r="T211" i="5"/>
  <c r="V211" i="5"/>
  <c r="W211" i="5"/>
  <c r="Y211" i="5"/>
  <c r="Z211" i="5"/>
  <c r="AB211" i="5"/>
  <c r="AC211" i="5"/>
  <c r="G212" i="5"/>
  <c r="H212" i="5"/>
  <c r="J212" i="5"/>
  <c r="K212" i="5"/>
  <c r="M212" i="5"/>
  <c r="N212" i="5"/>
  <c r="P212" i="5"/>
  <c r="Q212" i="5"/>
  <c r="S212" i="5"/>
  <c r="T212" i="5"/>
  <c r="V212" i="5"/>
  <c r="W212" i="5"/>
  <c r="Y212" i="5"/>
  <c r="Z212" i="5"/>
  <c r="AB212" i="5"/>
  <c r="AC212" i="5"/>
  <c r="G213" i="5"/>
  <c r="H213" i="5"/>
  <c r="J213" i="5"/>
  <c r="K213" i="5"/>
  <c r="M213" i="5"/>
  <c r="N213" i="5"/>
  <c r="P213" i="5"/>
  <c r="Q213" i="5"/>
  <c r="S213" i="5"/>
  <c r="T213" i="5"/>
  <c r="V213" i="5"/>
  <c r="W213" i="5"/>
  <c r="Y213" i="5"/>
  <c r="Z213" i="5"/>
  <c r="AB213" i="5"/>
  <c r="AC213" i="5"/>
  <c r="G214" i="5"/>
  <c r="H214" i="5"/>
  <c r="J214" i="5"/>
  <c r="K214" i="5"/>
  <c r="M214" i="5"/>
  <c r="N214" i="5"/>
  <c r="P214" i="5"/>
  <c r="Q214" i="5"/>
  <c r="S214" i="5"/>
  <c r="T214" i="5"/>
  <c r="V214" i="5"/>
  <c r="W214" i="5"/>
  <c r="Y214" i="5"/>
  <c r="Z214" i="5"/>
  <c r="AB214" i="5"/>
  <c r="AC214" i="5"/>
  <c r="G215" i="5"/>
  <c r="H215" i="5"/>
  <c r="J215" i="5"/>
  <c r="K215" i="5"/>
  <c r="M215" i="5"/>
  <c r="N215" i="5"/>
  <c r="P215" i="5"/>
  <c r="Q215" i="5"/>
  <c r="S215" i="5"/>
  <c r="T215" i="5"/>
  <c r="V215" i="5"/>
  <c r="W215" i="5"/>
  <c r="Y215" i="5"/>
  <c r="Z215" i="5"/>
  <c r="AB215" i="5"/>
  <c r="AC215" i="5"/>
  <c r="G216" i="5"/>
  <c r="H216" i="5"/>
  <c r="J216" i="5"/>
  <c r="K216" i="5"/>
  <c r="M216" i="5"/>
  <c r="N216" i="5"/>
  <c r="P216" i="5"/>
  <c r="Q216" i="5"/>
  <c r="S216" i="5"/>
  <c r="T216" i="5"/>
  <c r="V216" i="5"/>
  <c r="W216" i="5"/>
  <c r="Y216" i="5"/>
  <c r="Z216" i="5"/>
  <c r="AB216" i="5"/>
  <c r="AC216" i="5"/>
  <c r="G217" i="5"/>
  <c r="H217" i="5"/>
  <c r="J217" i="5"/>
  <c r="K217" i="5"/>
  <c r="M217" i="5"/>
  <c r="N217" i="5"/>
  <c r="P217" i="5"/>
  <c r="Q217" i="5"/>
  <c r="S217" i="5"/>
  <c r="T217" i="5"/>
  <c r="V217" i="5"/>
  <c r="W217" i="5"/>
  <c r="Y217" i="5"/>
  <c r="Z217" i="5"/>
  <c r="AB217" i="5"/>
  <c r="AC217" i="5"/>
  <c r="G218" i="5"/>
  <c r="H218" i="5"/>
  <c r="J218" i="5"/>
  <c r="K218" i="5"/>
  <c r="M218" i="5"/>
  <c r="N218" i="5"/>
  <c r="P218" i="5"/>
  <c r="Q218" i="5"/>
  <c r="S218" i="5"/>
  <c r="T218" i="5"/>
  <c r="V218" i="5"/>
  <c r="W218" i="5"/>
  <c r="Y218" i="5"/>
  <c r="Z218" i="5"/>
  <c r="AB218" i="5"/>
  <c r="AC218" i="5"/>
  <c r="G219" i="5"/>
  <c r="H219" i="5"/>
  <c r="J219" i="5"/>
  <c r="K219" i="5"/>
  <c r="M219" i="5"/>
  <c r="N219" i="5"/>
  <c r="P219" i="5"/>
  <c r="Q219" i="5"/>
  <c r="S219" i="5"/>
  <c r="T219" i="5"/>
  <c r="V219" i="5"/>
  <c r="W219" i="5"/>
  <c r="Y219" i="5"/>
  <c r="Z219" i="5"/>
  <c r="AB219" i="5"/>
  <c r="AC219" i="5"/>
  <c r="G220" i="5"/>
  <c r="H220" i="5"/>
  <c r="J220" i="5"/>
  <c r="K220" i="5"/>
  <c r="M220" i="5"/>
  <c r="N220" i="5"/>
  <c r="P220" i="5"/>
  <c r="Q220" i="5"/>
  <c r="S220" i="5"/>
  <c r="T220" i="5"/>
  <c r="V220" i="5"/>
  <c r="W220" i="5"/>
  <c r="Y220" i="5"/>
  <c r="Z220" i="5"/>
  <c r="AB220" i="5"/>
  <c r="AC220" i="5"/>
  <c r="G221" i="5"/>
  <c r="H221" i="5"/>
  <c r="J221" i="5"/>
  <c r="K221" i="5"/>
  <c r="M221" i="5"/>
  <c r="N221" i="5"/>
  <c r="P221" i="5"/>
  <c r="Q221" i="5"/>
  <c r="S221" i="5"/>
  <c r="T221" i="5"/>
  <c r="V221" i="5"/>
  <c r="W221" i="5"/>
  <c r="Y221" i="5"/>
  <c r="Z221" i="5"/>
  <c r="AB221" i="5"/>
  <c r="AC221" i="5"/>
  <c r="G222" i="5"/>
  <c r="H222" i="5"/>
  <c r="J222" i="5"/>
  <c r="K222" i="5"/>
  <c r="M222" i="5"/>
  <c r="N222" i="5"/>
  <c r="P222" i="5"/>
  <c r="Q222" i="5"/>
  <c r="S222" i="5"/>
  <c r="T222" i="5"/>
  <c r="V222" i="5"/>
  <c r="W222" i="5"/>
  <c r="Y222" i="5"/>
  <c r="Z222" i="5"/>
  <c r="AB222" i="5"/>
  <c r="AC222" i="5"/>
  <c r="G223" i="5"/>
  <c r="H223" i="5"/>
  <c r="J223" i="5"/>
  <c r="K223" i="5"/>
  <c r="M223" i="5"/>
  <c r="N223" i="5"/>
  <c r="P223" i="5"/>
  <c r="Q223" i="5"/>
  <c r="S223" i="5"/>
  <c r="T223" i="5"/>
  <c r="V223" i="5"/>
  <c r="W223" i="5"/>
  <c r="Y223" i="5"/>
  <c r="Z223" i="5"/>
  <c r="AB223" i="5"/>
  <c r="AC223" i="5"/>
  <c r="G224" i="5"/>
  <c r="H224" i="5"/>
  <c r="J224" i="5"/>
  <c r="K224" i="5"/>
  <c r="M224" i="5"/>
  <c r="N224" i="5"/>
  <c r="P224" i="5"/>
  <c r="Q224" i="5"/>
  <c r="S224" i="5"/>
  <c r="T224" i="5"/>
  <c r="V224" i="5"/>
  <c r="W224" i="5"/>
  <c r="Y224" i="5"/>
  <c r="Z224" i="5"/>
  <c r="AB224" i="5"/>
  <c r="AC224" i="5"/>
  <c r="G225" i="5"/>
  <c r="H225" i="5"/>
  <c r="J225" i="5"/>
  <c r="K225" i="5"/>
  <c r="M225" i="5"/>
  <c r="N225" i="5"/>
  <c r="P225" i="5"/>
  <c r="Q225" i="5"/>
  <c r="S225" i="5"/>
  <c r="T225" i="5"/>
  <c r="V225" i="5"/>
  <c r="W225" i="5"/>
  <c r="Y225" i="5"/>
  <c r="Z225" i="5"/>
  <c r="AB225" i="5"/>
  <c r="AC225" i="5"/>
  <c r="G226" i="5"/>
  <c r="H226" i="5"/>
  <c r="J226" i="5"/>
  <c r="K226" i="5"/>
  <c r="M226" i="5"/>
  <c r="N226" i="5"/>
  <c r="P226" i="5"/>
  <c r="Q226" i="5"/>
  <c r="S226" i="5"/>
  <c r="T226" i="5"/>
  <c r="V226" i="5"/>
  <c r="W226" i="5"/>
  <c r="Y226" i="5"/>
  <c r="Z226" i="5"/>
  <c r="AB226" i="5"/>
  <c r="AC226" i="5"/>
  <c r="G227" i="5"/>
  <c r="H227" i="5"/>
  <c r="J227" i="5"/>
  <c r="K227" i="5"/>
  <c r="M227" i="5"/>
  <c r="N227" i="5"/>
  <c r="P227" i="5"/>
  <c r="Q227" i="5"/>
  <c r="S227" i="5"/>
  <c r="T227" i="5"/>
  <c r="V227" i="5"/>
  <c r="W227" i="5"/>
  <c r="Y227" i="5"/>
  <c r="Z227" i="5"/>
  <c r="AB227" i="5"/>
  <c r="AC227" i="5"/>
  <c r="G228" i="5"/>
  <c r="H228" i="5"/>
  <c r="J228" i="5"/>
  <c r="K228" i="5"/>
  <c r="M228" i="5"/>
  <c r="N228" i="5"/>
  <c r="P228" i="5"/>
  <c r="Q228" i="5"/>
  <c r="S228" i="5"/>
  <c r="T228" i="5"/>
  <c r="V228" i="5"/>
  <c r="W228" i="5"/>
  <c r="Y228" i="5"/>
  <c r="Z228" i="5"/>
  <c r="AB228" i="5"/>
  <c r="AC228" i="5"/>
  <c r="G229" i="5"/>
  <c r="H229" i="5"/>
  <c r="J229" i="5"/>
  <c r="K229" i="5"/>
  <c r="M229" i="5"/>
  <c r="N229" i="5"/>
  <c r="P229" i="5"/>
  <c r="Q229" i="5"/>
  <c r="S229" i="5"/>
  <c r="T229" i="5"/>
  <c r="V229" i="5"/>
  <c r="W229" i="5"/>
  <c r="Y229" i="5"/>
  <c r="Z229" i="5"/>
  <c r="AB229" i="5"/>
  <c r="AC229" i="5"/>
  <c r="G230" i="5"/>
  <c r="H230" i="5"/>
  <c r="J230" i="5"/>
  <c r="K230" i="5"/>
  <c r="M230" i="5"/>
  <c r="N230" i="5"/>
  <c r="P230" i="5"/>
  <c r="Q230" i="5"/>
  <c r="S230" i="5"/>
  <c r="T230" i="5"/>
  <c r="V230" i="5"/>
  <c r="W230" i="5"/>
  <c r="Y230" i="5"/>
  <c r="Z230" i="5"/>
  <c r="AB230" i="5"/>
  <c r="AC230" i="5"/>
  <c r="G231" i="5"/>
  <c r="H231" i="5"/>
  <c r="J231" i="5"/>
  <c r="K231" i="5"/>
  <c r="M231" i="5"/>
  <c r="N231" i="5"/>
  <c r="P231" i="5"/>
  <c r="Q231" i="5"/>
  <c r="S231" i="5"/>
  <c r="T231" i="5"/>
  <c r="V231" i="5"/>
  <c r="W231" i="5"/>
  <c r="Y231" i="5"/>
  <c r="Z231" i="5"/>
  <c r="AB231" i="5"/>
  <c r="AC231" i="5"/>
  <c r="G232" i="5"/>
  <c r="H232" i="5"/>
  <c r="J232" i="5"/>
  <c r="K232" i="5"/>
  <c r="M232" i="5"/>
  <c r="N232" i="5"/>
  <c r="P232" i="5"/>
  <c r="Q232" i="5"/>
  <c r="S232" i="5"/>
  <c r="T232" i="5"/>
  <c r="V232" i="5"/>
  <c r="W232" i="5"/>
  <c r="Y232" i="5"/>
  <c r="Z232" i="5"/>
  <c r="AB232" i="5"/>
  <c r="AC232" i="5"/>
  <c r="G233" i="5"/>
  <c r="H233" i="5"/>
  <c r="J233" i="5"/>
  <c r="K233" i="5"/>
  <c r="M233" i="5"/>
  <c r="N233" i="5"/>
  <c r="P233" i="5"/>
  <c r="Q233" i="5"/>
  <c r="S233" i="5"/>
  <c r="T233" i="5"/>
  <c r="V233" i="5"/>
  <c r="W233" i="5"/>
  <c r="Y233" i="5"/>
  <c r="Z233" i="5"/>
  <c r="AB233" i="5"/>
  <c r="AC233" i="5"/>
  <c r="G234" i="5"/>
  <c r="H234" i="5"/>
  <c r="J234" i="5"/>
  <c r="K234" i="5"/>
  <c r="M234" i="5"/>
  <c r="N234" i="5"/>
  <c r="P234" i="5"/>
  <c r="Q234" i="5"/>
  <c r="S234" i="5"/>
  <c r="T234" i="5"/>
  <c r="V234" i="5"/>
  <c r="W234" i="5"/>
  <c r="Y234" i="5"/>
  <c r="Z234" i="5"/>
  <c r="AB234" i="5"/>
  <c r="AC234" i="5"/>
  <c r="G235" i="5"/>
  <c r="H235" i="5"/>
  <c r="J235" i="5"/>
  <c r="K235" i="5"/>
  <c r="M235" i="5"/>
  <c r="N235" i="5"/>
  <c r="P235" i="5"/>
  <c r="Q235" i="5"/>
  <c r="S235" i="5"/>
  <c r="T235" i="5"/>
  <c r="V235" i="5"/>
  <c r="W235" i="5"/>
  <c r="Y235" i="5"/>
  <c r="Z235" i="5"/>
  <c r="AB235" i="5"/>
  <c r="AC235" i="5"/>
  <c r="G236" i="5"/>
  <c r="H236" i="5"/>
  <c r="J236" i="5"/>
  <c r="K236" i="5"/>
  <c r="M236" i="5"/>
  <c r="N236" i="5"/>
  <c r="P236" i="5"/>
  <c r="Q236" i="5"/>
  <c r="S236" i="5"/>
  <c r="T236" i="5"/>
  <c r="V236" i="5"/>
  <c r="W236" i="5"/>
  <c r="Y236" i="5"/>
  <c r="Z236" i="5"/>
  <c r="AB236" i="5"/>
  <c r="AC236" i="5"/>
  <c r="G237" i="5"/>
  <c r="H237" i="5"/>
  <c r="J237" i="5"/>
  <c r="K237" i="5"/>
  <c r="M237" i="5"/>
  <c r="N237" i="5"/>
  <c r="P237" i="5"/>
  <c r="Q237" i="5"/>
  <c r="S237" i="5"/>
  <c r="T237" i="5"/>
  <c r="V237" i="5"/>
  <c r="W237" i="5"/>
  <c r="Y237" i="5"/>
  <c r="Z237" i="5"/>
  <c r="AB237" i="5"/>
  <c r="AC237" i="5"/>
  <c r="G238" i="5"/>
  <c r="H238" i="5"/>
  <c r="J238" i="5"/>
  <c r="K238" i="5"/>
  <c r="M238" i="5"/>
  <c r="N238" i="5"/>
  <c r="P238" i="5"/>
  <c r="Q238" i="5"/>
  <c r="S238" i="5"/>
  <c r="T238" i="5"/>
  <c r="V238" i="5"/>
  <c r="W238" i="5"/>
  <c r="Y238" i="5"/>
  <c r="Z238" i="5"/>
  <c r="AB238" i="5"/>
  <c r="AC238" i="5"/>
  <c r="G239" i="5"/>
  <c r="H239" i="5"/>
  <c r="J239" i="5"/>
  <c r="K239" i="5"/>
  <c r="M239" i="5"/>
  <c r="N239" i="5"/>
  <c r="P239" i="5"/>
  <c r="Q239" i="5"/>
  <c r="S239" i="5"/>
  <c r="T239" i="5"/>
  <c r="V239" i="5"/>
  <c r="W239" i="5"/>
  <c r="Y239" i="5"/>
  <c r="Z239" i="5"/>
  <c r="AB239" i="5"/>
  <c r="AC239" i="5"/>
  <c r="G240" i="5"/>
  <c r="H240" i="5"/>
  <c r="J240" i="5"/>
  <c r="K240" i="5"/>
  <c r="M240" i="5"/>
  <c r="N240" i="5"/>
  <c r="P240" i="5"/>
  <c r="Q240" i="5"/>
  <c r="S240" i="5"/>
  <c r="T240" i="5"/>
  <c r="V240" i="5"/>
  <c r="W240" i="5"/>
  <c r="Y240" i="5"/>
  <c r="Z240" i="5"/>
  <c r="AB240" i="5"/>
  <c r="AC240" i="5"/>
  <c r="G241" i="5"/>
  <c r="H241" i="5"/>
  <c r="J241" i="5"/>
  <c r="K241" i="5"/>
  <c r="M241" i="5"/>
  <c r="N241" i="5"/>
  <c r="P241" i="5"/>
  <c r="Q241" i="5"/>
  <c r="S241" i="5"/>
  <c r="T241" i="5"/>
  <c r="V241" i="5"/>
  <c r="W241" i="5"/>
  <c r="Y241" i="5"/>
  <c r="Z241" i="5"/>
  <c r="AB241" i="5"/>
  <c r="AC241" i="5"/>
  <c r="G242" i="5"/>
  <c r="H242" i="5"/>
  <c r="J242" i="5"/>
  <c r="K242" i="5"/>
  <c r="M242" i="5"/>
  <c r="N242" i="5"/>
  <c r="P242" i="5"/>
  <c r="Q242" i="5"/>
  <c r="S242" i="5"/>
  <c r="T242" i="5"/>
  <c r="V242" i="5"/>
  <c r="W242" i="5"/>
  <c r="Y242" i="5"/>
  <c r="Z242" i="5"/>
  <c r="AB242" i="5"/>
  <c r="AC242" i="5"/>
  <c r="G243" i="5"/>
  <c r="H243" i="5"/>
  <c r="J243" i="5"/>
  <c r="K243" i="5"/>
  <c r="M243" i="5"/>
  <c r="N243" i="5"/>
  <c r="P243" i="5"/>
  <c r="Q243" i="5"/>
  <c r="S243" i="5"/>
  <c r="T243" i="5"/>
  <c r="V243" i="5"/>
  <c r="W243" i="5"/>
  <c r="Y243" i="5"/>
  <c r="Z243" i="5"/>
  <c r="AB243" i="5"/>
  <c r="AC243" i="5"/>
  <c r="G244" i="5"/>
  <c r="H244" i="5"/>
  <c r="J244" i="5"/>
  <c r="K244" i="5"/>
  <c r="M244" i="5"/>
  <c r="N244" i="5"/>
  <c r="P244" i="5"/>
  <c r="Q244" i="5"/>
  <c r="S244" i="5"/>
  <c r="T244" i="5"/>
  <c r="V244" i="5"/>
  <c r="W244" i="5"/>
  <c r="Y244" i="5"/>
  <c r="Z244" i="5"/>
  <c r="AB244" i="5"/>
  <c r="AC244" i="5"/>
  <c r="G245" i="5"/>
  <c r="H245" i="5"/>
  <c r="J245" i="5"/>
  <c r="K245" i="5"/>
  <c r="M245" i="5"/>
  <c r="N245" i="5"/>
  <c r="P245" i="5"/>
  <c r="Q245" i="5"/>
  <c r="S245" i="5"/>
  <c r="T245" i="5"/>
  <c r="V245" i="5"/>
  <c r="W245" i="5"/>
  <c r="Y245" i="5"/>
  <c r="Z245" i="5"/>
  <c r="AB245" i="5"/>
  <c r="AC245" i="5"/>
  <c r="G246" i="5"/>
  <c r="H246" i="5"/>
  <c r="J246" i="5"/>
  <c r="K246" i="5"/>
  <c r="M246" i="5"/>
  <c r="N246" i="5"/>
  <c r="P246" i="5"/>
  <c r="Q246" i="5"/>
  <c r="S246" i="5"/>
  <c r="T246" i="5"/>
  <c r="V246" i="5"/>
  <c r="W246" i="5"/>
  <c r="Y246" i="5"/>
  <c r="Z246" i="5"/>
  <c r="AB246" i="5"/>
  <c r="AC246" i="5"/>
  <c r="G247" i="5"/>
  <c r="H247" i="5"/>
  <c r="J247" i="5"/>
  <c r="K247" i="5"/>
  <c r="M247" i="5"/>
  <c r="N247" i="5"/>
  <c r="P247" i="5"/>
  <c r="Q247" i="5"/>
  <c r="S247" i="5"/>
  <c r="T247" i="5"/>
  <c r="V247" i="5"/>
  <c r="W247" i="5"/>
  <c r="Y247" i="5"/>
  <c r="Z247" i="5"/>
  <c r="AB247" i="5"/>
  <c r="AC247" i="5"/>
  <c r="G248" i="5"/>
  <c r="H248" i="5"/>
  <c r="J248" i="5"/>
  <c r="K248" i="5"/>
  <c r="M248" i="5"/>
  <c r="N248" i="5"/>
  <c r="P248" i="5"/>
  <c r="Q248" i="5"/>
  <c r="S248" i="5"/>
  <c r="T248" i="5"/>
  <c r="V248" i="5"/>
  <c r="W248" i="5"/>
  <c r="Y248" i="5"/>
  <c r="Z248" i="5"/>
  <c r="AB248" i="5"/>
  <c r="AC248" i="5"/>
  <c r="G249" i="5"/>
  <c r="H249" i="5"/>
  <c r="J249" i="5"/>
  <c r="K249" i="5"/>
  <c r="M249" i="5"/>
  <c r="N249" i="5"/>
  <c r="P249" i="5"/>
  <c r="Q249" i="5"/>
  <c r="S249" i="5"/>
  <c r="T249" i="5"/>
  <c r="V249" i="5"/>
  <c r="W249" i="5"/>
  <c r="Y249" i="5"/>
  <c r="Z249" i="5"/>
  <c r="AB249" i="5"/>
  <c r="AC249" i="5"/>
  <c r="G250" i="5"/>
  <c r="H250" i="5"/>
  <c r="J250" i="5"/>
  <c r="K250" i="5"/>
  <c r="M250" i="5"/>
  <c r="N250" i="5"/>
  <c r="P250" i="5"/>
  <c r="Q250" i="5"/>
  <c r="S250" i="5"/>
  <c r="T250" i="5"/>
  <c r="V250" i="5"/>
  <c r="W250" i="5"/>
  <c r="Y250" i="5"/>
  <c r="Z250" i="5"/>
  <c r="AB250" i="5"/>
  <c r="AC250" i="5"/>
  <c r="G251" i="5"/>
  <c r="H251" i="5"/>
  <c r="J251" i="5"/>
  <c r="K251" i="5"/>
  <c r="M251" i="5"/>
  <c r="N251" i="5"/>
  <c r="P251" i="5"/>
  <c r="Q251" i="5"/>
  <c r="S251" i="5"/>
  <c r="T251" i="5"/>
  <c r="V251" i="5"/>
  <c r="W251" i="5"/>
  <c r="Y251" i="5"/>
  <c r="Z251" i="5"/>
  <c r="AB251" i="5"/>
  <c r="AC251" i="5"/>
  <c r="G252" i="5"/>
  <c r="H252" i="5"/>
  <c r="J252" i="5"/>
  <c r="K252" i="5"/>
  <c r="M252" i="5"/>
  <c r="N252" i="5"/>
  <c r="P252" i="5"/>
  <c r="Q252" i="5"/>
  <c r="S252" i="5"/>
  <c r="T252" i="5"/>
  <c r="V252" i="5"/>
  <c r="W252" i="5"/>
  <c r="Y252" i="5"/>
  <c r="Z252" i="5"/>
  <c r="AB252" i="5"/>
  <c r="AC252" i="5"/>
  <c r="G253" i="5"/>
  <c r="H253" i="5"/>
  <c r="J253" i="5"/>
  <c r="K253" i="5"/>
  <c r="M253" i="5"/>
  <c r="N253" i="5"/>
  <c r="P253" i="5"/>
  <c r="Q253" i="5"/>
  <c r="S253" i="5"/>
  <c r="T253" i="5"/>
  <c r="V253" i="5"/>
  <c r="W253" i="5"/>
  <c r="Y253" i="5"/>
  <c r="Z253" i="5"/>
  <c r="AB253" i="5"/>
  <c r="AC253" i="5"/>
  <c r="G254" i="5"/>
  <c r="H254" i="5"/>
  <c r="J254" i="5"/>
  <c r="K254" i="5"/>
  <c r="M254" i="5"/>
  <c r="N254" i="5"/>
  <c r="P254" i="5"/>
  <c r="Q254" i="5"/>
  <c r="S254" i="5"/>
  <c r="T254" i="5"/>
  <c r="V254" i="5"/>
  <c r="W254" i="5"/>
  <c r="Y254" i="5"/>
  <c r="Z254" i="5"/>
  <c r="AB254" i="5"/>
  <c r="AC254" i="5"/>
  <c r="G255" i="5"/>
  <c r="H255" i="5"/>
  <c r="J255" i="5"/>
  <c r="K255" i="5"/>
  <c r="M255" i="5"/>
  <c r="N255" i="5"/>
  <c r="P255" i="5"/>
  <c r="Q255" i="5"/>
  <c r="S255" i="5"/>
  <c r="T255" i="5"/>
  <c r="V255" i="5"/>
  <c r="W255" i="5"/>
  <c r="Y255" i="5"/>
  <c r="Z255" i="5"/>
  <c r="AB255" i="5"/>
  <c r="AC255" i="5"/>
  <c r="G256" i="5"/>
  <c r="H256" i="5"/>
  <c r="J256" i="5"/>
  <c r="K256" i="5"/>
  <c r="M256" i="5"/>
  <c r="N256" i="5"/>
  <c r="P256" i="5"/>
  <c r="Q256" i="5"/>
  <c r="S256" i="5"/>
  <c r="T256" i="5"/>
  <c r="V256" i="5"/>
  <c r="W256" i="5"/>
  <c r="Y256" i="5"/>
  <c r="Z256" i="5"/>
  <c r="AB256" i="5"/>
  <c r="AC256" i="5"/>
  <c r="G257" i="5"/>
  <c r="H257" i="5"/>
  <c r="J257" i="5"/>
  <c r="K257" i="5"/>
  <c r="M257" i="5"/>
  <c r="N257" i="5"/>
  <c r="P257" i="5"/>
  <c r="Q257" i="5"/>
  <c r="S257" i="5"/>
  <c r="T257" i="5"/>
  <c r="V257" i="5"/>
  <c r="W257" i="5"/>
  <c r="Y257" i="5"/>
  <c r="Z257" i="5"/>
  <c r="AB257" i="5"/>
  <c r="AC257" i="5"/>
  <c r="G258" i="5"/>
  <c r="H258" i="5"/>
  <c r="J258" i="5"/>
  <c r="K258" i="5"/>
  <c r="M258" i="5"/>
  <c r="N258" i="5"/>
  <c r="P258" i="5"/>
  <c r="Q258" i="5"/>
  <c r="S258" i="5"/>
  <c r="T258" i="5"/>
  <c r="V258" i="5"/>
  <c r="W258" i="5"/>
  <c r="Y258" i="5"/>
  <c r="Z258" i="5"/>
  <c r="AB258" i="5"/>
  <c r="AC258" i="5"/>
  <c r="G259" i="5"/>
  <c r="H259" i="5"/>
  <c r="J259" i="5"/>
  <c r="K259" i="5"/>
  <c r="M259" i="5"/>
  <c r="N259" i="5"/>
  <c r="P259" i="5"/>
  <c r="Q259" i="5"/>
  <c r="S259" i="5"/>
  <c r="T259" i="5"/>
  <c r="V259" i="5"/>
  <c r="W259" i="5"/>
  <c r="Y259" i="5"/>
  <c r="Z259" i="5"/>
  <c r="AB259" i="5"/>
  <c r="AC259" i="5"/>
  <c r="G260" i="5"/>
  <c r="H260" i="5"/>
  <c r="J260" i="5"/>
  <c r="K260" i="5"/>
  <c r="M260" i="5"/>
  <c r="N260" i="5"/>
  <c r="P260" i="5"/>
  <c r="Q260" i="5"/>
  <c r="S260" i="5"/>
  <c r="T260" i="5"/>
  <c r="V260" i="5"/>
  <c r="W260" i="5"/>
  <c r="Y260" i="5"/>
  <c r="Z260" i="5"/>
  <c r="AB260" i="5"/>
  <c r="AC260" i="5"/>
  <c r="G261" i="5"/>
  <c r="H261" i="5"/>
  <c r="J261" i="5"/>
  <c r="K261" i="5"/>
  <c r="M261" i="5"/>
  <c r="N261" i="5"/>
  <c r="P261" i="5"/>
  <c r="Q261" i="5"/>
  <c r="S261" i="5"/>
  <c r="T261" i="5"/>
  <c r="V261" i="5"/>
  <c r="W261" i="5"/>
  <c r="Y261" i="5"/>
  <c r="Z261" i="5"/>
  <c r="AB261" i="5"/>
  <c r="AC261" i="5"/>
  <c r="G262" i="5"/>
  <c r="H262" i="5"/>
  <c r="J262" i="5"/>
  <c r="K262" i="5"/>
  <c r="M262" i="5"/>
  <c r="N262" i="5"/>
  <c r="P262" i="5"/>
  <c r="Q262" i="5"/>
  <c r="S262" i="5"/>
  <c r="T262" i="5"/>
  <c r="V262" i="5"/>
  <c r="W262" i="5"/>
  <c r="Y262" i="5"/>
  <c r="Z262" i="5"/>
  <c r="AB262" i="5"/>
  <c r="AC262" i="5"/>
  <c r="G263" i="5"/>
  <c r="H263" i="5"/>
  <c r="J263" i="5"/>
  <c r="K263" i="5"/>
  <c r="M263" i="5"/>
  <c r="N263" i="5"/>
  <c r="P263" i="5"/>
  <c r="Q263" i="5"/>
  <c r="S263" i="5"/>
  <c r="T263" i="5"/>
  <c r="V263" i="5"/>
  <c r="W263" i="5"/>
  <c r="Y263" i="5"/>
  <c r="Z263" i="5"/>
  <c r="AB263" i="5"/>
  <c r="AC263" i="5"/>
  <c r="G264" i="5"/>
  <c r="H264" i="5"/>
  <c r="J264" i="5"/>
  <c r="K264" i="5"/>
  <c r="M264" i="5"/>
  <c r="N264" i="5"/>
  <c r="P264" i="5"/>
  <c r="Q264" i="5"/>
  <c r="S264" i="5"/>
  <c r="T264" i="5"/>
  <c r="V264" i="5"/>
  <c r="W264" i="5"/>
  <c r="Y264" i="5"/>
  <c r="Z264" i="5"/>
  <c r="AB264" i="5"/>
  <c r="AC264" i="5"/>
  <c r="G265" i="5"/>
  <c r="H265" i="5"/>
  <c r="J265" i="5"/>
  <c r="K265" i="5"/>
  <c r="M265" i="5"/>
  <c r="N265" i="5"/>
  <c r="P265" i="5"/>
  <c r="Q265" i="5"/>
  <c r="S265" i="5"/>
  <c r="T265" i="5"/>
  <c r="V265" i="5"/>
  <c r="W265" i="5"/>
  <c r="Y265" i="5"/>
  <c r="Z265" i="5"/>
  <c r="AB265" i="5"/>
  <c r="AC265" i="5"/>
  <c r="G266" i="5"/>
  <c r="H266" i="5"/>
  <c r="J266" i="5"/>
  <c r="K266" i="5"/>
  <c r="M266" i="5"/>
  <c r="N266" i="5"/>
  <c r="P266" i="5"/>
  <c r="Q266" i="5"/>
  <c r="S266" i="5"/>
  <c r="T266" i="5"/>
  <c r="V266" i="5"/>
  <c r="W266" i="5"/>
  <c r="Y266" i="5"/>
  <c r="Z266" i="5"/>
  <c r="AB266" i="5"/>
  <c r="AC266" i="5"/>
  <c r="G267" i="5"/>
  <c r="H267" i="5"/>
  <c r="J267" i="5"/>
  <c r="K267" i="5"/>
  <c r="M267" i="5"/>
  <c r="N267" i="5"/>
  <c r="P267" i="5"/>
  <c r="Q267" i="5"/>
  <c r="S267" i="5"/>
  <c r="T267" i="5"/>
  <c r="V267" i="5"/>
  <c r="W267" i="5"/>
  <c r="Y267" i="5"/>
  <c r="Z267" i="5"/>
  <c r="AB267" i="5"/>
  <c r="AC267" i="5"/>
  <c r="G268" i="5"/>
  <c r="H268" i="5"/>
  <c r="J268" i="5"/>
  <c r="K268" i="5"/>
  <c r="M268" i="5"/>
  <c r="N268" i="5"/>
  <c r="P268" i="5"/>
  <c r="Q268" i="5"/>
  <c r="S268" i="5"/>
  <c r="T268" i="5"/>
  <c r="V268" i="5"/>
  <c r="W268" i="5"/>
  <c r="Y268" i="5"/>
  <c r="Z268" i="5"/>
  <c r="AB268" i="5"/>
  <c r="AC268" i="5"/>
  <c r="G269" i="5"/>
  <c r="H269" i="5"/>
  <c r="J269" i="5"/>
  <c r="K269" i="5"/>
  <c r="M269" i="5"/>
  <c r="N269" i="5"/>
  <c r="P269" i="5"/>
  <c r="Q269" i="5"/>
  <c r="S269" i="5"/>
  <c r="T269" i="5"/>
  <c r="V269" i="5"/>
  <c r="W269" i="5"/>
  <c r="Y269" i="5"/>
  <c r="Z269" i="5"/>
  <c r="AB269" i="5"/>
  <c r="AC269" i="5"/>
  <c r="G270" i="5"/>
  <c r="H270" i="5"/>
  <c r="J270" i="5"/>
  <c r="K270" i="5"/>
  <c r="M270" i="5"/>
  <c r="N270" i="5"/>
  <c r="P270" i="5"/>
  <c r="Q270" i="5"/>
  <c r="S270" i="5"/>
  <c r="T270" i="5"/>
  <c r="V270" i="5"/>
  <c r="W270" i="5"/>
  <c r="Y270" i="5"/>
  <c r="Z270" i="5"/>
  <c r="AB270" i="5"/>
  <c r="AC270" i="5"/>
  <c r="G271" i="5"/>
  <c r="H271" i="5"/>
  <c r="J271" i="5"/>
  <c r="K271" i="5"/>
  <c r="M271" i="5"/>
  <c r="N271" i="5"/>
  <c r="P271" i="5"/>
  <c r="Q271" i="5"/>
  <c r="S271" i="5"/>
  <c r="T271" i="5"/>
  <c r="V271" i="5"/>
  <c r="W271" i="5"/>
  <c r="Y271" i="5"/>
  <c r="Z271" i="5"/>
  <c r="AB271" i="5"/>
  <c r="AC271" i="5"/>
  <c r="G272" i="5"/>
  <c r="H272" i="5"/>
  <c r="J272" i="5"/>
  <c r="K272" i="5"/>
  <c r="M272" i="5"/>
  <c r="N272" i="5"/>
  <c r="P272" i="5"/>
  <c r="Q272" i="5"/>
  <c r="S272" i="5"/>
  <c r="T272" i="5"/>
  <c r="V272" i="5"/>
  <c r="W272" i="5"/>
  <c r="Y272" i="5"/>
  <c r="Z272" i="5"/>
  <c r="AB272" i="5"/>
  <c r="AC272" i="5"/>
  <c r="G273" i="5"/>
  <c r="H273" i="5"/>
  <c r="J273" i="5"/>
  <c r="K273" i="5"/>
  <c r="M273" i="5"/>
  <c r="N273" i="5"/>
  <c r="P273" i="5"/>
  <c r="Q273" i="5"/>
  <c r="S273" i="5"/>
  <c r="T273" i="5"/>
  <c r="V273" i="5"/>
  <c r="W273" i="5"/>
  <c r="Y273" i="5"/>
  <c r="Z273" i="5"/>
  <c r="AB273" i="5"/>
  <c r="AC273" i="5"/>
  <c r="AC186" i="5"/>
  <c r="AB186" i="5"/>
  <c r="Z186" i="5"/>
  <c r="Y186" i="5"/>
  <c r="W186" i="5"/>
  <c r="V186" i="5"/>
  <c r="T186" i="5"/>
  <c r="S186" i="5"/>
  <c r="J186" i="5"/>
  <c r="K186" i="5"/>
  <c r="M186" i="5"/>
  <c r="N186" i="5"/>
  <c r="P186" i="5"/>
  <c r="Q186" i="5"/>
  <c r="H186" i="5"/>
  <c r="G186" i="5"/>
  <c r="Q135" i="9" l="1"/>
  <c r="AB135" i="9"/>
  <c r="G135" i="9"/>
  <c r="V135" i="9"/>
  <c r="K135" i="9"/>
  <c r="F135" i="9"/>
  <c r="AA135" i="9"/>
  <c r="R135" i="9"/>
  <c r="W135" i="9"/>
  <c r="E135" i="9"/>
  <c r="Z135" i="9"/>
  <c r="Y135" i="9"/>
  <c r="P135" i="9"/>
  <c r="M135" i="9"/>
  <c r="U135" i="9"/>
  <c r="S135" i="9"/>
  <c r="O135" i="9"/>
  <c r="X135" i="9"/>
  <c r="J135" i="9"/>
  <c r="T135" i="9"/>
  <c r="N135" i="9"/>
  <c r="L135" i="9"/>
  <c r="H135" i="9"/>
  <c r="I135" i="9"/>
  <c r="U134" i="9"/>
  <c r="E134" i="9"/>
  <c r="Z134" i="9"/>
  <c r="J134" i="9"/>
  <c r="O134" i="9"/>
  <c r="AA134" i="9"/>
  <c r="F134" i="9"/>
  <c r="G134" i="9"/>
  <c r="I134" i="9"/>
  <c r="T134" i="9"/>
  <c r="AB134" i="9"/>
  <c r="K134" i="9"/>
  <c r="M134" i="9"/>
  <c r="Q134" i="9"/>
  <c r="R134" i="9"/>
  <c r="Y134" i="9"/>
  <c r="V134" i="9"/>
  <c r="W134" i="9"/>
  <c r="N134" i="9"/>
  <c r="X134" i="9"/>
  <c r="P134" i="9"/>
  <c r="H134" i="9"/>
  <c r="S134" i="9"/>
  <c r="L134" i="9"/>
  <c r="G276" i="5"/>
  <c r="S276" i="5"/>
  <c r="Y276" i="5"/>
  <c r="N276" i="5"/>
  <c r="H276" i="5"/>
  <c r="M276" i="5"/>
  <c r="T276" i="5"/>
  <c r="Z276" i="5"/>
  <c r="Q276" i="5"/>
  <c r="V276" i="5"/>
  <c r="K276" i="5"/>
  <c r="AB276" i="5"/>
  <c r="P276" i="5"/>
  <c r="J276" i="5"/>
  <c r="W276" i="5"/>
  <c r="AC276" i="5"/>
  <c r="I253" i="5"/>
  <c r="J370" i="5"/>
  <c r="Z362" i="5"/>
  <c r="AB350" i="5"/>
  <c r="U211" i="5"/>
  <c r="U209" i="5"/>
  <c r="U205" i="5"/>
  <c r="H367" i="5"/>
  <c r="AH359" i="5"/>
  <c r="T354" i="5"/>
  <c r="AK346" i="5"/>
  <c r="BA338" i="5"/>
  <c r="N335" i="5"/>
  <c r="AH327" i="5"/>
  <c r="R261" i="5"/>
  <c r="AD260" i="5"/>
  <c r="R254" i="5"/>
  <c r="J373" i="5"/>
  <c r="AB365" i="5"/>
  <c r="S333" i="5"/>
  <c r="AD219" i="5"/>
  <c r="AD217" i="5"/>
  <c r="R205" i="5"/>
  <c r="AD203" i="5"/>
  <c r="R201" i="5"/>
  <c r="AD199" i="5"/>
  <c r="AD197" i="5"/>
  <c r="AD195" i="5"/>
  <c r="R193" i="5"/>
  <c r="R191" i="5"/>
  <c r="R188" i="5"/>
  <c r="N371" i="5"/>
  <c r="AR366" i="5"/>
  <c r="AF363" i="5"/>
  <c r="AL355" i="5"/>
  <c r="Q339" i="5"/>
  <c r="M331" i="5"/>
  <c r="G315" i="5"/>
  <c r="G368" i="5"/>
  <c r="AN344" i="5"/>
  <c r="L254" i="5"/>
  <c r="L199" i="5"/>
  <c r="N372" i="5"/>
  <c r="N364" i="5"/>
  <c r="Z356" i="5"/>
  <c r="AQ348" i="5"/>
  <c r="BA373" i="5"/>
  <c r="P369" i="5"/>
  <c r="AX361" i="5"/>
  <c r="V337" i="5"/>
  <c r="AQ329" i="5"/>
  <c r="AO373" i="5"/>
  <c r="AU369" i="5"/>
  <c r="R186" i="5"/>
  <c r="AA256" i="5"/>
  <c r="AA253" i="5"/>
  <c r="AA232" i="5"/>
  <c r="S368" i="5"/>
  <c r="W352" i="5"/>
  <c r="AW318" i="5"/>
  <c r="P365" i="5"/>
  <c r="Q371" i="5"/>
  <c r="AI369" i="5"/>
  <c r="AL363" i="5"/>
  <c r="K366" i="5"/>
  <c r="W358" i="5"/>
  <c r="Q350" i="5"/>
  <c r="AH342" i="5"/>
  <c r="T373" i="5"/>
  <c r="Y369" i="5"/>
  <c r="AH366" i="5"/>
  <c r="H363" i="5"/>
  <c r="AT342" i="5"/>
  <c r="AD247" i="5"/>
  <c r="AD233" i="5"/>
  <c r="N369" i="5"/>
  <c r="W366" i="5"/>
  <c r="AT361" i="5"/>
  <c r="J337" i="5"/>
  <c r="N368" i="5"/>
  <c r="Q360" i="5"/>
  <c r="K352" i="5"/>
  <c r="Q344" i="5"/>
  <c r="W336" i="5"/>
  <c r="AQ328" i="5"/>
  <c r="AW320" i="5"/>
  <c r="AX371" i="5"/>
  <c r="BA368" i="5"/>
  <c r="M366" i="5"/>
  <c r="P361" i="5"/>
  <c r="P373" i="5"/>
  <c r="J365" i="5"/>
  <c r="K357" i="5"/>
  <c r="AE349" i="5"/>
  <c r="AW341" i="5"/>
  <c r="G333" i="5"/>
  <c r="AN371" i="5"/>
  <c r="AO368" i="5"/>
  <c r="AX365" i="5"/>
  <c r="AF360" i="5"/>
  <c r="AE329" i="5"/>
  <c r="O186" i="5"/>
  <c r="L212" i="5"/>
  <c r="N370" i="5"/>
  <c r="AK362" i="5"/>
  <c r="BA354" i="5"/>
  <c r="N346" i="5"/>
  <c r="H338" i="5"/>
  <c r="Q330" i="5"/>
  <c r="AC371" i="5"/>
  <c r="AE368" i="5"/>
  <c r="AL365" i="5"/>
  <c r="K358" i="5"/>
  <c r="R268" i="5"/>
  <c r="R267" i="5"/>
  <c r="R266" i="5"/>
  <c r="R263" i="5"/>
  <c r="AD261" i="5"/>
  <c r="U251" i="5"/>
  <c r="I251" i="5"/>
  <c r="I248" i="5"/>
  <c r="U247" i="5"/>
  <c r="U245" i="5"/>
  <c r="I235" i="5"/>
  <c r="I232" i="5"/>
  <c r="I229" i="5"/>
  <c r="BF367" i="5"/>
  <c r="BR367" i="5"/>
  <c r="CD367" i="5"/>
  <c r="BG367" i="5"/>
  <c r="BS367" i="5"/>
  <c r="CE367" i="5"/>
  <c r="CP367" i="5"/>
  <c r="BI367" i="5"/>
  <c r="BU367" i="5"/>
  <c r="CG367" i="5"/>
  <c r="CQ367" i="5"/>
  <c r="BC367" i="5"/>
  <c r="BO367" i="5"/>
  <c r="CA367" i="5"/>
  <c r="CM367" i="5"/>
  <c r="CW367" i="5"/>
  <c r="BV367" i="5"/>
  <c r="BW367" i="5" s="1"/>
  <c r="CS367" i="5"/>
  <c r="BX367" i="5"/>
  <c r="CT367" i="5"/>
  <c r="BY367" i="5"/>
  <c r="CV367" i="5"/>
  <c r="BD367" i="5"/>
  <c r="CB367" i="5"/>
  <c r="BJ367" i="5"/>
  <c r="CH367" i="5"/>
  <c r="BL367" i="5"/>
  <c r="CJ367" i="5"/>
  <c r="BP367" i="5"/>
  <c r="BQ367" i="5" s="1"/>
  <c r="CN367" i="5"/>
  <c r="BM367" i="5"/>
  <c r="CK367" i="5"/>
  <c r="BD359" i="5"/>
  <c r="BP359" i="5"/>
  <c r="CB359" i="5"/>
  <c r="CN359" i="5"/>
  <c r="BF359" i="5"/>
  <c r="BR359" i="5"/>
  <c r="CD359" i="5"/>
  <c r="CP359" i="5"/>
  <c r="BG359" i="5"/>
  <c r="BS359" i="5"/>
  <c r="CE359" i="5"/>
  <c r="CQ359" i="5"/>
  <c r="BI359" i="5"/>
  <c r="BU359" i="5"/>
  <c r="CG359" i="5"/>
  <c r="CS359" i="5"/>
  <c r="BJ359" i="5"/>
  <c r="BV359" i="5"/>
  <c r="CH359" i="5"/>
  <c r="CT359" i="5"/>
  <c r="BC359" i="5"/>
  <c r="BO359" i="5"/>
  <c r="CA359" i="5"/>
  <c r="CM359" i="5"/>
  <c r="CO359" i="5" s="1"/>
  <c r="CV359" i="5"/>
  <c r="CW359" i="5"/>
  <c r="BL359" i="5"/>
  <c r="BM359" i="5"/>
  <c r="BX359" i="5"/>
  <c r="BY359" i="5"/>
  <c r="CK359" i="5"/>
  <c r="CJ359" i="5"/>
  <c r="K359" i="5"/>
  <c r="M359" i="5"/>
  <c r="Y359" i="5"/>
  <c r="AI359" i="5"/>
  <c r="AU359" i="5"/>
  <c r="N359" i="5"/>
  <c r="Z359" i="5"/>
  <c r="AK359" i="5"/>
  <c r="P359" i="5"/>
  <c r="AL359" i="5"/>
  <c r="AW359" i="5"/>
  <c r="G359" i="5"/>
  <c r="Q359" i="5"/>
  <c r="AB359" i="5"/>
  <c r="AN359" i="5"/>
  <c r="AX359" i="5"/>
  <c r="H359" i="5"/>
  <c r="S359" i="5"/>
  <c r="AC359" i="5"/>
  <c r="AO359" i="5"/>
  <c r="AZ359" i="5"/>
  <c r="J359" i="5"/>
  <c r="V359" i="5"/>
  <c r="AF359" i="5"/>
  <c r="AR359" i="5"/>
  <c r="BI351" i="5"/>
  <c r="BU351" i="5"/>
  <c r="CG351" i="5"/>
  <c r="BJ351" i="5"/>
  <c r="BV351" i="5"/>
  <c r="CH351" i="5"/>
  <c r="CS351" i="5"/>
  <c r="BL351" i="5"/>
  <c r="BX351" i="5"/>
  <c r="CJ351" i="5"/>
  <c r="CT351" i="5"/>
  <c r="BM351" i="5"/>
  <c r="BY351" i="5"/>
  <c r="CK351" i="5"/>
  <c r="CV351" i="5"/>
  <c r="BC351" i="5"/>
  <c r="BO351" i="5"/>
  <c r="CA351" i="5"/>
  <c r="CM351" i="5"/>
  <c r="CW351" i="5"/>
  <c r="BG351" i="5"/>
  <c r="BS351" i="5"/>
  <c r="CE351" i="5"/>
  <c r="CQ351" i="5"/>
  <c r="BD351" i="5"/>
  <c r="BF351" i="5"/>
  <c r="BP351" i="5"/>
  <c r="BR351" i="5"/>
  <c r="CB351" i="5"/>
  <c r="CD351" i="5"/>
  <c r="CP351" i="5"/>
  <c r="CN351" i="5"/>
  <c r="Q351" i="5"/>
  <c r="AB351" i="5"/>
  <c r="AL351" i="5"/>
  <c r="AX351" i="5"/>
  <c r="G351" i="5"/>
  <c r="S351" i="5"/>
  <c r="AC351" i="5"/>
  <c r="AN351" i="5"/>
  <c r="AZ351" i="5"/>
  <c r="H351" i="5"/>
  <c r="T351" i="5"/>
  <c r="AE351" i="5"/>
  <c r="AO351" i="5"/>
  <c r="BA351" i="5"/>
  <c r="J351" i="5"/>
  <c r="V351" i="5"/>
  <c r="AF351" i="5"/>
  <c r="AQ351" i="5"/>
  <c r="K351" i="5"/>
  <c r="W351" i="5"/>
  <c r="AH351" i="5"/>
  <c r="AR351" i="5"/>
  <c r="M351" i="5"/>
  <c r="AI351" i="5"/>
  <c r="AT351" i="5"/>
  <c r="P351" i="5"/>
  <c r="Z351" i="5"/>
  <c r="AK351" i="5"/>
  <c r="AW351" i="5"/>
  <c r="BM343" i="5"/>
  <c r="BY343" i="5"/>
  <c r="CJ343" i="5"/>
  <c r="CT343" i="5"/>
  <c r="BC343" i="5"/>
  <c r="BO343" i="5"/>
  <c r="CA343" i="5"/>
  <c r="CK343" i="5"/>
  <c r="CV343" i="5"/>
  <c r="BD343" i="5"/>
  <c r="BP343" i="5"/>
  <c r="CB343" i="5"/>
  <c r="CM343" i="5"/>
  <c r="CW343" i="5"/>
  <c r="BF343" i="5"/>
  <c r="BR343" i="5"/>
  <c r="CD343" i="5"/>
  <c r="CN343" i="5"/>
  <c r="BG343" i="5"/>
  <c r="BS343" i="5"/>
  <c r="BT343" i="5" s="1"/>
  <c r="CE343" i="5"/>
  <c r="CP343" i="5"/>
  <c r="BL343" i="5"/>
  <c r="BX343" i="5"/>
  <c r="CH343" i="5"/>
  <c r="CS343" i="5"/>
  <c r="CG343" i="5"/>
  <c r="CQ343" i="5"/>
  <c r="BI343" i="5"/>
  <c r="BJ343" i="5"/>
  <c r="BV343" i="5"/>
  <c r="BU343" i="5"/>
  <c r="K343" i="5"/>
  <c r="W343" i="5"/>
  <c r="AH343" i="5"/>
  <c r="AR343" i="5"/>
  <c r="M343" i="5"/>
  <c r="AI343" i="5"/>
  <c r="AT343" i="5"/>
  <c r="N343" i="5"/>
  <c r="Y343" i="5"/>
  <c r="AU343" i="5"/>
  <c r="P343" i="5"/>
  <c r="Z343" i="5"/>
  <c r="AK343" i="5"/>
  <c r="AW343" i="5"/>
  <c r="Q343" i="5"/>
  <c r="AB343" i="5"/>
  <c r="AL343" i="5"/>
  <c r="AX343" i="5"/>
  <c r="G343" i="5"/>
  <c r="S343" i="5"/>
  <c r="AC343" i="5"/>
  <c r="AN343" i="5"/>
  <c r="AZ343" i="5"/>
  <c r="J343" i="5"/>
  <c r="V343" i="5"/>
  <c r="AF343" i="5"/>
  <c r="AQ343" i="5"/>
  <c r="BJ335" i="5"/>
  <c r="BU335" i="5"/>
  <c r="CG335" i="5"/>
  <c r="CS335" i="5"/>
  <c r="BL335" i="5"/>
  <c r="BV335" i="5"/>
  <c r="CH335" i="5"/>
  <c r="CT335" i="5"/>
  <c r="BM335" i="5"/>
  <c r="BX335" i="5"/>
  <c r="CJ335" i="5"/>
  <c r="CV335" i="5"/>
  <c r="BC335" i="5"/>
  <c r="BO335" i="5"/>
  <c r="BY335" i="5"/>
  <c r="CK335" i="5"/>
  <c r="CW335" i="5"/>
  <c r="BG335" i="5"/>
  <c r="BR335" i="5"/>
  <c r="CD335" i="5"/>
  <c r="CP335" i="5"/>
  <c r="BD335" i="5"/>
  <c r="CE335" i="5"/>
  <c r="BF335" i="5"/>
  <c r="CM335" i="5"/>
  <c r="BI335" i="5"/>
  <c r="CN335" i="5"/>
  <c r="BP335" i="5"/>
  <c r="CQ335" i="5"/>
  <c r="BS335" i="5"/>
  <c r="CB335" i="5"/>
  <c r="CA335" i="5"/>
  <c r="Q335" i="5"/>
  <c r="AB335" i="5"/>
  <c r="AL335" i="5"/>
  <c r="AX335" i="5"/>
  <c r="G335" i="5"/>
  <c r="S335" i="5"/>
  <c r="AC335" i="5"/>
  <c r="AN335" i="5"/>
  <c r="AZ335" i="5"/>
  <c r="H335" i="5"/>
  <c r="T335" i="5"/>
  <c r="AE335" i="5"/>
  <c r="AO335" i="5"/>
  <c r="BA335" i="5"/>
  <c r="J335" i="5"/>
  <c r="V335" i="5"/>
  <c r="AF335" i="5"/>
  <c r="AQ335" i="5"/>
  <c r="K335" i="5"/>
  <c r="W335" i="5"/>
  <c r="AH335" i="5"/>
  <c r="AR335" i="5"/>
  <c r="M335" i="5"/>
  <c r="AI335" i="5"/>
  <c r="AT335" i="5"/>
  <c r="P335" i="5"/>
  <c r="Z335" i="5"/>
  <c r="AK335" i="5"/>
  <c r="AW335" i="5"/>
  <c r="BD327" i="5"/>
  <c r="BP327" i="5"/>
  <c r="CB327" i="5"/>
  <c r="CN327" i="5"/>
  <c r="BF327" i="5"/>
  <c r="BR327" i="5"/>
  <c r="CD327" i="5"/>
  <c r="CP327" i="5"/>
  <c r="BG327" i="5"/>
  <c r="BS327" i="5"/>
  <c r="CE327" i="5"/>
  <c r="CQ327" i="5"/>
  <c r="BI327" i="5"/>
  <c r="BU327" i="5"/>
  <c r="CG327" i="5"/>
  <c r="CS327" i="5"/>
  <c r="BJ327" i="5"/>
  <c r="BV327" i="5"/>
  <c r="CH327" i="5"/>
  <c r="CT327" i="5"/>
  <c r="BL327" i="5"/>
  <c r="BX327" i="5"/>
  <c r="CJ327" i="5"/>
  <c r="CV327" i="5"/>
  <c r="BC327" i="5"/>
  <c r="BO327" i="5"/>
  <c r="CA327" i="5"/>
  <c r="CM327" i="5"/>
  <c r="CO327" i="5" s="1"/>
  <c r="CW327" i="5"/>
  <c r="BM327" i="5"/>
  <c r="CK327" i="5"/>
  <c r="BY327" i="5"/>
  <c r="N327" i="5"/>
  <c r="Y327" i="5"/>
  <c r="AK327" i="5"/>
  <c r="AW327" i="5"/>
  <c r="P327" i="5"/>
  <c r="Z327" i="5"/>
  <c r="AL327" i="5"/>
  <c r="AX327" i="5"/>
  <c r="Q327" i="5"/>
  <c r="AB327" i="5"/>
  <c r="AN327" i="5"/>
  <c r="AZ327" i="5"/>
  <c r="G327" i="5"/>
  <c r="S327" i="5"/>
  <c r="AC327" i="5"/>
  <c r="AO327" i="5"/>
  <c r="BA327" i="5"/>
  <c r="H327" i="5"/>
  <c r="T327" i="5"/>
  <c r="AE327" i="5"/>
  <c r="AQ327" i="5"/>
  <c r="J327" i="5"/>
  <c r="V327" i="5"/>
  <c r="AF327" i="5"/>
  <c r="AR327" i="5"/>
  <c r="M327" i="5"/>
  <c r="AI327" i="5"/>
  <c r="AJ327" i="5" s="1"/>
  <c r="AU327" i="5"/>
  <c r="BF319" i="5"/>
  <c r="BR319" i="5"/>
  <c r="CD319" i="5"/>
  <c r="CP319" i="5"/>
  <c r="BG319" i="5"/>
  <c r="BS319" i="5"/>
  <c r="CE319" i="5"/>
  <c r="CQ319" i="5"/>
  <c r="BI319" i="5"/>
  <c r="BU319" i="5"/>
  <c r="CG319" i="5"/>
  <c r="CS319" i="5"/>
  <c r="BL319" i="5"/>
  <c r="BX319" i="5"/>
  <c r="CJ319" i="5"/>
  <c r="CV319" i="5"/>
  <c r="BM319" i="5"/>
  <c r="BY319" i="5"/>
  <c r="CK319" i="5"/>
  <c r="CW319" i="5"/>
  <c r="CA319" i="5"/>
  <c r="CB319" i="5"/>
  <c r="BC319" i="5"/>
  <c r="CH319" i="5"/>
  <c r="BD319" i="5"/>
  <c r="CM319" i="5"/>
  <c r="BJ319" i="5"/>
  <c r="CN319" i="5"/>
  <c r="BO319" i="5"/>
  <c r="CT319" i="5"/>
  <c r="BV319" i="5"/>
  <c r="BP319" i="5"/>
  <c r="P319" i="5"/>
  <c r="AB319" i="5"/>
  <c r="AN319" i="5"/>
  <c r="AZ319" i="5"/>
  <c r="Q319" i="5"/>
  <c r="AC319" i="5"/>
  <c r="AO319" i="5"/>
  <c r="BA319" i="5"/>
  <c r="G319" i="5"/>
  <c r="S319" i="5"/>
  <c r="AE319" i="5"/>
  <c r="AQ319" i="5"/>
  <c r="H319" i="5"/>
  <c r="T319" i="5"/>
  <c r="AF319" i="5"/>
  <c r="AR319" i="5"/>
  <c r="J319" i="5"/>
  <c r="V319" i="5"/>
  <c r="AH319" i="5"/>
  <c r="AT319" i="5"/>
  <c r="K319" i="5"/>
  <c r="W319" i="5"/>
  <c r="AI319" i="5"/>
  <c r="AU319" i="5"/>
  <c r="N319" i="5"/>
  <c r="Z319" i="5"/>
  <c r="AL319" i="5"/>
  <c r="AX319" i="5"/>
  <c r="Y319" i="5"/>
  <c r="AK319" i="5"/>
  <c r="AW319" i="5"/>
  <c r="M319" i="5"/>
  <c r="BI311" i="5"/>
  <c r="CE311" i="5"/>
  <c r="CQ311" i="5"/>
  <c r="BJ311" i="5"/>
  <c r="BU311" i="5"/>
  <c r="CG311" i="5"/>
  <c r="CS311" i="5"/>
  <c r="BL311" i="5"/>
  <c r="BV311" i="5"/>
  <c r="CH311" i="5"/>
  <c r="CT311" i="5"/>
  <c r="BM311" i="5"/>
  <c r="BX311" i="5"/>
  <c r="CJ311" i="5"/>
  <c r="CV311" i="5"/>
  <c r="BC311" i="5"/>
  <c r="BO311" i="5"/>
  <c r="BY311" i="5"/>
  <c r="CK311" i="5"/>
  <c r="CW311" i="5"/>
  <c r="BD311" i="5"/>
  <c r="BP311" i="5"/>
  <c r="CA311" i="5"/>
  <c r="CM311" i="5"/>
  <c r="BF311" i="5"/>
  <c r="BR311" i="5"/>
  <c r="CB311" i="5"/>
  <c r="CN311" i="5"/>
  <c r="BG311" i="5"/>
  <c r="BS311" i="5"/>
  <c r="CD311" i="5"/>
  <c r="CP311" i="5"/>
  <c r="N311" i="5"/>
  <c r="Z311" i="5"/>
  <c r="AL311" i="5"/>
  <c r="AX311" i="5"/>
  <c r="P311" i="5"/>
  <c r="AB311" i="5"/>
  <c r="AN311" i="5"/>
  <c r="AZ311" i="5"/>
  <c r="Q311" i="5"/>
  <c r="AC311" i="5"/>
  <c r="AO311" i="5"/>
  <c r="BA311" i="5"/>
  <c r="G311" i="5"/>
  <c r="S311" i="5"/>
  <c r="AE311" i="5"/>
  <c r="AQ311" i="5"/>
  <c r="H311" i="5"/>
  <c r="T311" i="5"/>
  <c r="AF311" i="5"/>
  <c r="AR311" i="5"/>
  <c r="J311" i="5"/>
  <c r="V311" i="5"/>
  <c r="AH311" i="5"/>
  <c r="AT311" i="5"/>
  <c r="M311" i="5"/>
  <c r="Y311" i="5"/>
  <c r="AK311" i="5"/>
  <c r="AW311" i="5"/>
  <c r="AI311" i="5"/>
  <c r="AU311" i="5"/>
  <c r="W311" i="5"/>
  <c r="BI303" i="5"/>
  <c r="CE303" i="5"/>
  <c r="CQ303" i="5"/>
  <c r="BJ303" i="5"/>
  <c r="BU303" i="5"/>
  <c r="CG303" i="5"/>
  <c r="CS303" i="5"/>
  <c r="BL303" i="5"/>
  <c r="BV303" i="5"/>
  <c r="CH303" i="5"/>
  <c r="CT303" i="5"/>
  <c r="BM303" i="5"/>
  <c r="BX303" i="5"/>
  <c r="CJ303" i="5"/>
  <c r="CV303" i="5"/>
  <c r="BC303" i="5"/>
  <c r="BO303" i="5"/>
  <c r="BY303" i="5"/>
  <c r="CK303" i="5"/>
  <c r="CW303" i="5"/>
  <c r="BD303" i="5"/>
  <c r="BP303" i="5"/>
  <c r="CA303" i="5"/>
  <c r="BG303" i="5"/>
  <c r="BS303" i="5"/>
  <c r="CD303" i="5"/>
  <c r="CP303" i="5"/>
  <c r="BF303" i="5"/>
  <c r="BR303" i="5"/>
  <c r="CB303" i="5"/>
  <c r="CM303" i="5"/>
  <c r="CN303" i="5"/>
  <c r="Q303" i="5"/>
  <c r="AB303" i="5"/>
  <c r="AN303" i="5"/>
  <c r="AZ303" i="5"/>
  <c r="G303" i="5"/>
  <c r="AC303" i="5"/>
  <c r="AO303" i="5"/>
  <c r="BA303" i="5"/>
  <c r="H303" i="5"/>
  <c r="S303" i="5"/>
  <c r="AE303" i="5"/>
  <c r="AQ303" i="5"/>
  <c r="J303" i="5"/>
  <c r="T303" i="5"/>
  <c r="AF303" i="5"/>
  <c r="AR303" i="5"/>
  <c r="K303" i="5"/>
  <c r="V303" i="5"/>
  <c r="AH303" i="5"/>
  <c r="AT303" i="5"/>
  <c r="M303" i="5"/>
  <c r="W303" i="5"/>
  <c r="AI303" i="5"/>
  <c r="AU303" i="5"/>
  <c r="N303" i="5"/>
  <c r="Y303" i="5"/>
  <c r="AK303" i="5"/>
  <c r="AW303" i="5"/>
  <c r="AL303" i="5"/>
  <c r="AX303" i="5"/>
  <c r="Z303" i="5"/>
  <c r="BD295" i="5"/>
  <c r="BP295" i="5"/>
  <c r="CA295" i="5"/>
  <c r="CM295" i="5"/>
  <c r="BF295" i="5"/>
  <c r="BR295" i="5"/>
  <c r="CB295" i="5"/>
  <c r="CN295" i="5"/>
  <c r="BG295" i="5"/>
  <c r="BS295" i="5"/>
  <c r="CD295" i="5"/>
  <c r="CP295" i="5"/>
  <c r="BI295" i="5"/>
  <c r="CE295" i="5"/>
  <c r="CQ295" i="5"/>
  <c r="BJ295" i="5"/>
  <c r="BU295" i="5"/>
  <c r="CG295" i="5"/>
  <c r="CS295" i="5"/>
  <c r="BL295" i="5"/>
  <c r="BV295" i="5"/>
  <c r="CH295" i="5"/>
  <c r="CT295" i="5"/>
  <c r="BC295" i="5"/>
  <c r="BO295" i="5"/>
  <c r="BY295" i="5"/>
  <c r="CK295" i="5"/>
  <c r="CW295" i="5"/>
  <c r="BM295" i="5"/>
  <c r="BX295" i="5"/>
  <c r="CJ295" i="5"/>
  <c r="CV295" i="5"/>
  <c r="K295" i="5"/>
  <c r="V295" i="5"/>
  <c r="AH295" i="5"/>
  <c r="AT295" i="5"/>
  <c r="M295" i="5"/>
  <c r="W295" i="5"/>
  <c r="AI295" i="5"/>
  <c r="AU295" i="5"/>
  <c r="N295" i="5"/>
  <c r="Y295" i="5"/>
  <c r="AK295" i="5"/>
  <c r="AW295" i="5"/>
  <c r="P295" i="5"/>
  <c r="Z295" i="5"/>
  <c r="AL295" i="5"/>
  <c r="AX295" i="5"/>
  <c r="Q295" i="5"/>
  <c r="AB295" i="5"/>
  <c r="AN295" i="5"/>
  <c r="AZ295" i="5"/>
  <c r="G295" i="5"/>
  <c r="AC295" i="5"/>
  <c r="AO295" i="5"/>
  <c r="BA295" i="5"/>
  <c r="H295" i="5"/>
  <c r="S295" i="5"/>
  <c r="AE295" i="5"/>
  <c r="AQ295" i="5"/>
  <c r="J295" i="5"/>
  <c r="T295" i="5"/>
  <c r="AR295" i="5"/>
  <c r="AF295" i="5"/>
  <c r="BJ287" i="5"/>
  <c r="BU287" i="5"/>
  <c r="CG287" i="5"/>
  <c r="CS287" i="5"/>
  <c r="BL287" i="5"/>
  <c r="BV287" i="5"/>
  <c r="CH287" i="5"/>
  <c r="CT287" i="5"/>
  <c r="BM287" i="5"/>
  <c r="BX287" i="5"/>
  <c r="CJ287" i="5"/>
  <c r="CV287" i="5"/>
  <c r="BC287" i="5"/>
  <c r="BO287" i="5"/>
  <c r="BY287" i="5"/>
  <c r="CK287" i="5"/>
  <c r="CW287" i="5"/>
  <c r="BD287" i="5"/>
  <c r="BP287" i="5"/>
  <c r="CA287" i="5"/>
  <c r="CM287" i="5"/>
  <c r="BF287" i="5"/>
  <c r="BR287" i="5"/>
  <c r="CB287" i="5"/>
  <c r="CN287" i="5"/>
  <c r="BI287" i="5"/>
  <c r="CE287" i="5"/>
  <c r="CQ287" i="5"/>
  <c r="BG287" i="5"/>
  <c r="BS287" i="5"/>
  <c r="CD287" i="5"/>
  <c r="CP287" i="5"/>
  <c r="J287" i="5"/>
  <c r="V287" i="5"/>
  <c r="AF287" i="5"/>
  <c r="AR287" i="5"/>
  <c r="K287" i="5"/>
  <c r="M287" i="5"/>
  <c r="Y287" i="5"/>
  <c r="AI287" i="5"/>
  <c r="AU287" i="5"/>
  <c r="N287" i="5"/>
  <c r="Z287" i="5"/>
  <c r="AK287" i="5"/>
  <c r="AW287" i="5"/>
  <c r="P287" i="5"/>
  <c r="AL287" i="5"/>
  <c r="AX287" i="5"/>
  <c r="Q287" i="5"/>
  <c r="H287" i="5"/>
  <c r="T287" i="5"/>
  <c r="AE287" i="5"/>
  <c r="AQ287" i="5"/>
  <c r="AB287" i="5"/>
  <c r="AC287" i="5"/>
  <c r="AH287" i="5"/>
  <c r="AJ287" i="5" s="1"/>
  <c r="AN287" i="5"/>
  <c r="AO287" i="5"/>
  <c r="G287" i="5"/>
  <c r="AT287" i="5"/>
  <c r="S287" i="5"/>
  <c r="AZ287" i="5"/>
  <c r="BA287" i="5"/>
  <c r="W287" i="5"/>
  <c r="AQ373" i="5"/>
  <c r="AE373" i="5"/>
  <c r="V373" i="5"/>
  <c r="K373" i="5"/>
  <c r="AW372" i="5"/>
  <c r="AK372" i="5"/>
  <c r="Z372" i="5"/>
  <c r="AZ371" i="5"/>
  <c r="AO371" i="5"/>
  <c r="AE371" i="5"/>
  <c r="S371" i="5"/>
  <c r="G371" i="5"/>
  <c r="AQ370" i="5"/>
  <c r="AF370" i="5"/>
  <c r="V370" i="5"/>
  <c r="K370" i="5"/>
  <c r="L370" i="5" s="1"/>
  <c r="AW369" i="5"/>
  <c r="AK369" i="5"/>
  <c r="Z369" i="5"/>
  <c r="AA369" i="5" s="1"/>
  <c r="AQ368" i="5"/>
  <c r="AF368" i="5"/>
  <c r="AG368" i="5" s="1"/>
  <c r="T368" i="5"/>
  <c r="H368" i="5"/>
  <c r="I368" i="5" s="1"/>
  <c r="AR367" i="5"/>
  <c r="AH367" i="5"/>
  <c r="V367" i="5"/>
  <c r="J367" i="5"/>
  <c r="AT366" i="5"/>
  <c r="AI366" i="5"/>
  <c r="Y366" i="5"/>
  <c r="N366" i="5"/>
  <c r="O366" i="5" s="1"/>
  <c r="AZ365" i="5"/>
  <c r="AN365" i="5"/>
  <c r="AC365" i="5"/>
  <c r="Q365" i="5"/>
  <c r="R365" i="5" s="1"/>
  <c r="G365" i="5"/>
  <c r="AR364" i="5"/>
  <c r="AN363" i="5"/>
  <c r="K363" i="5"/>
  <c r="AK360" i="5"/>
  <c r="AQ359" i="5"/>
  <c r="AS359" i="5" s="1"/>
  <c r="AE354" i="5"/>
  <c r="AI352" i="5"/>
  <c r="AN350" i="5"/>
  <c r="AW346" i="5"/>
  <c r="AZ344" i="5"/>
  <c r="H343" i="5"/>
  <c r="M341" i="5"/>
  <c r="Y335" i="5"/>
  <c r="AE333" i="5"/>
  <c r="AI331" i="5"/>
  <c r="AT327" i="5"/>
  <c r="BC372" i="5"/>
  <c r="BO372" i="5"/>
  <c r="CA372" i="5"/>
  <c r="CM372" i="5"/>
  <c r="BD372" i="5"/>
  <c r="BP372" i="5"/>
  <c r="CB372" i="5"/>
  <c r="CN372" i="5"/>
  <c r="BF372" i="5"/>
  <c r="BR372" i="5"/>
  <c r="CD372" i="5"/>
  <c r="CP372" i="5"/>
  <c r="BG372" i="5"/>
  <c r="BS372" i="5"/>
  <c r="CE372" i="5"/>
  <c r="CQ372" i="5"/>
  <c r="BI372" i="5"/>
  <c r="BU372" i="5"/>
  <c r="CG372" i="5"/>
  <c r="CS372" i="5"/>
  <c r="BJ372" i="5"/>
  <c r="BV372" i="5"/>
  <c r="CH372" i="5"/>
  <c r="CT372" i="5"/>
  <c r="BM372" i="5"/>
  <c r="BY372" i="5"/>
  <c r="CK372" i="5"/>
  <c r="CW372" i="5"/>
  <c r="BL372" i="5"/>
  <c r="BX372" i="5"/>
  <c r="CJ372" i="5"/>
  <c r="CV372" i="5"/>
  <c r="BC364" i="5"/>
  <c r="BO364" i="5"/>
  <c r="BY364" i="5"/>
  <c r="BD364" i="5"/>
  <c r="BP364" i="5"/>
  <c r="CA364" i="5"/>
  <c r="CM364" i="5"/>
  <c r="CV364" i="5"/>
  <c r="BF364" i="5"/>
  <c r="BR364" i="5"/>
  <c r="CB364" i="5"/>
  <c r="CN364" i="5"/>
  <c r="CW364" i="5"/>
  <c r="BG364" i="5"/>
  <c r="BS364" i="5"/>
  <c r="CD364" i="5"/>
  <c r="BI364" i="5"/>
  <c r="BM364" i="5"/>
  <c r="BX364" i="5"/>
  <c r="BZ364" i="5" s="1"/>
  <c r="CJ364" i="5"/>
  <c r="CS364" i="5"/>
  <c r="CE364" i="5"/>
  <c r="CG364" i="5"/>
  <c r="CH364" i="5"/>
  <c r="CK364" i="5"/>
  <c r="BJ364" i="5"/>
  <c r="CP364" i="5"/>
  <c r="BL364" i="5"/>
  <c r="CQ364" i="5"/>
  <c r="BV364" i="5"/>
  <c r="CT364" i="5"/>
  <c r="BU364" i="5"/>
  <c r="K364" i="5"/>
  <c r="W364" i="5"/>
  <c r="P364" i="5"/>
  <c r="Q364" i="5"/>
  <c r="H364" i="5"/>
  <c r="T364" i="5"/>
  <c r="AF364" i="5"/>
  <c r="BD356" i="5"/>
  <c r="BP356" i="5"/>
  <c r="BY356" i="5"/>
  <c r="CJ356" i="5"/>
  <c r="CS356" i="5"/>
  <c r="BF356" i="5"/>
  <c r="CK356" i="5"/>
  <c r="CT356" i="5"/>
  <c r="BG356" i="5"/>
  <c r="BR356" i="5"/>
  <c r="CA356" i="5"/>
  <c r="CM356" i="5"/>
  <c r="CV356" i="5"/>
  <c r="BI356" i="5"/>
  <c r="BS356" i="5"/>
  <c r="CB356" i="5"/>
  <c r="CN356" i="5"/>
  <c r="CW356" i="5"/>
  <c r="BJ356" i="5"/>
  <c r="CD356" i="5"/>
  <c r="BL356" i="5"/>
  <c r="BU356" i="5"/>
  <c r="CE356" i="5"/>
  <c r="BC356" i="5"/>
  <c r="BO356" i="5"/>
  <c r="BX356" i="5"/>
  <c r="CH356" i="5"/>
  <c r="BM356" i="5"/>
  <c r="BV356" i="5"/>
  <c r="CG356" i="5"/>
  <c r="CQ356" i="5"/>
  <c r="CP356" i="5"/>
  <c r="Q356" i="5"/>
  <c r="AB356" i="5"/>
  <c r="AN356" i="5"/>
  <c r="G356" i="5"/>
  <c r="S356" i="5"/>
  <c r="AC356" i="5"/>
  <c r="AO356" i="5"/>
  <c r="AZ356" i="5"/>
  <c r="H356" i="5"/>
  <c r="T356" i="5"/>
  <c r="AE356" i="5"/>
  <c r="AQ356" i="5"/>
  <c r="BA356" i="5"/>
  <c r="J356" i="5"/>
  <c r="V356" i="5"/>
  <c r="AF356" i="5"/>
  <c r="AR356" i="5"/>
  <c r="K356" i="5"/>
  <c r="W356" i="5"/>
  <c r="AH356" i="5"/>
  <c r="AT356" i="5"/>
  <c r="M356" i="5"/>
  <c r="Y356" i="5"/>
  <c r="AI356" i="5"/>
  <c r="AU356" i="5"/>
  <c r="P356" i="5"/>
  <c r="AL356" i="5"/>
  <c r="AX356" i="5"/>
  <c r="BI348" i="5"/>
  <c r="BS348" i="5"/>
  <c r="CB348" i="5"/>
  <c r="CN348" i="5"/>
  <c r="CW348" i="5"/>
  <c r="BJ348" i="5"/>
  <c r="CD348" i="5"/>
  <c r="BL348" i="5"/>
  <c r="BU348" i="5"/>
  <c r="CE348" i="5"/>
  <c r="CP348" i="5"/>
  <c r="BM348" i="5"/>
  <c r="BV348" i="5"/>
  <c r="CG348" i="5"/>
  <c r="CQ348" i="5"/>
  <c r="BC348" i="5"/>
  <c r="BO348" i="5"/>
  <c r="BX348" i="5"/>
  <c r="CH348" i="5"/>
  <c r="BG348" i="5"/>
  <c r="BR348" i="5"/>
  <c r="CA348" i="5"/>
  <c r="CM348" i="5"/>
  <c r="CV348" i="5"/>
  <c r="BP348" i="5"/>
  <c r="BQ348" i="5" s="1"/>
  <c r="BY348" i="5"/>
  <c r="BZ348" i="5" s="1"/>
  <c r="CJ348" i="5"/>
  <c r="CK348" i="5"/>
  <c r="BF348" i="5"/>
  <c r="CT348" i="5"/>
  <c r="BD348" i="5"/>
  <c r="CS348" i="5"/>
  <c r="K348" i="5"/>
  <c r="W348" i="5"/>
  <c r="AI348" i="5"/>
  <c r="AT348" i="5"/>
  <c r="M348" i="5"/>
  <c r="Y348" i="5"/>
  <c r="AU348" i="5"/>
  <c r="N348" i="5"/>
  <c r="Z348" i="5"/>
  <c r="AK348" i="5"/>
  <c r="AW348" i="5"/>
  <c r="P348" i="5"/>
  <c r="AB348" i="5"/>
  <c r="AL348" i="5"/>
  <c r="AX348" i="5"/>
  <c r="Q348" i="5"/>
  <c r="AC348" i="5"/>
  <c r="AN348" i="5"/>
  <c r="AZ348" i="5"/>
  <c r="G348" i="5"/>
  <c r="S348" i="5"/>
  <c r="AE348" i="5"/>
  <c r="AO348" i="5"/>
  <c r="BA348" i="5"/>
  <c r="J348" i="5"/>
  <c r="V348" i="5"/>
  <c r="AH348" i="5"/>
  <c r="AR348" i="5"/>
  <c r="BM340" i="5"/>
  <c r="BY340" i="5"/>
  <c r="CH340" i="5"/>
  <c r="CT340" i="5"/>
  <c r="BC340" i="5"/>
  <c r="BO340" i="5"/>
  <c r="CJ340" i="5"/>
  <c r="CV340" i="5"/>
  <c r="BD340" i="5"/>
  <c r="BP340" i="5"/>
  <c r="CA340" i="5"/>
  <c r="CK340" i="5"/>
  <c r="CW340" i="5"/>
  <c r="BF340" i="5"/>
  <c r="BR340" i="5"/>
  <c r="CB340" i="5"/>
  <c r="CM340" i="5"/>
  <c r="BG340" i="5"/>
  <c r="BS340" i="5"/>
  <c r="CD340" i="5"/>
  <c r="CN340" i="5"/>
  <c r="BL340" i="5"/>
  <c r="BX340" i="5"/>
  <c r="CG340" i="5"/>
  <c r="CS340" i="5"/>
  <c r="CP340" i="5"/>
  <c r="CQ340" i="5"/>
  <c r="BI340" i="5"/>
  <c r="BJ340" i="5"/>
  <c r="BU340" i="5"/>
  <c r="BV340" i="5"/>
  <c r="CE340" i="5"/>
  <c r="Q340" i="5"/>
  <c r="AC340" i="5"/>
  <c r="AN340" i="5"/>
  <c r="AZ340" i="5"/>
  <c r="G340" i="5"/>
  <c r="S340" i="5"/>
  <c r="AE340" i="5"/>
  <c r="AO340" i="5"/>
  <c r="BA340" i="5"/>
  <c r="H340" i="5"/>
  <c r="T340" i="5"/>
  <c r="AF340" i="5"/>
  <c r="AQ340" i="5"/>
  <c r="J340" i="5"/>
  <c r="V340" i="5"/>
  <c r="AH340" i="5"/>
  <c r="AR340" i="5"/>
  <c r="K340" i="5"/>
  <c r="W340" i="5"/>
  <c r="AI340" i="5"/>
  <c r="AT340" i="5"/>
  <c r="M340" i="5"/>
  <c r="Y340" i="5"/>
  <c r="AU340" i="5"/>
  <c r="P340" i="5"/>
  <c r="AB340" i="5"/>
  <c r="AL340" i="5"/>
  <c r="AX340" i="5"/>
  <c r="BI332" i="5"/>
  <c r="BU332" i="5"/>
  <c r="CE332" i="5"/>
  <c r="CP332" i="5"/>
  <c r="BJ332" i="5"/>
  <c r="BV332" i="5"/>
  <c r="CQ332" i="5"/>
  <c r="BL332" i="5"/>
  <c r="BX332" i="5"/>
  <c r="CG332" i="5"/>
  <c r="CS332" i="5"/>
  <c r="BM332" i="5"/>
  <c r="BY332" i="5"/>
  <c r="CH332" i="5"/>
  <c r="CT332" i="5"/>
  <c r="BF332" i="5"/>
  <c r="BR332" i="5"/>
  <c r="CB332" i="5"/>
  <c r="CM332" i="5"/>
  <c r="CA332" i="5"/>
  <c r="BC332" i="5"/>
  <c r="CD332" i="5"/>
  <c r="BD332" i="5"/>
  <c r="CJ332" i="5"/>
  <c r="BG332" i="5"/>
  <c r="CK332" i="5"/>
  <c r="BO332" i="5"/>
  <c r="CN332" i="5"/>
  <c r="BP332" i="5"/>
  <c r="CV332" i="5"/>
  <c r="BS332" i="5"/>
  <c r="CW332" i="5"/>
  <c r="W332" i="5"/>
  <c r="AI332" i="5"/>
  <c r="AT332" i="5"/>
  <c r="M332" i="5"/>
  <c r="Y332" i="5"/>
  <c r="AU332" i="5"/>
  <c r="N332" i="5"/>
  <c r="Z332" i="5"/>
  <c r="AK332" i="5"/>
  <c r="AW332" i="5"/>
  <c r="P332" i="5"/>
  <c r="AB332" i="5"/>
  <c r="AL332" i="5"/>
  <c r="AX332" i="5"/>
  <c r="G332" i="5"/>
  <c r="Q332" i="5"/>
  <c r="AC332" i="5"/>
  <c r="AN332" i="5"/>
  <c r="AZ332" i="5"/>
  <c r="H332" i="5"/>
  <c r="S332" i="5"/>
  <c r="AE332" i="5"/>
  <c r="AO332" i="5"/>
  <c r="BA332" i="5"/>
  <c r="K332" i="5"/>
  <c r="V332" i="5"/>
  <c r="AH332" i="5"/>
  <c r="AR332" i="5"/>
  <c r="BM324" i="5"/>
  <c r="BX324" i="5"/>
  <c r="CJ324" i="5"/>
  <c r="CS324" i="5"/>
  <c r="BC324" i="5"/>
  <c r="BO324" i="5"/>
  <c r="BY324" i="5"/>
  <c r="CK324" i="5"/>
  <c r="CT324" i="5"/>
  <c r="BD324" i="5"/>
  <c r="BP324" i="5"/>
  <c r="CA324" i="5"/>
  <c r="CM324" i="5"/>
  <c r="CV324" i="5"/>
  <c r="BF324" i="5"/>
  <c r="CB324" i="5"/>
  <c r="CN324" i="5"/>
  <c r="CW324" i="5"/>
  <c r="BG324" i="5"/>
  <c r="BR324" i="5"/>
  <c r="CD324" i="5"/>
  <c r="BI324" i="5"/>
  <c r="BS324" i="5"/>
  <c r="CE324" i="5"/>
  <c r="CP324" i="5"/>
  <c r="BL324" i="5"/>
  <c r="BV324" i="5"/>
  <c r="CH324" i="5"/>
  <c r="BJ324" i="5"/>
  <c r="BU324" i="5"/>
  <c r="CG324" i="5"/>
  <c r="CQ324" i="5"/>
  <c r="K324" i="5"/>
  <c r="W324" i="5"/>
  <c r="AI324" i="5"/>
  <c r="AU324" i="5"/>
  <c r="M324" i="5"/>
  <c r="Y324" i="5"/>
  <c r="AK324" i="5"/>
  <c r="AW324" i="5"/>
  <c r="N324" i="5"/>
  <c r="Z324" i="5"/>
  <c r="AL324" i="5"/>
  <c r="AX324" i="5"/>
  <c r="P324" i="5"/>
  <c r="AB324" i="5"/>
  <c r="AN324" i="5"/>
  <c r="AZ324" i="5"/>
  <c r="Q324" i="5"/>
  <c r="AC324" i="5"/>
  <c r="AO324" i="5"/>
  <c r="BA324" i="5"/>
  <c r="G324" i="5"/>
  <c r="S324" i="5"/>
  <c r="AE324" i="5"/>
  <c r="AQ324" i="5"/>
  <c r="J324" i="5"/>
  <c r="L324" i="5" s="1"/>
  <c r="V324" i="5"/>
  <c r="AH324" i="5"/>
  <c r="AJ324" i="5" s="1"/>
  <c r="AT324" i="5"/>
  <c r="H324" i="5"/>
  <c r="T324" i="5"/>
  <c r="U324" i="5" s="1"/>
  <c r="AF324" i="5"/>
  <c r="BL316" i="5"/>
  <c r="BU316" i="5"/>
  <c r="CG316" i="5"/>
  <c r="CS316" i="5"/>
  <c r="BM316" i="5"/>
  <c r="BV316" i="5"/>
  <c r="CH316" i="5"/>
  <c r="CT316" i="5"/>
  <c r="BC316" i="5"/>
  <c r="BO316" i="5"/>
  <c r="BX316" i="5"/>
  <c r="CJ316" i="5"/>
  <c r="CV316" i="5"/>
  <c r="BF316" i="5"/>
  <c r="CA316" i="5"/>
  <c r="CM316" i="5"/>
  <c r="BG316" i="5"/>
  <c r="BR316" i="5"/>
  <c r="CB316" i="5"/>
  <c r="CN316" i="5"/>
  <c r="BP316" i="5"/>
  <c r="CQ316" i="5"/>
  <c r="BS316" i="5"/>
  <c r="CW316" i="5"/>
  <c r="BY316" i="5"/>
  <c r="CD316" i="5"/>
  <c r="BD316" i="5"/>
  <c r="CE316" i="5"/>
  <c r="BJ316" i="5"/>
  <c r="CP316" i="5"/>
  <c r="CR316" i="5" s="1"/>
  <c r="BI316" i="5"/>
  <c r="CK316" i="5"/>
  <c r="H316" i="5"/>
  <c r="S316" i="5"/>
  <c r="AE316" i="5"/>
  <c r="AQ316" i="5"/>
  <c r="J316" i="5"/>
  <c r="T316" i="5"/>
  <c r="AF316" i="5"/>
  <c r="AR316" i="5"/>
  <c r="K316" i="5"/>
  <c r="V316" i="5"/>
  <c r="AH316" i="5"/>
  <c r="AT316" i="5"/>
  <c r="W316" i="5"/>
  <c r="AI316" i="5"/>
  <c r="AU316" i="5"/>
  <c r="M316" i="5"/>
  <c r="Y316" i="5"/>
  <c r="AK316" i="5"/>
  <c r="AW316" i="5"/>
  <c r="N316" i="5"/>
  <c r="Z316" i="5"/>
  <c r="AL316" i="5"/>
  <c r="AX316" i="5"/>
  <c r="G316" i="5"/>
  <c r="Q316" i="5"/>
  <c r="AC316" i="5"/>
  <c r="AO316" i="5"/>
  <c r="BA316" i="5"/>
  <c r="P316" i="5"/>
  <c r="AB316" i="5"/>
  <c r="AN316" i="5"/>
  <c r="BD308" i="5"/>
  <c r="BP308" i="5"/>
  <c r="BY308" i="5"/>
  <c r="CK308" i="5"/>
  <c r="CW308" i="5"/>
  <c r="BF308" i="5"/>
  <c r="CA308" i="5"/>
  <c r="CM308" i="5"/>
  <c r="BG308" i="5"/>
  <c r="BR308" i="5"/>
  <c r="CB308" i="5"/>
  <c r="CN308" i="5"/>
  <c r="BI308" i="5"/>
  <c r="BS308" i="5"/>
  <c r="CD308" i="5"/>
  <c r="CP308" i="5"/>
  <c r="BJ308" i="5"/>
  <c r="CE308" i="5"/>
  <c r="CQ308" i="5"/>
  <c r="BL308" i="5"/>
  <c r="BU308" i="5"/>
  <c r="CG308" i="5"/>
  <c r="CS308" i="5"/>
  <c r="BM308" i="5"/>
  <c r="BV308" i="5"/>
  <c r="CH308" i="5"/>
  <c r="CT308" i="5"/>
  <c r="BX308" i="5"/>
  <c r="CJ308" i="5"/>
  <c r="CV308" i="5"/>
  <c r="BO308" i="5"/>
  <c r="BC308" i="5"/>
  <c r="H308" i="5"/>
  <c r="S308" i="5"/>
  <c r="AE308" i="5"/>
  <c r="AQ308" i="5"/>
  <c r="J308" i="5"/>
  <c r="T308" i="5"/>
  <c r="AF308" i="5"/>
  <c r="AR308" i="5"/>
  <c r="N308" i="5"/>
  <c r="Z308" i="5"/>
  <c r="AL308" i="5"/>
  <c r="AX308" i="5"/>
  <c r="Q308" i="5"/>
  <c r="AK308" i="5"/>
  <c r="V308" i="5"/>
  <c r="AN308" i="5"/>
  <c r="W308" i="5"/>
  <c r="AO308" i="5"/>
  <c r="G308" i="5"/>
  <c r="Y308" i="5"/>
  <c r="AT308" i="5"/>
  <c r="K308" i="5"/>
  <c r="AB308" i="5"/>
  <c r="AU308" i="5"/>
  <c r="AC308" i="5"/>
  <c r="AW308" i="5"/>
  <c r="P308" i="5"/>
  <c r="AI308" i="5"/>
  <c r="BA308" i="5"/>
  <c r="M308" i="5"/>
  <c r="AZ308" i="5"/>
  <c r="BD300" i="5"/>
  <c r="BP300" i="5"/>
  <c r="BY300" i="5"/>
  <c r="CK300" i="5"/>
  <c r="CW300" i="5"/>
  <c r="BF300" i="5"/>
  <c r="CA300" i="5"/>
  <c r="CM300" i="5"/>
  <c r="BG300" i="5"/>
  <c r="BR300" i="5"/>
  <c r="CB300" i="5"/>
  <c r="CN300" i="5"/>
  <c r="BI300" i="5"/>
  <c r="BS300" i="5"/>
  <c r="CD300" i="5"/>
  <c r="CP300" i="5"/>
  <c r="BJ300" i="5"/>
  <c r="CE300" i="5"/>
  <c r="CQ300" i="5"/>
  <c r="BL300" i="5"/>
  <c r="BU300" i="5"/>
  <c r="CG300" i="5"/>
  <c r="CS300" i="5"/>
  <c r="BC300" i="5"/>
  <c r="BO300" i="5"/>
  <c r="BX300" i="5"/>
  <c r="CJ300" i="5"/>
  <c r="CV300" i="5"/>
  <c r="BV300" i="5"/>
  <c r="BW300" i="5" s="1"/>
  <c r="CH300" i="5"/>
  <c r="CT300" i="5"/>
  <c r="CU300" i="5" s="1"/>
  <c r="BM300" i="5"/>
  <c r="V300" i="5"/>
  <c r="AH300" i="5"/>
  <c r="AT300" i="5"/>
  <c r="M300" i="5"/>
  <c r="W300" i="5"/>
  <c r="AI300" i="5"/>
  <c r="AU300" i="5"/>
  <c r="N300" i="5"/>
  <c r="Y300" i="5"/>
  <c r="AK300" i="5"/>
  <c r="AW300" i="5"/>
  <c r="P300" i="5"/>
  <c r="Z300" i="5"/>
  <c r="AL300" i="5"/>
  <c r="AX300" i="5"/>
  <c r="G300" i="5"/>
  <c r="Q300" i="5"/>
  <c r="AB300" i="5"/>
  <c r="AN300" i="5"/>
  <c r="AZ300" i="5"/>
  <c r="H300" i="5"/>
  <c r="AC300" i="5"/>
  <c r="AO300" i="5"/>
  <c r="BA300" i="5"/>
  <c r="J300" i="5"/>
  <c r="S300" i="5"/>
  <c r="AE300" i="5"/>
  <c r="AQ300" i="5"/>
  <c r="K300" i="5"/>
  <c r="T300" i="5"/>
  <c r="AF300" i="5"/>
  <c r="AR300" i="5"/>
  <c r="BL292" i="5"/>
  <c r="BU292" i="5"/>
  <c r="CG292" i="5"/>
  <c r="CS292" i="5"/>
  <c r="BM292" i="5"/>
  <c r="BV292" i="5"/>
  <c r="CH292" i="5"/>
  <c r="CT292" i="5"/>
  <c r="BC292" i="5"/>
  <c r="BO292" i="5"/>
  <c r="BX292" i="5"/>
  <c r="CJ292" i="5"/>
  <c r="CV292" i="5"/>
  <c r="BD292" i="5"/>
  <c r="BP292" i="5"/>
  <c r="BY292" i="5"/>
  <c r="CK292" i="5"/>
  <c r="CW292" i="5"/>
  <c r="BF292" i="5"/>
  <c r="CA292" i="5"/>
  <c r="CM292" i="5"/>
  <c r="BG292" i="5"/>
  <c r="BR292" i="5"/>
  <c r="CB292" i="5"/>
  <c r="CN292" i="5"/>
  <c r="BJ292" i="5"/>
  <c r="CE292" i="5"/>
  <c r="CQ292" i="5"/>
  <c r="CP292" i="5"/>
  <c r="BI292" i="5"/>
  <c r="BS292" i="5"/>
  <c r="BT292" i="5" s="1"/>
  <c r="CD292" i="5"/>
  <c r="P292" i="5"/>
  <c r="Z292" i="5"/>
  <c r="AK292" i="5"/>
  <c r="AW292" i="5"/>
  <c r="G292" i="5"/>
  <c r="AC292" i="5"/>
  <c r="AN292" i="5"/>
  <c r="AZ292" i="5"/>
  <c r="H292" i="5"/>
  <c r="S292" i="5"/>
  <c r="AE292" i="5"/>
  <c r="AO292" i="5"/>
  <c r="BA292" i="5"/>
  <c r="N292" i="5"/>
  <c r="Y292" i="5"/>
  <c r="AU292" i="5"/>
  <c r="AB292" i="5"/>
  <c r="AX292" i="5"/>
  <c r="J292" i="5"/>
  <c r="AF292" i="5"/>
  <c r="K292" i="5"/>
  <c r="AH292" i="5"/>
  <c r="M292" i="5"/>
  <c r="AI292" i="5"/>
  <c r="Q292" i="5"/>
  <c r="R292" i="5" s="1"/>
  <c r="AL292" i="5"/>
  <c r="T292" i="5"/>
  <c r="AQ292" i="5"/>
  <c r="V292" i="5"/>
  <c r="AR292" i="5"/>
  <c r="AT292" i="5"/>
  <c r="W292" i="5"/>
  <c r="AU372" i="5"/>
  <c r="AI372" i="5"/>
  <c r="Y372" i="5"/>
  <c r="M372" i="5"/>
  <c r="O372" i="5" s="1"/>
  <c r="BA370" i="5"/>
  <c r="AE370" i="5"/>
  <c r="T370" i="5"/>
  <c r="U368" i="5"/>
  <c r="AQ367" i="5"/>
  <c r="AF367" i="5"/>
  <c r="T367" i="5"/>
  <c r="AQ364" i="5"/>
  <c r="AE364" i="5"/>
  <c r="M364" i="5"/>
  <c r="O364" i="5" s="1"/>
  <c r="N356" i="5"/>
  <c r="AF348" i="5"/>
  <c r="AW340" i="5"/>
  <c r="AD225" i="5"/>
  <c r="BC369" i="5"/>
  <c r="BO369" i="5"/>
  <c r="CA369" i="5"/>
  <c r="BD369" i="5"/>
  <c r="BP369" i="5"/>
  <c r="CB369" i="5"/>
  <c r="CM369" i="5"/>
  <c r="BJ369" i="5"/>
  <c r="BV369" i="5"/>
  <c r="CG369" i="5"/>
  <c r="BG369" i="5"/>
  <c r="BY369" i="5"/>
  <c r="CP369" i="5"/>
  <c r="BI369" i="5"/>
  <c r="CQ369" i="5"/>
  <c r="BL369" i="5"/>
  <c r="CD369" i="5"/>
  <c r="CS369" i="5"/>
  <c r="BM369" i="5"/>
  <c r="CE369" i="5"/>
  <c r="CT369" i="5"/>
  <c r="BR369" i="5"/>
  <c r="CH369" i="5"/>
  <c r="CV369" i="5"/>
  <c r="BS369" i="5"/>
  <c r="CJ369" i="5"/>
  <c r="CW369" i="5"/>
  <c r="BF369" i="5"/>
  <c r="BX369" i="5"/>
  <c r="CN369" i="5"/>
  <c r="BU369" i="5"/>
  <c r="CK369" i="5"/>
  <c r="BJ361" i="5"/>
  <c r="BU361" i="5"/>
  <c r="CE361" i="5"/>
  <c r="CQ361" i="5"/>
  <c r="BL361" i="5"/>
  <c r="BV361" i="5"/>
  <c r="CG361" i="5"/>
  <c r="CS361" i="5"/>
  <c r="BM361" i="5"/>
  <c r="BX361" i="5"/>
  <c r="CH361" i="5"/>
  <c r="CT361" i="5"/>
  <c r="BC361" i="5"/>
  <c r="BO361" i="5"/>
  <c r="BY361" i="5"/>
  <c r="CJ361" i="5"/>
  <c r="CV361" i="5"/>
  <c r="BD361" i="5"/>
  <c r="BP361" i="5"/>
  <c r="CK361" i="5"/>
  <c r="CW361" i="5"/>
  <c r="BI361" i="5"/>
  <c r="BS361" i="5"/>
  <c r="CD361" i="5"/>
  <c r="CP361" i="5"/>
  <c r="CM361" i="5"/>
  <c r="CN361" i="5"/>
  <c r="BF361" i="5"/>
  <c r="BG361" i="5"/>
  <c r="BR361" i="5"/>
  <c r="CB361" i="5"/>
  <c r="CA361" i="5"/>
  <c r="H361" i="5"/>
  <c r="S361" i="5"/>
  <c r="AE361" i="5"/>
  <c r="AQ361" i="5"/>
  <c r="J361" i="5"/>
  <c r="T361" i="5"/>
  <c r="AF361" i="5"/>
  <c r="AR361" i="5"/>
  <c r="M361" i="5"/>
  <c r="W361" i="5"/>
  <c r="AI361" i="5"/>
  <c r="AU361" i="5"/>
  <c r="AV361" i="5" s="1"/>
  <c r="N361" i="5"/>
  <c r="Y361" i="5"/>
  <c r="AK361" i="5"/>
  <c r="AW361" i="5"/>
  <c r="AY361" i="5" s="1"/>
  <c r="Q361" i="5"/>
  <c r="R361" i="5" s="1"/>
  <c r="AB361" i="5"/>
  <c r="AN361" i="5"/>
  <c r="AZ361" i="5"/>
  <c r="BJ353" i="5"/>
  <c r="BU353" i="5"/>
  <c r="BL353" i="5"/>
  <c r="BV353" i="5"/>
  <c r="CG353" i="5"/>
  <c r="CS353" i="5"/>
  <c r="BM353" i="5"/>
  <c r="BX353" i="5"/>
  <c r="CH353" i="5"/>
  <c r="CT353" i="5"/>
  <c r="BC353" i="5"/>
  <c r="BO353" i="5"/>
  <c r="BY353" i="5"/>
  <c r="CJ353" i="5"/>
  <c r="CV353" i="5"/>
  <c r="BD353" i="5"/>
  <c r="BP353" i="5"/>
  <c r="BS353" i="5"/>
  <c r="CP353" i="5"/>
  <c r="CA353" i="5"/>
  <c r="CQ353" i="5"/>
  <c r="CB353" i="5"/>
  <c r="CW353" i="5"/>
  <c r="BF353" i="5"/>
  <c r="CD353" i="5"/>
  <c r="BG353" i="5"/>
  <c r="CE353" i="5"/>
  <c r="BI353" i="5"/>
  <c r="CK353" i="5"/>
  <c r="BR353" i="5"/>
  <c r="CN353" i="5"/>
  <c r="CM353" i="5"/>
  <c r="M353" i="5"/>
  <c r="Y353" i="5"/>
  <c r="AK353" i="5"/>
  <c r="AW353" i="5"/>
  <c r="N353" i="5"/>
  <c r="Z353" i="5"/>
  <c r="AL353" i="5"/>
  <c r="AX353" i="5"/>
  <c r="P353" i="5"/>
  <c r="AB353" i="5"/>
  <c r="AN353" i="5"/>
  <c r="Q353" i="5"/>
  <c r="AC353" i="5"/>
  <c r="AO353" i="5"/>
  <c r="AZ353" i="5"/>
  <c r="G353" i="5"/>
  <c r="S353" i="5"/>
  <c r="AE353" i="5"/>
  <c r="AQ353" i="5"/>
  <c r="BA353" i="5"/>
  <c r="H353" i="5"/>
  <c r="T353" i="5"/>
  <c r="AF353" i="5"/>
  <c r="AR353" i="5"/>
  <c r="K353" i="5"/>
  <c r="W353" i="5"/>
  <c r="AI353" i="5"/>
  <c r="AU353" i="5"/>
  <c r="BM345" i="5"/>
  <c r="BX345" i="5"/>
  <c r="CH345" i="5"/>
  <c r="CT345" i="5"/>
  <c r="BC345" i="5"/>
  <c r="BO345" i="5"/>
  <c r="BY345" i="5"/>
  <c r="CJ345" i="5"/>
  <c r="CV345" i="5"/>
  <c r="BD345" i="5"/>
  <c r="BP345" i="5"/>
  <c r="CK345" i="5"/>
  <c r="CW345" i="5"/>
  <c r="BF345" i="5"/>
  <c r="CA345" i="5"/>
  <c r="CM345" i="5"/>
  <c r="BG345" i="5"/>
  <c r="BR345" i="5"/>
  <c r="CB345" i="5"/>
  <c r="CN345" i="5"/>
  <c r="BL345" i="5"/>
  <c r="BV345" i="5"/>
  <c r="CG345" i="5"/>
  <c r="CS345" i="5"/>
  <c r="BS345" i="5"/>
  <c r="BU345" i="5"/>
  <c r="CD345" i="5"/>
  <c r="CE345" i="5"/>
  <c r="CP345" i="5"/>
  <c r="CQ345" i="5"/>
  <c r="BJ345" i="5"/>
  <c r="BI345" i="5"/>
  <c r="G345" i="5"/>
  <c r="S345" i="5"/>
  <c r="AE345" i="5"/>
  <c r="AQ345" i="5"/>
  <c r="BA345" i="5"/>
  <c r="H345" i="5"/>
  <c r="T345" i="5"/>
  <c r="AF345" i="5"/>
  <c r="AR345" i="5"/>
  <c r="J345" i="5"/>
  <c r="V345" i="5"/>
  <c r="AH345" i="5"/>
  <c r="AT345" i="5"/>
  <c r="K345" i="5"/>
  <c r="W345" i="5"/>
  <c r="AI345" i="5"/>
  <c r="AU345" i="5"/>
  <c r="M345" i="5"/>
  <c r="Y345" i="5"/>
  <c r="AK345" i="5"/>
  <c r="AW345" i="5"/>
  <c r="N345" i="5"/>
  <c r="Z345" i="5"/>
  <c r="AL345" i="5"/>
  <c r="AX345" i="5"/>
  <c r="Q345" i="5"/>
  <c r="AC345" i="5"/>
  <c r="AO345" i="5"/>
  <c r="AZ345" i="5"/>
  <c r="BC337" i="5"/>
  <c r="BM337" i="5"/>
  <c r="BY337" i="5"/>
  <c r="CJ337" i="5"/>
  <c r="CV337" i="5"/>
  <c r="BD337" i="5"/>
  <c r="BO337" i="5"/>
  <c r="CA337" i="5"/>
  <c r="CK337" i="5"/>
  <c r="CW337" i="5"/>
  <c r="BF337" i="5"/>
  <c r="BP337" i="5"/>
  <c r="CB337" i="5"/>
  <c r="CM337" i="5"/>
  <c r="BG337" i="5"/>
  <c r="BR337" i="5"/>
  <c r="CD337" i="5"/>
  <c r="CN337" i="5"/>
  <c r="BJ337" i="5"/>
  <c r="BV337" i="5"/>
  <c r="CG337" i="5"/>
  <c r="CS337" i="5"/>
  <c r="BX337" i="5"/>
  <c r="CE337" i="5"/>
  <c r="CH337" i="5"/>
  <c r="BI337" i="5"/>
  <c r="CP337" i="5"/>
  <c r="BL337" i="5"/>
  <c r="CQ337" i="5"/>
  <c r="BU337" i="5"/>
  <c r="BS337" i="5"/>
  <c r="CT337" i="5"/>
  <c r="M337" i="5"/>
  <c r="Y337" i="5"/>
  <c r="AK337" i="5"/>
  <c r="AW337" i="5"/>
  <c r="N337" i="5"/>
  <c r="Z337" i="5"/>
  <c r="AL337" i="5"/>
  <c r="AX337" i="5"/>
  <c r="P337" i="5"/>
  <c r="AB337" i="5"/>
  <c r="AN337" i="5"/>
  <c r="Q337" i="5"/>
  <c r="AC337" i="5"/>
  <c r="AO337" i="5"/>
  <c r="AZ337" i="5"/>
  <c r="G337" i="5"/>
  <c r="S337" i="5"/>
  <c r="AE337" i="5"/>
  <c r="AQ337" i="5"/>
  <c r="BA337" i="5"/>
  <c r="H337" i="5"/>
  <c r="T337" i="5"/>
  <c r="AF337" i="5"/>
  <c r="AR337" i="5"/>
  <c r="K337" i="5"/>
  <c r="L337" i="5" s="1"/>
  <c r="W337" i="5"/>
  <c r="X337" i="5" s="1"/>
  <c r="AI337" i="5"/>
  <c r="AU337" i="5"/>
  <c r="BL329" i="5"/>
  <c r="BX329" i="5"/>
  <c r="CH329" i="5"/>
  <c r="CT329" i="5"/>
  <c r="BM329" i="5"/>
  <c r="BY329" i="5"/>
  <c r="CJ329" i="5"/>
  <c r="CV329" i="5"/>
  <c r="BC329" i="5"/>
  <c r="BO329" i="5"/>
  <c r="CA329" i="5"/>
  <c r="CK329" i="5"/>
  <c r="CW329" i="5"/>
  <c r="BD329" i="5"/>
  <c r="BP329" i="5"/>
  <c r="CB329" i="5"/>
  <c r="CM329" i="5"/>
  <c r="BF329" i="5"/>
  <c r="BR329" i="5"/>
  <c r="CD329" i="5"/>
  <c r="CN329" i="5"/>
  <c r="BG329" i="5"/>
  <c r="BS329" i="5"/>
  <c r="CE329" i="5"/>
  <c r="CP329" i="5"/>
  <c r="BJ329" i="5"/>
  <c r="BV329" i="5"/>
  <c r="CG329" i="5"/>
  <c r="CS329" i="5"/>
  <c r="CQ329" i="5"/>
  <c r="BI329" i="5"/>
  <c r="BU329" i="5"/>
  <c r="J329" i="5"/>
  <c r="V329" i="5"/>
  <c r="AH329" i="5"/>
  <c r="AT329" i="5"/>
  <c r="K329" i="5"/>
  <c r="W329" i="5"/>
  <c r="AI329" i="5"/>
  <c r="AU329" i="5"/>
  <c r="M329" i="5"/>
  <c r="Y329" i="5"/>
  <c r="AK329" i="5"/>
  <c r="AW329" i="5"/>
  <c r="N329" i="5"/>
  <c r="Z329" i="5"/>
  <c r="AL329" i="5"/>
  <c r="AX329" i="5"/>
  <c r="P329" i="5"/>
  <c r="AB329" i="5"/>
  <c r="AN329" i="5"/>
  <c r="Q329" i="5"/>
  <c r="AC329" i="5"/>
  <c r="AO329" i="5"/>
  <c r="AZ329" i="5"/>
  <c r="H329" i="5"/>
  <c r="T329" i="5"/>
  <c r="AF329" i="5"/>
  <c r="AR329" i="5"/>
  <c r="BM321" i="5"/>
  <c r="BY321" i="5"/>
  <c r="CK321" i="5"/>
  <c r="CW321" i="5"/>
  <c r="BC321" i="5"/>
  <c r="BO321" i="5"/>
  <c r="CA321" i="5"/>
  <c r="CM321" i="5"/>
  <c r="BD321" i="5"/>
  <c r="BP321" i="5"/>
  <c r="CB321" i="5"/>
  <c r="CN321" i="5"/>
  <c r="BG321" i="5"/>
  <c r="BS321" i="5"/>
  <c r="CE321" i="5"/>
  <c r="CQ321" i="5"/>
  <c r="BI321" i="5"/>
  <c r="BU321" i="5"/>
  <c r="CG321" i="5"/>
  <c r="CS321" i="5"/>
  <c r="BV321" i="5"/>
  <c r="BX321" i="5"/>
  <c r="CD321" i="5"/>
  <c r="CF321" i="5" s="1"/>
  <c r="CH321" i="5"/>
  <c r="BF321" i="5"/>
  <c r="CJ321" i="5"/>
  <c r="BJ321" i="5"/>
  <c r="CP321" i="5"/>
  <c r="BR321" i="5"/>
  <c r="CV321" i="5"/>
  <c r="BL321" i="5"/>
  <c r="CT321" i="5"/>
  <c r="P321" i="5"/>
  <c r="Z321" i="5"/>
  <c r="AK321" i="5"/>
  <c r="AW321" i="5"/>
  <c r="Q321" i="5"/>
  <c r="AB321" i="5"/>
  <c r="AL321" i="5"/>
  <c r="AX321" i="5"/>
  <c r="G321" i="5"/>
  <c r="AC321" i="5"/>
  <c r="AN321" i="5"/>
  <c r="AZ321" i="5"/>
  <c r="H321" i="5"/>
  <c r="S321" i="5"/>
  <c r="AE321" i="5"/>
  <c r="AO321" i="5"/>
  <c r="BA321" i="5"/>
  <c r="J321" i="5"/>
  <c r="T321" i="5"/>
  <c r="AF321" i="5"/>
  <c r="AQ321" i="5"/>
  <c r="K321" i="5"/>
  <c r="V321" i="5"/>
  <c r="AH321" i="5"/>
  <c r="AR321" i="5"/>
  <c r="N321" i="5"/>
  <c r="Y321" i="5"/>
  <c r="AU321" i="5"/>
  <c r="W321" i="5"/>
  <c r="AI321" i="5"/>
  <c r="AT321" i="5"/>
  <c r="M321" i="5"/>
  <c r="BD313" i="5"/>
  <c r="BP313" i="5"/>
  <c r="CA313" i="5"/>
  <c r="CM313" i="5"/>
  <c r="BF313" i="5"/>
  <c r="BR313" i="5"/>
  <c r="CB313" i="5"/>
  <c r="CN313" i="5"/>
  <c r="BG313" i="5"/>
  <c r="BS313" i="5"/>
  <c r="CD313" i="5"/>
  <c r="CP313" i="5"/>
  <c r="BI313" i="5"/>
  <c r="CE313" i="5"/>
  <c r="CQ313" i="5"/>
  <c r="BJ313" i="5"/>
  <c r="BU313" i="5"/>
  <c r="CG313" i="5"/>
  <c r="CS313" i="5"/>
  <c r="BL313" i="5"/>
  <c r="BV313" i="5"/>
  <c r="CH313" i="5"/>
  <c r="CT313" i="5"/>
  <c r="BM313" i="5"/>
  <c r="BX313" i="5"/>
  <c r="CJ313" i="5"/>
  <c r="CV313" i="5"/>
  <c r="BC313" i="5"/>
  <c r="BO313" i="5"/>
  <c r="BY313" i="5"/>
  <c r="CW313" i="5"/>
  <c r="CK313" i="5"/>
  <c r="W313" i="5"/>
  <c r="AI313" i="5"/>
  <c r="AU313" i="5"/>
  <c r="M313" i="5"/>
  <c r="Y313" i="5"/>
  <c r="AK313" i="5"/>
  <c r="AW313" i="5"/>
  <c r="N313" i="5"/>
  <c r="Z313" i="5"/>
  <c r="AL313" i="5"/>
  <c r="AX313" i="5"/>
  <c r="P313" i="5"/>
  <c r="AB313" i="5"/>
  <c r="AN313" i="5"/>
  <c r="AZ313" i="5"/>
  <c r="G313" i="5"/>
  <c r="Q313" i="5"/>
  <c r="AC313" i="5"/>
  <c r="AO313" i="5"/>
  <c r="BA313" i="5"/>
  <c r="H313" i="5"/>
  <c r="S313" i="5"/>
  <c r="AE313" i="5"/>
  <c r="AQ313" i="5"/>
  <c r="K313" i="5"/>
  <c r="V313" i="5"/>
  <c r="AH313" i="5"/>
  <c r="AT313" i="5"/>
  <c r="AF313" i="5"/>
  <c r="AR313" i="5"/>
  <c r="T313" i="5"/>
  <c r="BD305" i="5"/>
  <c r="BF305" i="5"/>
  <c r="BG305" i="5"/>
  <c r="BI305" i="5"/>
  <c r="BJ305" i="5"/>
  <c r="BC305" i="5"/>
  <c r="BO305" i="5"/>
  <c r="BU305" i="5"/>
  <c r="CG305" i="5"/>
  <c r="CS305" i="5"/>
  <c r="BV305" i="5"/>
  <c r="CH305" i="5"/>
  <c r="CT305" i="5"/>
  <c r="BL305" i="5"/>
  <c r="BX305" i="5"/>
  <c r="CJ305" i="5"/>
  <c r="CV305" i="5"/>
  <c r="BM305" i="5"/>
  <c r="BY305" i="5"/>
  <c r="CK305" i="5"/>
  <c r="CW305" i="5"/>
  <c r="BP305" i="5"/>
  <c r="CA305" i="5"/>
  <c r="CM305" i="5"/>
  <c r="BR305" i="5"/>
  <c r="CB305" i="5"/>
  <c r="CN305" i="5"/>
  <c r="BS305" i="5"/>
  <c r="CD305" i="5"/>
  <c r="CP305" i="5"/>
  <c r="CE305" i="5"/>
  <c r="CQ305" i="5"/>
  <c r="N305" i="5"/>
  <c r="Y305" i="5"/>
  <c r="AK305" i="5"/>
  <c r="AW305" i="5"/>
  <c r="P305" i="5"/>
  <c r="Z305" i="5"/>
  <c r="AL305" i="5"/>
  <c r="AX305" i="5"/>
  <c r="Q305" i="5"/>
  <c r="G305" i="5"/>
  <c r="AC305" i="5"/>
  <c r="AO305" i="5"/>
  <c r="BA305" i="5"/>
  <c r="H305" i="5"/>
  <c r="S305" i="5"/>
  <c r="AE305" i="5"/>
  <c r="AQ305" i="5"/>
  <c r="J305" i="5"/>
  <c r="T305" i="5"/>
  <c r="AF305" i="5"/>
  <c r="AR305" i="5"/>
  <c r="V305" i="5"/>
  <c r="AZ305" i="5"/>
  <c r="W305" i="5"/>
  <c r="AB305" i="5"/>
  <c r="AH305" i="5"/>
  <c r="AI305" i="5"/>
  <c r="AN305" i="5"/>
  <c r="M305" i="5"/>
  <c r="AU305" i="5"/>
  <c r="AT305" i="5"/>
  <c r="K305" i="5"/>
  <c r="BL297" i="5"/>
  <c r="BV297" i="5"/>
  <c r="CH297" i="5"/>
  <c r="CT297" i="5"/>
  <c r="BM297" i="5"/>
  <c r="BX297" i="5"/>
  <c r="CJ297" i="5"/>
  <c r="CV297" i="5"/>
  <c r="BC297" i="5"/>
  <c r="BO297" i="5"/>
  <c r="BY297" i="5"/>
  <c r="CK297" i="5"/>
  <c r="CW297" i="5"/>
  <c r="BD297" i="5"/>
  <c r="BP297" i="5"/>
  <c r="CA297" i="5"/>
  <c r="CM297" i="5"/>
  <c r="BF297" i="5"/>
  <c r="BR297" i="5"/>
  <c r="CB297" i="5"/>
  <c r="CN297" i="5"/>
  <c r="BG297" i="5"/>
  <c r="BS297" i="5"/>
  <c r="CD297" i="5"/>
  <c r="CP297" i="5"/>
  <c r="BJ297" i="5"/>
  <c r="BU297" i="5"/>
  <c r="CG297" i="5"/>
  <c r="CS297" i="5"/>
  <c r="BI297" i="5"/>
  <c r="CE297" i="5"/>
  <c r="CQ297" i="5"/>
  <c r="G297" i="5"/>
  <c r="AC297" i="5"/>
  <c r="AO297" i="5"/>
  <c r="BA297" i="5"/>
  <c r="H297" i="5"/>
  <c r="S297" i="5"/>
  <c r="AE297" i="5"/>
  <c r="AQ297" i="5"/>
  <c r="J297" i="5"/>
  <c r="T297" i="5"/>
  <c r="AF297" i="5"/>
  <c r="AR297" i="5"/>
  <c r="K297" i="5"/>
  <c r="V297" i="5"/>
  <c r="AH297" i="5"/>
  <c r="AT297" i="5"/>
  <c r="M297" i="5"/>
  <c r="W297" i="5"/>
  <c r="AI297" i="5"/>
  <c r="AU297" i="5"/>
  <c r="N297" i="5"/>
  <c r="Y297" i="5"/>
  <c r="AK297" i="5"/>
  <c r="AW297" i="5"/>
  <c r="P297" i="5"/>
  <c r="Z297" i="5"/>
  <c r="AL297" i="5"/>
  <c r="AX297" i="5"/>
  <c r="AZ297" i="5"/>
  <c r="Q297" i="5"/>
  <c r="AN297" i="5"/>
  <c r="AB297" i="5"/>
  <c r="BF289" i="5"/>
  <c r="BR289" i="5"/>
  <c r="CB289" i="5"/>
  <c r="CN289" i="5"/>
  <c r="BG289" i="5"/>
  <c r="BS289" i="5"/>
  <c r="CD289" i="5"/>
  <c r="CP289" i="5"/>
  <c r="BI289" i="5"/>
  <c r="CE289" i="5"/>
  <c r="CQ289" i="5"/>
  <c r="BJ289" i="5"/>
  <c r="BU289" i="5"/>
  <c r="CG289" i="5"/>
  <c r="CS289" i="5"/>
  <c r="BL289" i="5"/>
  <c r="BV289" i="5"/>
  <c r="CH289" i="5"/>
  <c r="CT289" i="5"/>
  <c r="BM289" i="5"/>
  <c r="BX289" i="5"/>
  <c r="CJ289" i="5"/>
  <c r="CV289" i="5"/>
  <c r="BD289" i="5"/>
  <c r="BP289" i="5"/>
  <c r="CA289" i="5"/>
  <c r="CM289" i="5"/>
  <c r="BC289" i="5"/>
  <c r="BO289" i="5"/>
  <c r="BY289" i="5"/>
  <c r="CK289" i="5"/>
  <c r="CW289" i="5"/>
  <c r="G289" i="5"/>
  <c r="S289" i="5"/>
  <c r="AE289" i="5"/>
  <c r="AQ289" i="5"/>
  <c r="J289" i="5"/>
  <c r="V289" i="5"/>
  <c r="AH289" i="5"/>
  <c r="AT289" i="5"/>
  <c r="K289" i="5"/>
  <c r="W289" i="5"/>
  <c r="AI289" i="5"/>
  <c r="AU289" i="5"/>
  <c r="M289" i="5"/>
  <c r="Y289" i="5"/>
  <c r="AK289" i="5"/>
  <c r="AW289" i="5"/>
  <c r="Q289" i="5"/>
  <c r="AC289" i="5"/>
  <c r="AO289" i="5"/>
  <c r="BA289" i="5"/>
  <c r="Z289" i="5"/>
  <c r="AB289" i="5"/>
  <c r="AF289" i="5"/>
  <c r="AL289" i="5"/>
  <c r="H289" i="5"/>
  <c r="I289" i="5" s="1"/>
  <c r="AN289" i="5"/>
  <c r="N289" i="5"/>
  <c r="AR289" i="5"/>
  <c r="AS289" i="5" s="1"/>
  <c r="P289" i="5"/>
  <c r="AX289" i="5"/>
  <c r="T289" i="5"/>
  <c r="AZ289" i="5"/>
  <c r="AZ373" i="5"/>
  <c r="BB373" i="5" s="1"/>
  <c r="AN373" i="5"/>
  <c r="AP373" i="5" s="1"/>
  <c r="AC373" i="5"/>
  <c r="S373" i="5"/>
  <c r="H373" i="5"/>
  <c r="AT372" i="5"/>
  <c r="AH372" i="5"/>
  <c r="W372" i="5"/>
  <c r="K372" i="5"/>
  <c r="AW371" i="5"/>
  <c r="AY371" i="5" s="1"/>
  <c r="AL371" i="5"/>
  <c r="AB371" i="5"/>
  <c r="AD371" i="5" s="1"/>
  <c r="P371" i="5"/>
  <c r="R371" i="5" s="1"/>
  <c r="AZ370" i="5"/>
  <c r="AO370" i="5"/>
  <c r="S370" i="5"/>
  <c r="AT369" i="5"/>
  <c r="AV369" i="5" s="1"/>
  <c r="AH369" i="5"/>
  <c r="AJ369" i="5" s="1"/>
  <c r="W369" i="5"/>
  <c r="M369" i="5"/>
  <c r="O369" i="5" s="1"/>
  <c r="AZ368" i="5"/>
  <c r="BB368" i="5" s="1"/>
  <c r="AN368" i="5"/>
  <c r="AP368" i="5" s="1"/>
  <c r="AC368" i="5"/>
  <c r="Q368" i="5"/>
  <c r="BA367" i="5"/>
  <c r="AE367" i="5"/>
  <c r="S367" i="5"/>
  <c r="G367" i="5"/>
  <c r="I367" i="5" s="1"/>
  <c r="AQ366" i="5"/>
  <c r="AF366" i="5"/>
  <c r="V366" i="5"/>
  <c r="AW365" i="5"/>
  <c r="AY365" i="5" s="1"/>
  <c r="AK365" i="5"/>
  <c r="Z365" i="5"/>
  <c r="N365" i="5"/>
  <c r="BA364" i="5"/>
  <c r="AO364" i="5"/>
  <c r="AC364" i="5"/>
  <c r="J364" i="5"/>
  <c r="AI363" i="5"/>
  <c r="AZ362" i="5"/>
  <c r="W362" i="5"/>
  <c r="AO361" i="5"/>
  <c r="K361" i="5"/>
  <c r="AC360" i="5"/>
  <c r="AE359" i="5"/>
  <c r="AU357" i="5"/>
  <c r="AX355" i="5"/>
  <c r="H354" i="5"/>
  <c r="T348" i="5"/>
  <c r="Y346" i="5"/>
  <c r="AC344" i="5"/>
  <c r="AK340" i="5"/>
  <c r="AQ338" i="5"/>
  <c r="AT336" i="5"/>
  <c r="S329" i="5"/>
  <c r="W327" i="5"/>
  <c r="X327" i="5" s="1"/>
  <c r="AZ316" i="5"/>
  <c r="R209" i="5"/>
  <c r="R208" i="5"/>
  <c r="R206" i="5"/>
  <c r="BG366" i="5"/>
  <c r="BS366" i="5"/>
  <c r="CE366" i="5"/>
  <c r="CQ366" i="5"/>
  <c r="BI366" i="5"/>
  <c r="BU366" i="5"/>
  <c r="CG366" i="5"/>
  <c r="CS366" i="5"/>
  <c r="BJ366" i="5"/>
  <c r="BV366" i="5"/>
  <c r="CH366" i="5"/>
  <c r="CT366" i="5"/>
  <c r="BD366" i="5"/>
  <c r="BP366" i="5"/>
  <c r="CB366" i="5"/>
  <c r="CN366" i="5"/>
  <c r="BX366" i="5"/>
  <c r="CV366" i="5"/>
  <c r="BY366" i="5"/>
  <c r="CW366" i="5"/>
  <c r="BC366" i="5"/>
  <c r="CA366" i="5"/>
  <c r="BF366" i="5"/>
  <c r="CD366" i="5"/>
  <c r="BL366" i="5"/>
  <c r="CJ366" i="5"/>
  <c r="BM366" i="5"/>
  <c r="CK366" i="5"/>
  <c r="BR366" i="5"/>
  <c r="CP366" i="5"/>
  <c r="CM366" i="5"/>
  <c r="BO366" i="5"/>
  <c r="BD358" i="5"/>
  <c r="BP358" i="5"/>
  <c r="CB358" i="5"/>
  <c r="CN358" i="5"/>
  <c r="BF358" i="5"/>
  <c r="BR358" i="5"/>
  <c r="CD358" i="5"/>
  <c r="CP358" i="5"/>
  <c r="BG358" i="5"/>
  <c r="BS358" i="5"/>
  <c r="CE358" i="5"/>
  <c r="CQ358" i="5"/>
  <c r="BI358" i="5"/>
  <c r="BU358" i="5"/>
  <c r="CG358" i="5"/>
  <c r="CS358" i="5"/>
  <c r="BJ358" i="5"/>
  <c r="BV358" i="5"/>
  <c r="CH358" i="5"/>
  <c r="CT358" i="5"/>
  <c r="BC358" i="5"/>
  <c r="BO358" i="5"/>
  <c r="CA358" i="5"/>
  <c r="CM358" i="5"/>
  <c r="CV358" i="5"/>
  <c r="CW358" i="5"/>
  <c r="BL358" i="5"/>
  <c r="BM358" i="5"/>
  <c r="BX358" i="5"/>
  <c r="BY358" i="5"/>
  <c r="CK358" i="5"/>
  <c r="CJ358" i="5"/>
  <c r="N358" i="5"/>
  <c r="Z358" i="5"/>
  <c r="AL358" i="5"/>
  <c r="AW358" i="5"/>
  <c r="P358" i="5"/>
  <c r="AB358" i="5"/>
  <c r="AN358" i="5"/>
  <c r="AX358" i="5"/>
  <c r="Q358" i="5"/>
  <c r="AC358" i="5"/>
  <c r="AO358" i="5"/>
  <c r="AZ358" i="5"/>
  <c r="G358" i="5"/>
  <c r="S358" i="5"/>
  <c r="AE358" i="5"/>
  <c r="AQ358" i="5"/>
  <c r="BA358" i="5"/>
  <c r="H358" i="5"/>
  <c r="T358" i="5"/>
  <c r="AF358" i="5"/>
  <c r="AR358" i="5"/>
  <c r="J358" i="5"/>
  <c r="L358" i="5" s="1"/>
  <c r="V358" i="5"/>
  <c r="X358" i="5" s="1"/>
  <c r="AH358" i="5"/>
  <c r="AT358" i="5"/>
  <c r="M358" i="5"/>
  <c r="Y358" i="5"/>
  <c r="AK358" i="5"/>
  <c r="BI350" i="5"/>
  <c r="BU350" i="5"/>
  <c r="CG350" i="5"/>
  <c r="CS350" i="5"/>
  <c r="BJ350" i="5"/>
  <c r="BV350" i="5"/>
  <c r="CH350" i="5"/>
  <c r="CT350" i="5"/>
  <c r="BL350" i="5"/>
  <c r="BX350" i="5"/>
  <c r="CJ350" i="5"/>
  <c r="CV350" i="5"/>
  <c r="BM350" i="5"/>
  <c r="BY350" i="5"/>
  <c r="CK350" i="5"/>
  <c r="CW350" i="5"/>
  <c r="BC350" i="5"/>
  <c r="BO350" i="5"/>
  <c r="CA350" i="5"/>
  <c r="CM350" i="5"/>
  <c r="BG350" i="5"/>
  <c r="BS350" i="5"/>
  <c r="CE350" i="5"/>
  <c r="CQ350" i="5"/>
  <c r="BD350" i="5"/>
  <c r="BE350" i="5" s="1"/>
  <c r="BF350" i="5"/>
  <c r="BP350" i="5"/>
  <c r="BR350" i="5"/>
  <c r="CB350" i="5"/>
  <c r="CD350" i="5"/>
  <c r="CP350" i="5"/>
  <c r="CN350" i="5"/>
  <c r="H350" i="5"/>
  <c r="T350" i="5"/>
  <c r="AE350" i="5"/>
  <c r="AQ350" i="5"/>
  <c r="BA350" i="5"/>
  <c r="J350" i="5"/>
  <c r="V350" i="5"/>
  <c r="AF350" i="5"/>
  <c r="AR350" i="5"/>
  <c r="K350" i="5"/>
  <c r="W350" i="5"/>
  <c r="AH350" i="5"/>
  <c r="AT350" i="5"/>
  <c r="M350" i="5"/>
  <c r="AI350" i="5"/>
  <c r="AU350" i="5"/>
  <c r="N350" i="5"/>
  <c r="Y350" i="5"/>
  <c r="AK350" i="5"/>
  <c r="AW350" i="5"/>
  <c r="P350" i="5"/>
  <c r="R350" i="5" s="1"/>
  <c r="Z350" i="5"/>
  <c r="AL350" i="5"/>
  <c r="AX350" i="5"/>
  <c r="G350" i="5"/>
  <c r="S350" i="5"/>
  <c r="AC350" i="5"/>
  <c r="AO350" i="5"/>
  <c r="AP350" i="5" s="1"/>
  <c r="AZ350" i="5"/>
  <c r="BD342" i="5"/>
  <c r="BP342" i="5"/>
  <c r="CB342" i="5"/>
  <c r="CM342" i="5"/>
  <c r="CW342" i="5"/>
  <c r="BF342" i="5"/>
  <c r="BR342" i="5"/>
  <c r="CD342" i="5"/>
  <c r="CN342" i="5"/>
  <c r="BG342" i="5"/>
  <c r="BS342" i="5"/>
  <c r="CE342" i="5"/>
  <c r="CP342" i="5"/>
  <c r="BI342" i="5"/>
  <c r="BU342" i="5"/>
  <c r="CQ342" i="5"/>
  <c r="BJ342" i="5"/>
  <c r="BV342" i="5"/>
  <c r="CG342" i="5"/>
  <c r="BC342" i="5"/>
  <c r="BO342" i="5"/>
  <c r="CA342" i="5"/>
  <c r="CK342" i="5"/>
  <c r="CV342" i="5"/>
  <c r="CH342" i="5"/>
  <c r="CJ342" i="5"/>
  <c r="CS342" i="5"/>
  <c r="CT342" i="5"/>
  <c r="BL342" i="5"/>
  <c r="BM342" i="5"/>
  <c r="BY342" i="5"/>
  <c r="BX342" i="5"/>
  <c r="N342" i="5"/>
  <c r="Y342" i="5"/>
  <c r="AK342" i="5"/>
  <c r="AW342" i="5"/>
  <c r="P342" i="5"/>
  <c r="Z342" i="5"/>
  <c r="AL342" i="5"/>
  <c r="AX342" i="5"/>
  <c r="Q342" i="5"/>
  <c r="AB342" i="5"/>
  <c r="AN342" i="5"/>
  <c r="G342" i="5"/>
  <c r="S342" i="5"/>
  <c r="AC342" i="5"/>
  <c r="AO342" i="5"/>
  <c r="AZ342" i="5"/>
  <c r="H342" i="5"/>
  <c r="T342" i="5"/>
  <c r="AE342" i="5"/>
  <c r="AQ342" i="5"/>
  <c r="BA342" i="5"/>
  <c r="J342" i="5"/>
  <c r="V342" i="5"/>
  <c r="AF342" i="5"/>
  <c r="AR342" i="5"/>
  <c r="M342" i="5"/>
  <c r="AI342" i="5"/>
  <c r="AJ342" i="5" s="1"/>
  <c r="AU342" i="5"/>
  <c r="AV342" i="5" s="1"/>
  <c r="BM334" i="5"/>
  <c r="BX334" i="5"/>
  <c r="CJ334" i="5"/>
  <c r="CT334" i="5"/>
  <c r="BC334" i="5"/>
  <c r="BO334" i="5"/>
  <c r="BY334" i="5"/>
  <c r="CK334" i="5"/>
  <c r="CV334" i="5"/>
  <c r="BD334" i="5"/>
  <c r="BP334" i="5"/>
  <c r="CA334" i="5"/>
  <c r="CM334" i="5"/>
  <c r="CW334" i="5"/>
  <c r="BF334" i="5"/>
  <c r="CB334" i="5"/>
  <c r="CN334" i="5"/>
  <c r="BJ334" i="5"/>
  <c r="BU334" i="5"/>
  <c r="CG334" i="5"/>
  <c r="CQ334" i="5"/>
  <c r="BS334" i="5"/>
  <c r="BV334" i="5"/>
  <c r="CD334" i="5"/>
  <c r="CE334" i="5"/>
  <c r="BG334" i="5"/>
  <c r="CH334" i="5"/>
  <c r="BI334" i="5"/>
  <c r="BR334" i="5"/>
  <c r="CS334" i="5"/>
  <c r="BL334" i="5"/>
  <c r="CP334" i="5"/>
  <c r="H334" i="5"/>
  <c r="T334" i="5"/>
  <c r="AE334" i="5"/>
  <c r="AQ334" i="5"/>
  <c r="BA334" i="5"/>
  <c r="J334" i="5"/>
  <c r="V334" i="5"/>
  <c r="AF334" i="5"/>
  <c r="AR334" i="5"/>
  <c r="K334" i="5"/>
  <c r="W334" i="5"/>
  <c r="AH334" i="5"/>
  <c r="AT334" i="5"/>
  <c r="M334" i="5"/>
  <c r="AI334" i="5"/>
  <c r="AU334" i="5"/>
  <c r="N334" i="5"/>
  <c r="Y334" i="5"/>
  <c r="AK334" i="5"/>
  <c r="AW334" i="5"/>
  <c r="P334" i="5"/>
  <c r="Z334" i="5"/>
  <c r="AL334" i="5"/>
  <c r="AX334" i="5"/>
  <c r="G334" i="5"/>
  <c r="S334" i="5"/>
  <c r="AC334" i="5"/>
  <c r="AO334" i="5"/>
  <c r="AZ334" i="5"/>
  <c r="BI326" i="5"/>
  <c r="BS326" i="5"/>
  <c r="CD326" i="5"/>
  <c r="CP326" i="5"/>
  <c r="BJ326" i="5"/>
  <c r="BU326" i="5"/>
  <c r="CE326" i="5"/>
  <c r="CQ326" i="5"/>
  <c r="BL326" i="5"/>
  <c r="BV326" i="5"/>
  <c r="CG326" i="5"/>
  <c r="BM326" i="5"/>
  <c r="BX326" i="5"/>
  <c r="CH326" i="5"/>
  <c r="CS326" i="5"/>
  <c r="BC326" i="5"/>
  <c r="BO326" i="5"/>
  <c r="BY326" i="5"/>
  <c r="CJ326" i="5"/>
  <c r="CT326" i="5"/>
  <c r="BD326" i="5"/>
  <c r="BP326" i="5"/>
  <c r="CA326" i="5"/>
  <c r="CK326" i="5"/>
  <c r="CV326" i="5"/>
  <c r="BG326" i="5"/>
  <c r="BR326" i="5"/>
  <c r="CN326" i="5"/>
  <c r="BF326" i="5"/>
  <c r="CB326" i="5"/>
  <c r="CM326" i="5"/>
  <c r="CW326" i="5"/>
  <c r="K326" i="5"/>
  <c r="W326" i="5"/>
  <c r="AI326" i="5"/>
  <c r="AU326" i="5"/>
  <c r="M326" i="5"/>
  <c r="N326" i="5"/>
  <c r="P326" i="5"/>
  <c r="AB326" i="5"/>
  <c r="AN326" i="5"/>
  <c r="AZ326" i="5"/>
  <c r="Q326" i="5"/>
  <c r="AC326" i="5"/>
  <c r="G326" i="5"/>
  <c r="S326" i="5"/>
  <c r="J326" i="5"/>
  <c r="V326" i="5"/>
  <c r="AF326" i="5"/>
  <c r="AW326" i="5"/>
  <c r="AH326" i="5"/>
  <c r="AX326" i="5"/>
  <c r="AK326" i="5"/>
  <c r="BA326" i="5"/>
  <c r="H326" i="5"/>
  <c r="AL326" i="5"/>
  <c r="T326" i="5"/>
  <c r="AO326" i="5"/>
  <c r="Y326" i="5"/>
  <c r="AQ326" i="5"/>
  <c r="AE326" i="5"/>
  <c r="AT326" i="5"/>
  <c r="BG318" i="5"/>
  <c r="BS318" i="5"/>
  <c r="CE318" i="5"/>
  <c r="CQ318" i="5"/>
  <c r="BI318" i="5"/>
  <c r="BU318" i="5"/>
  <c r="CG318" i="5"/>
  <c r="BJ318" i="5"/>
  <c r="BV318" i="5"/>
  <c r="CH318" i="5"/>
  <c r="CS318" i="5"/>
  <c r="BM318" i="5"/>
  <c r="BY318" i="5"/>
  <c r="CK318" i="5"/>
  <c r="CV318" i="5"/>
  <c r="BC318" i="5"/>
  <c r="BO318" i="5"/>
  <c r="CA318" i="5"/>
  <c r="CM318" i="5"/>
  <c r="CW318" i="5"/>
  <c r="BL318" i="5"/>
  <c r="CP318" i="5"/>
  <c r="BP318" i="5"/>
  <c r="CT318" i="5"/>
  <c r="BR318" i="5"/>
  <c r="BX318" i="5"/>
  <c r="CB318" i="5"/>
  <c r="CD318" i="5"/>
  <c r="BF318" i="5"/>
  <c r="CN318" i="5"/>
  <c r="BD318" i="5"/>
  <c r="CJ318" i="5"/>
  <c r="P318" i="5"/>
  <c r="AB318" i="5"/>
  <c r="AN318" i="5"/>
  <c r="AZ318" i="5"/>
  <c r="G318" i="5"/>
  <c r="Q318" i="5"/>
  <c r="AC318" i="5"/>
  <c r="AO318" i="5"/>
  <c r="BA318" i="5"/>
  <c r="H318" i="5"/>
  <c r="S318" i="5"/>
  <c r="AE318" i="5"/>
  <c r="AQ318" i="5"/>
  <c r="J318" i="5"/>
  <c r="T318" i="5"/>
  <c r="AF318" i="5"/>
  <c r="AR318" i="5"/>
  <c r="K318" i="5"/>
  <c r="V318" i="5"/>
  <c r="AH318" i="5"/>
  <c r="AT318" i="5"/>
  <c r="W318" i="5"/>
  <c r="AI318" i="5"/>
  <c r="AU318" i="5"/>
  <c r="N318" i="5"/>
  <c r="Z318" i="5"/>
  <c r="AL318" i="5"/>
  <c r="AX318" i="5"/>
  <c r="M318" i="5"/>
  <c r="Y318" i="5"/>
  <c r="AK318" i="5"/>
  <c r="BL310" i="5"/>
  <c r="BU310" i="5"/>
  <c r="CG310" i="5"/>
  <c r="CS310" i="5"/>
  <c r="BM310" i="5"/>
  <c r="BV310" i="5"/>
  <c r="CH310" i="5"/>
  <c r="CT310" i="5"/>
  <c r="BC310" i="5"/>
  <c r="BO310" i="5"/>
  <c r="BX310" i="5"/>
  <c r="CJ310" i="5"/>
  <c r="CV310" i="5"/>
  <c r="BD310" i="5"/>
  <c r="BP310" i="5"/>
  <c r="BY310" i="5"/>
  <c r="CK310" i="5"/>
  <c r="CW310" i="5"/>
  <c r="BF310" i="5"/>
  <c r="CA310" i="5"/>
  <c r="CM310" i="5"/>
  <c r="BG310" i="5"/>
  <c r="BR310" i="5"/>
  <c r="CB310" i="5"/>
  <c r="CN310" i="5"/>
  <c r="BI310" i="5"/>
  <c r="BS310" i="5"/>
  <c r="CD310" i="5"/>
  <c r="CP310" i="5"/>
  <c r="CE310" i="5"/>
  <c r="CQ310" i="5"/>
  <c r="BJ310" i="5"/>
  <c r="G310" i="5"/>
  <c r="Q310" i="5"/>
  <c r="AC310" i="5"/>
  <c r="W310" i="5"/>
  <c r="J310" i="5"/>
  <c r="Y310" i="5"/>
  <c r="AL310" i="5"/>
  <c r="AX310" i="5"/>
  <c r="K310" i="5"/>
  <c r="Z310" i="5"/>
  <c r="AN310" i="5"/>
  <c r="AZ310" i="5"/>
  <c r="M310" i="5"/>
  <c r="AB310" i="5"/>
  <c r="AO310" i="5"/>
  <c r="BA310" i="5"/>
  <c r="N310" i="5"/>
  <c r="AE310" i="5"/>
  <c r="AQ310" i="5"/>
  <c r="P310" i="5"/>
  <c r="AF310" i="5"/>
  <c r="AR310" i="5"/>
  <c r="S310" i="5"/>
  <c r="AH310" i="5"/>
  <c r="AT310" i="5"/>
  <c r="H310" i="5"/>
  <c r="V310" i="5"/>
  <c r="AK310" i="5"/>
  <c r="AW310" i="5"/>
  <c r="T310" i="5"/>
  <c r="AI310" i="5"/>
  <c r="AU310" i="5"/>
  <c r="BL302" i="5"/>
  <c r="BU302" i="5"/>
  <c r="CG302" i="5"/>
  <c r="CS302" i="5"/>
  <c r="BM302" i="5"/>
  <c r="BV302" i="5"/>
  <c r="CH302" i="5"/>
  <c r="CT302" i="5"/>
  <c r="BC302" i="5"/>
  <c r="BO302" i="5"/>
  <c r="BX302" i="5"/>
  <c r="CJ302" i="5"/>
  <c r="CV302" i="5"/>
  <c r="BD302" i="5"/>
  <c r="BP302" i="5"/>
  <c r="BY302" i="5"/>
  <c r="CK302" i="5"/>
  <c r="CW302" i="5"/>
  <c r="BF302" i="5"/>
  <c r="CA302" i="5"/>
  <c r="CM302" i="5"/>
  <c r="BG302" i="5"/>
  <c r="BR302" i="5"/>
  <c r="CB302" i="5"/>
  <c r="CN302" i="5"/>
  <c r="BJ302" i="5"/>
  <c r="CE302" i="5"/>
  <c r="CQ302" i="5"/>
  <c r="BS302" i="5"/>
  <c r="CD302" i="5"/>
  <c r="CP302" i="5"/>
  <c r="BI302" i="5"/>
  <c r="H302" i="5"/>
  <c r="AC302" i="5"/>
  <c r="AO302" i="5"/>
  <c r="BA302" i="5"/>
  <c r="J302" i="5"/>
  <c r="S302" i="5"/>
  <c r="AE302" i="5"/>
  <c r="AQ302" i="5"/>
  <c r="K302" i="5"/>
  <c r="T302" i="5"/>
  <c r="AF302" i="5"/>
  <c r="AR302" i="5"/>
  <c r="V302" i="5"/>
  <c r="AH302" i="5"/>
  <c r="AT302" i="5"/>
  <c r="M302" i="5"/>
  <c r="W302" i="5"/>
  <c r="AI302" i="5"/>
  <c r="AU302" i="5"/>
  <c r="N302" i="5"/>
  <c r="Y302" i="5"/>
  <c r="AK302" i="5"/>
  <c r="AW302" i="5"/>
  <c r="P302" i="5"/>
  <c r="Z302" i="5"/>
  <c r="AL302" i="5"/>
  <c r="AX302" i="5"/>
  <c r="G302" i="5"/>
  <c r="Q302" i="5"/>
  <c r="AB302" i="5"/>
  <c r="AN302" i="5"/>
  <c r="AZ302" i="5"/>
  <c r="BG294" i="5"/>
  <c r="BR294" i="5"/>
  <c r="CB294" i="5"/>
  <c r="CN294" i="5"/>
  <c r="BI294" i="5"/>
  <c r="BS294" i="5"/>
  <c r="CD294" i="5"/>
  <c r="CP294" i="5"/>
  <c r="BJ294" i="5"/>
  <c r="CE294" i="5"/>
  <c r="CQ294" i="5"/>
  <c r="BL294" i="5"/>
  <c r="BU294" i="5"/>
  <c r="CG294" i="5"/>
  <c r="CS294" i="5"/>
  <c r="BM294" i="5"/>
  <c r="BV294" i="5"/>
  <c r="CH294" i="5"/>
  <c r="CT294" i="5"/>
  <c r="BC294" i="5"/>
  <c r="BO294" i="5"/>
  <c r="BX294" i="5"/>
  <c r="CJ294" i="5"/>
  <c r="CV294" i="5"/>
  <c r="BF294" i="5"/>
  <c r="CA294" i="5"/>
  <c r="CM294" i="5"/>
  <c r="CK294" i="5"/>
  <c r="CW294" i="5"/>
  <c r="BD294" i="5"/>
  <c r="BP294" i="5"/>
  <c r="BY294" i="5"/>
  <c r="M294" i="5"/>
  <c r="W294" i="5"/>
  <c r="P294" i="5"/>
  <c r="Z294" i="5"/>
  <c r="AL294" i="5"/>
  <c r="Q294" i="5"/>
  <c r="AB294" i="5"/>
  <c r="AN294" i="5"/>
  <c r="AZ294" i="5"/>
  <c r="K294" i="5"/>
  <c r="V294" i="5"/>
  <c r="AH294" i="5"/>
  <c r="AT294" i="5"/>
  <c r="Y294" i="5"/>
  <c r="AR294" i="5"/>
  <c r="G294" i="5"/>
  <c r="AC294" i="5"/>
  <c r="AU294" i="5"/>
  <c r="H294" i="5"/>
  <c r="AE294" i="5"/>
  <c r="AW294" i="5"/>
  <c r="J294" i="5"/>
  <c r="AF294" i="5"/>
  <c r="AX294" i="5"/>
  <c r="N294" i="5"/>
  <c r="AI294" i="5"/>
  <c r="BA294" i="5"/>
  <c r="AK294" i="5"/>
  <c r="S294" i="5"/>
  <c r="AO294" i="5"/>
  <c r="T294" i="5"/>
  <c r="AQ294" i="5"/>
  <c r="BM286" i="5"/>
  <c r="BV286" i="5"/>
  <c r="CH286" i="5"/>
  <c r="CT286" i="5"/>
  <c r="BC286" i="5"/>
  <c r="BO286" i="5"/>
  <c r="BX286" i="5"/>
  <c r="CJ286" i="5"/>
  <c r="CV286" i="5"/>
  <c r="BD286" i="5"/>
  <c r="BP286" i="5"/>
  <c r="BY286" i="5"/>
  <c r="CK286" i="5"/>
  <c r="CW286" i="5"/>
  <c r="BF286" i="5"/>
  <c r="CA286" i="5"/>
  <c r="CM286" i="5"/>
  <c r="BG286" i="5"/>
  <c r="BR286" i="5"/>
  <c r="CB286" i="5"/>
  <c r="CN286" i="5"/>
  <c r="BI286" i="5"/>
  <c r="BS286" i="5"/>
  <c r="CD286" i="5"/>
  <c r="CP286" i="5"/>
  <c r="BL286" i="5"/>
  <c r="BU286" i="5"/>
  <c r="CG286" i="5"/>
  <c r="CS286" i="5"/>
  <c r="BJ286" i="5"/>
  <c r="BK286" i="5" s="1"/>
  <c r="CE286" i="5"/>
  <c r="CQ286" i="5"/>
  <c r="N286" i="5"/>
  <c r="Y286" i="5"/>
  <c r="AK286" i="5"/>
  <c r="AU286" i="5"/>
  <c r="P286" i="5"/>
  <c r="Z286" i="5"/>
  <c r="AL286" i="5"/>
  <c r="AW286" i="5"/>
  <c r="Q286" i="5"/>
  <c r="AB286" i="5"/>
  <c r="AN286" i="5"/>
  <c r="AX286" i="5"/>
  <c r="G286" i="5"/>
  <c r="S286" i="5"/>
  <c r="AC286" i="5"/>
  <c r="AO286" i="5"/>
  <c r="H286" i="5"/>
  <c r="T286" i="5"/>
  <c r="AE286" i="5"/>
  <c r="AQ286" i="5"/>
  <c r="AZ286" i="5"/>
  <c r="J286" i="5"/>
  <c r="AF286" i="5"/>
  <c r="AR286" i="5"/>
  <c r="BA286" i="5"/>
  <c r="M286" i="5"/>
  <c r="W286" i="5"/>
  <c r="AI286" i="5"/>
  <c r="AT286" i="5"/>
  <c r="K286" i="5"/>
  <c r="L286" i="5" s="1"/>
  <c r="V286" i="5"/>
  <c r="AH286" i="5"/>
  <c r="AX373" i="5"/>
  <c r="AL373" i="5"/>
  <c r="AB373" i="5"/>
  <c r="G373" i="5"/>
  <c r="AR372" i="5"/>
  <c r="V372" i="5"/>
  <c r="J372" i="5"/>
  <c r="AU371" i="5"/>
  <c r="AK371" i="5"/>
  <c r="Z371" i="5"/>
  <c r="AX370" i="5"/>
  <c r="AN370" i="5"/>
  <c r="AC370" i="5"/>
  <c r="H370" i="5"/>
  <c r="AR369" i="5"/>
  <c r="AF369" i="5"/>
  <c r="V369" i="5"/>
  <c r="K369" i="5"/>
  <c r="AX368" i="5"/>
  <c r="AL368" i="5"/>
  <c r="AB368" i="5"/>
  <c r="P368" i="5"/>
  <c r="AZ367" i="5"/>
  <c r="AO367" i="5"/>
  <c r="AC367" i="5"/>
  <c r="Q367" i="5"/>
  <c r="BA366" i="5"/>
  <c r="AE366" i="5"/>
  <c r="T366" i="5"/>
  <c r="J366" i="5"/>
  <c r="L366" i="5" s="1"/>
  <c r="AU365" i="5"/>
  <c r="AI365" i="5"/>
  <c r="Y365" i="5"/>
  <c r="M365" i="5"/>
  <c r="AZ364" i="5"/>
  <c r="AN364" i="5"/>
  <c r="AB364" i="5"/>
  <c r="AD364" i="5" s="1"/>
  <c r="G364" i="5"/>
  <c r="I364" i="5" s="1"/>
  <c r="AU362" i="5"/>
  <c r="S362" i="5"/>
  <c r="AL361" i="5"/>
  <c r="AM361" i="5" s="1"/>
  <c r="G361" i="5"/>
  <c r="T360" i="5"/>
  <c r="W359" i="5"/>
  <c r="X359" i="5" s="1"/>
  <c r="AI357" i="5"/>
  <c r="AT353" i="5"/>
  <c r="AU351" i="5"/>
  <c r="AV351" i="5" s="1"/>
  <c r="BA349" i="5"/>
  <c r="H348" i="5"/>
  <c r="W342" i="5"/>
  <c r="Z340" i="5"/>
  <c r="AA340" i="5" s="1"/>
  <c r="AE338" i="5"/>
  <c r="AI336" i="5"/>
  <c r="AN334" i="5"/>
  <c r="AQ332" i="5"/>
  <c r="AX330" i="5"/>
  <c r="G329" i="5"/>
  <c r="D329" i="5" s="1"/>
  <c r="K327" i="5"/>
  <c r="L327" i="5" s="1"/>
  <c r="AD189" i="5"/>
  <c r="BC371" i="5"/>
  <c r="BO371" i="5"/>
  <c r="CA371" i="5"/>
  <c r="CM371" i="5"/>
  <c r="BD371" i="5"/>
  <c r="BP371" i="5"/>
  <c r="BQ371" i="5" s="1"/>
  <c r="CB371" i="5"/>
  <c r="CN371" i="5"/>
  <c r="BF371" i="5"/>
  <c r="BR371" i="5"/>
  <c r="CD371" i="5"/>
  <c r="CP371" i="5"/>
  <c r="BG371" i="5"/>
  <c r="BH371" i="5" s="1"/>
  <c r="BS371" i="5"/>
  <c r="CE371" i="5"/>
  <c r="CQ371" i="5"/>
  <c r="BI371" i="5"/>
  <c r="BU371" i="5"/>
  <c r="CG371" i="5"/>
  <c r="CS371" i="5"/>
  <c r="BJ371" i="5"/>
  <c r="BV371" i="5"/>
  <c r="CH371" i="5"/>
  <c r="CT371" i="5"/>
  <c r="BM371" i="5"/>
  <c r="BY371" i="5"/>
  <c r="CK371" i="5"/>
  <c r="CW371" i="5"/>
  <c r="CV371" i="5"/>
  <c r="BL371" i="5"/>
  <c r="BX371" i="5"/>
  <c r="CJ371" i="5"/>
  <c r="BG363" i="5"/>
  <c r="BS363" i="5"/>
  <c r="CD363" i="5"/>
  <c r="BI363" i="5"/>
  <c r="CE363" i="5"/>
  <c r="CP363" i="5"/>
  <c r="BJ363" i="5"/>
  <c r="BU363" i="5"/>
  <c r="CG363" i="5"/>
  <c r="CQ363" i="5"/>
  <c r="BL363" i="5"/>
  <c r="BV363" i="5"/>
  <c r="CH363" i="5"/>
  <c r="CS363" i="5"/>
  <c r="BM363" i="5"/>
  <c r="BX363" i="5"/>
  <c r="CJ363" i="5"/>
  <c r="CT363" i="5"/>
  <c r="BF363" i="5"/>
  <c r="BR363" i="5"/>
  <c r="CB363" i="5"/>
  <c r="CN363" i="5"/>
  <c r="CK363" i="5"/>
  <c r="CM363" i="5"/>
  <c r="BC363" i="5"/>
  <c r="CV363" i="5"/>
  <c r="BD363" i="5"/>
  <c r="CW363" i="5"/>
  <c r="BO363" i="5"/>
  <c r="BP363" i="5"/>
  <c r="CA363" i="5"/>
  <c r="BY363" i="5"/>
  <c r="BZ363" i="5" s="1"/>
  <c r="M363" i="5"/>
  <c r="Y363" i="5"/>
  <c r="AK363" i="5"/>
  <c r="AU363" i="5"/>
  <c r="N363" i="5"/>
  <c r="Z363" i="5"/>
  <c r="AA363" i="5" s="1"/>
  <c r="Q363" i="5"/>
  <c r="AC363" i="5"/>
  <c r="AO363" i="5"/>
  <c r="AP363" i="5" s="1"/>
  <c r="AZ363" i="5"/>
  <c r="G363" i="5"/>
  <c r="I363" i="5" s="1"/>
  <c r="S363" i="5"/>
  <c r="AE363" i="5"/>
  <c r="AG363" i="5" s="1"/>
  <c r="BA363" i="5"/>
  <c r="J363" i="5"/>
  <c r="V363" i="5"/>
  <c r="AH363" i="5"/>
  <c r="AJ363" i="5" s="1"/>
  <c r="AR363" i="5"/>
  <c r="BF355" i="5"/>
  <c r="BR355" i="5"/>
  <c r="CD355" i="5"/>
  <c r="CP355" i="5"/>
  <c r="BG355" i="5"/>
  <c r="BS355" i="5"/>
  <c r="CE355" i="5"/>
  <c r="CQ355" i="5"/>
  <c r="BI355" i="5"/>
  <c r="BU355" i="5"/>
  <c r="CG355" i="5"/>
  <c r="BJ355" i="5"/>
  <c r="BV355" i="5"/>
  <c r="CH355" i="5"/>
  <c r="CS355" i="5"/>
  <c r="BL355" i="5"/>
  <c r="BX355" i="5"/>
  <c r="CJ355" i="5"/>
  <c r="CT355" i="5"/>
  <c r="BM355" i="5"/>
  <c r="BY355" i="5"/>
  <c r="CK355" i="5"/>
  <c r="CV355" i="5"/>
  <c r="BD355" i="5"/>
  <c r="BP355" i="5"/>
  <c r="CB355" i="5"/>
  <c r="CN355" i="5"/>
  <c r="CA355" i="5"/>
  <c r="CM355" i="5"/>
  <c r="CW355" i="5"/>
  <c r="BO355" i="5"/>
  <c r="BC355" i="5"/>
  <c r="H355" i="5"/>
  <c r="T355" i="5"/>
  <c r="AE355" i="5"/>
  <c r="AO355" i="5"/>
  <c r="BA355" i="5"/>
  <c r="J355" i="5"/>
  <c r="V355" i="5"/>
  <c r="AF355" i="5"/>
  <c r="AQ355" i="5"/>
  <c r="K355" i="5"/>
  <c r="W355" i="5"/>
  <c r="AH355" i="5"/>
  <c r="AR355" i="5"/>
  <c r="M355" i="5"/>
  <c r="AI355" i="5"/>
  <c r="AT355" i="5"/>
  <c r="N355" i="5"/>
  <c r="Y355" i="5"/>
  <c r="AU355" i="5"/>
  <c r="P355" i="5"/>
  <c r="Z355" i="5"/>
  <c r="AK355" i="5"/>
  <c r="AW355" i="5"/>
  <c r="G355" i="5"/>
  <c r="S355" i="5"/>
  <c r="AC355" i="5"/>
  <c r="AN355" i="5"/>
  <c r="AZ355" i="5"/>
  <c r="BJ347" i="5"/>
  <c r="BV347" i="5"/>
  <c r="CH347" i="5"/>
  <c r="CS347" i="5"/>
  <c r="BL347" i="5"/>
  <c r="BX347" i="5"/>
  <c r="CJ347" i="5"/>
  <c r="CT347" i="5"/>
  <c r="BM347" i="5"/>
  <c r="BY347" i="5"/>
  <c r="CK347" i="5"/>
  <c r="CV347" i="5"/>
  <c r="BC347" i="5"/>
  <c r="BO347" i="5"/>
  <c r="CA347" i="5"/>
  <c r="CM347" i="5"/>
  <c r="CW347" i="5"/>
  <c r="BD347" i="5"/>
  <c r="BP347" i="5"/>
  <c r="CB347" i="5"/>
  <c r="CN347" i="5"/>
  <c r="BI347" i="5"/>
  <c r="BU347" i="5"/>
  <c r="CG347" i="5"/>
  <c r="BR347" i="5"/>
  <c r="BS347" i="5"/>
  <c r="CD347" i="5"/>
  <c r="CE347" i="5"/>
  <c r="CP347" i="5"/>
  <c r="CQ347" i="5"/>
  <c r="BG347" i="5"/>
  <c r="BF347" i="5"/>
  <c r="N347" i="5"/>
  <c r="Y347" i="5"/>
  <c r="AU347" i="5"/>
  <c r="P347" i="5"/>
  <c r="Z347" i="5"/>
  <c r="AK347" i="5"/>
  <c r="AW347" i="5"/>
  <c r="Q347" i="5"/>
  <c r="AB347" i="5"/>
  <c r="AL347" i="5"/>
  <c r="AX347" i="5"/>
  <c r="G347" i="5"/>
  <c r="S347" i="5"/>
  <c r="AC347" i="5"/>
  <c r="AN347" i="5"/>
  <c r="AZ347" i="5"/>
  <c r="H347" i="5"/>
  <c r="T347" i="5"/>
  <c r="AE347" i="5"/>
  <c r="AO347" i="5"/>
  <c r="BA347" i="5"/>
  <c r="J347" i="5"/>
  <c r="V347" i="5"/>
  <c r="AF347" i="5"/>
  <c r="AQ347" i="5"/>
  <c r="M347" i="5"/>
  <c r="AI347" i="5"/>
  <c r="AT347" i="5"/>
  <c r="BD339" i="5"/>
  <c r="BP339" i="5"/>
  <c r="CA339" i="5"/>
  <c r="CM339" i="5"/>
  <c r="BF339" i="5"/>
  <c r="CB339" i="5"/>
  <c r="CN339" i="5"/>
  <c r="BG339" i="5"/>
  <c r="BR339" i="5"/>
  <c r="CD339" i="5"/>
  <c r="CP339" i="5"/>
  <c r="BI339" i="5"/>
  <c r="BS339" i="5"/>
  <c r="CE339" i="5"/>
  <c r="CQ339" i="5"/>
  <c r="CR339" i="5" s="1"/>
  <c r="BJ339" i="5"/>
  <c r="BK339" i="5" s="1"/>
  <c r="BU339" i="5"/>
  <c r="CG339" i="5"/>
  <c r="CS339" i="5"/>
  <c r="BL339" i="5"/>
  <c r="BV339" i="5"/>
  <c r="CH339" i="5"/>
  <c r="CT339" i="5"/>
  <c r="CU339" i="5" s="1"/>
  <c r="BC339" i="5"/>
  <c r="BO339" i="5"/>
  <c r="BY339" i="5"/>
  <c r="CK339" i="5"/>
  <c r="CW339" i="5"/>
  <c r="CJ339" i="5"/>
  <c r="CV339" i="5"/>
  <c r="BX339" i="5"/>
  <c r="BM339" i="5"/>
  <c r="H339" i="5"/>
  <c r="T339" i="5"/>
  <c r="AE339" i="5"/>
  <c r="AO339" i="5"/>
  <c r="BA339" i="5"/>
  <c r="J339" i="5"/>
  <c r="V339" i="5"/>
  <c r="AF339" i="5"/>
  <c r="AQ339" i="5"/>
  <c r="K339" i="5"/>
  <c r="W339" i="5"/>
  <c r="AH339" i="5"/>
  <c r="AR339" i="5"/>
  <c r="M339" i="5"/>
  <c r="AI339" i="5"/>
  <c r="AT339" i="5"/>
  <c r="N339" i="5"/>
  <c r="Y339" i="5"/>
  <c r="AU339" i="5"/>
  <c r="P339" i="5"/>
  <c r="R339" i="5" s="1"/>
  <c r="Z339" i="5"/>
  <c r="AK339" i="5"/>
  <c r="AW339" i="5"/>
  <c r="G339" i="5"/>
  <c r="S339" i="5"/>
  <c r="AC339" i="5"/>
  <c r="AN339" i="5"/>
  <c r="AZ339" i="5"/>
  <c r="BL331" i="5"/>
  <c r="BC331" i="5"/>
  <c r="BM331" i="5"/>
  <c r="BY331" i="5"/>
  <c r="CH331" i="5"/>
  <c r="CT331" i="5"/>
  <c r="BD331" i="5"/>
  <c r="BO331" i="5"/>
  <c r="CJ331" i="5"/>
  <c r="CV331" i="5"/>
  <c r="BP331" i="5"/>
  <c r="CA331" i="5"/>
  <c r="CK331" i="5"/>
  <c r="CW331" i="5"/>
  <c r="BF331" i="5"/>
  <c r="BR331" i="5"/>
  <c r="CB331" i="5"/>
  <c r="CM331" i="5"/>
  <c r="BJ331" i="5"/>
  <c r="BV331" i="5"/>
  <c r="CQ331" i="5"/>
  <c r="BS331" i="5"/>
  <c r="CS331" i="5"/>
  <c r="BU331" i="5"/>
  <c r="BX331" i="5"/>
  <c r="CD331" i="5"/>
  <c r="CE331" i="5"/>
  <c r="CG331" i="5"/>
  <c r="BI331" i="5"/>
  <c r="CP331" i="5"/>
  <c r="CN331" i="5"/>
  <c r="BG331" i="5"/>
  <c r="P331" i="5"/>
  <c r="Z331" i="5"/>
  <c r="AK331" i="5"/>
  <c r="AW331" i="5"/>
  <c r="Q331" i="5"/>
  <c r="AB331" i="5"/>
  <c r="AL331" i="5"/>
  <c r="AX331" i="5"/>
  <c r="G331" i="5"/>
  <c r="S331" i="5"/>
  <c r="AC331" i="5"/>
  <c r="AN331" i="5"/>
  <c r="AZ331" i="5"/>
  <c r="H331" i="5"/>
  <c r="T331" i="5"/>
  <c r="AE331" i="5"/>
  <c r="AO331" i="5"/>
  <c r="BA331" i="5"/>
  <c r="J331" i="5"/>
  <c r="V331" i="5"/>
  <c r="AF331" i="5"/>
  <c r="AQ331" i="5"/>
  <c r="K331" i="5"/>
  <c r="W331" i="5"/>
  <c r="AH331" i="5"/>
  <c r="AR331" i="5"/>
  <c r="N331" i="5"/>
  <c r="O331" i="5" s="1"/>
  <c r="Y331" i="5"/>
  <c r="AU331" i="5"/>
  <c r="BM323" i="5"/>
  <c r="BY323" i="5"/>
  <c r="CK323" i="5"/>
  <c r="CW323" i="5"/>
  <c r="BC323" i="5"/>
  <c r="BO323" i="5"/>
  <c r="CA323" i="5"/>
  <c r="CM323" i="5"/>
  <c r="BD323" i="5"/>
  <c r="BP323" i="5"/>
  <c r="CB323" i="5"/>
  <c r="CN323" i="5"/>
  <c r="BF323" i="5"/>
  <c r="BR323" i="5"/>
  <c r="CD323" i="5"/>
  <c r="CP323" i="5"/>
  <c r="BG323" i="5"/>
  <c r="BS323" i="5"/>
  <c r="CE323" i="5"/>
  <c r="CQ323" i="5"/>
  <c r="BI323" i="5"/>
  <c r="BU323" i="5"/>
  <c r="CG323" i="5"/>
  <c r="CS323" i="5"/>
  <c r="BL323" i="5"/>
  <c r="BN323" i="5" s="1"/>
  <c r="BX323" i="5"/>
  <c r="CJ323" i="5"/>
  <c r="CL323" i="5" s="1"/>
  <c r="CV323" i="5"/>
  <c r="BJ323" i="5"/>
  <c r="BV323" i="5"/>
  <c r="CT323" i="5"/>
  <c r="CH323" i="5"/>
  <c r="K323" i="5"/>
  <c r="W323" i="5"/>
  <c r="AI323" i="5"/>
  <c r="AU323" i="5"/>
  <c r="M323" i="5"/>
  <c r="Y323" i="5"/>
  <c r="AK323" i="5"/>
  <c r="AW323" i="5"/>
  <c r="N323" i="5"/>
  <c r="Z323" i="5"/>
  <c r="AL323" i="5"/>
  <c r="AM323" i="5" s="1"/>
  <c r="AX323" i="5"/>
  <c r="P323" i="5"/>
  <c r="AB323" i="5"/>
  <c r="AN323" i="5"/>
  <c r="AZ323" i="5"/>
  <c r="Q323" i="5"/>
  <c r="AC323" i="5"/>
  <c r="AD323" i="5" s="1"/>
  <c r="AO323" i="5"/>
  <c r="BA323" i="5"/>
  <c r="G323" i="5"/>
  <c r="S323" i="5"/>
  <c r="AE323" i="5"/>
  <c r="AQ323" i="5"/>
  <c r="J323" i="5"/>
  <c r="V323" i="5"/>
  <c r="AH323" i="5"/>
  <c r="AT323" i="5"/>
  <c r="T323" i="5"/>
  <c r="AF323" i="5"/>
  <c r="AR323" i="5"/>
  <c r="H323" i="5"/>
  <c r="BM315" i="5"/>
  <c r="BX315" i="5"/>
  <c r="CJ315" i="5"/>
  <c r="CV315" i="5"/>
  <c r="BC315" i="5"/>
  <c r="BO315" i="5"/>
  <c r="BY315" i="5"/>
  <c r="CK315" i="5"/>
  <c r="CW315" i="5"/>
  <c r="BD315" i="5"/>
  <c r="BP315" i="5"/>
  <c r="CA315" i="5"/>
  <c r="CM315" i="5"/>
  <c r="BG315" i="5"/>
  <c r="BS315" i="5"/>
  <c r="CD315" i="5"/>
  <c r="CP315" i="5"/>
  <c r="BI315" i="5"/>
  <c r="CE315" i="5"/>
  <c r="CQ315" i="5"/>
  <c r="CG315" i="5"/>
  <c r="BF315" i="5"/>
  <c r="CH315" i="5"/>
  <c r="BJ315" i="5"/>
  <c r="CN315" i="5"/>
  <c r="BL315" i="5"/>
  <c r="CS315" i="5"/>
  <c r="BR315" i="5"/>
  <c r="CT315" i="5"/>
  <c r="BU315" i="5"/>
  <c r="CB315" i="5"/>
  <c r="BV315" i="5"/>
  <c r="J315" i="5"/>
  <c r="T315" i="5"/>
  <c r="AF315" i="5"/>
  <c r="AR315" i="5"/>
  <c r="K315" i="5"/>
  <c r="V315" i="5"/>
  <c r="AH315" i="5"/>
  <c r="AT315" i="5"/>
  <c r="W315" i="5"/>
  <c r="AI315" i="5"/>
  <c r="AU315" i="5"/>
  <c r="M315" i="5"/>
  <c r="Y315" i="5"/>
  <c r="AK315" i="5"/>
  <c r="AW315" i="5"/>
  <c r="N315" i="5"/>
  <c r="Z315" i="5"/>
  <c r="AL315" i="5"/>
  <c r="AX315" i="5"/>
  <c r="AY315" i="5" s="1"/>
  <c r="P315" i="5"/>
  <c r="AB315" i="5"/>
  <c r="AN315" i="5"/>
  <c r="AZ315" i="5"/>
  <c r="H315" i="5"/>
  <c r="S315" i="5"/>
  <c r="AE315" i="5"/>
  <c r="AQ315" i="5"/>
  <c r="AC315" i="5"/>
  <c r="AO315" i="5"/>
  <c r="BA315" i="5"/>
  <c r="Q315" i="5"/>
  <c r="BF307" i="5"/>
  <c r="BR307" i="5"/>
  <c r="CB307" i="5"/>
  <c r="CN307" i="5"/>
  <c r="BG307" i="5"/>
  <c r="BS307" i="5"/>
  <c r="CD307" i="5"/>
  <c r="CP307" i="5"/>
  <c r="BI307" i="5"/>
  <c r="CE307" i="5"/>
  <c r="CQ307" i="5"/>
  <c r="BJ307" i="5"/>
  <c r="BU307" i="5"/>
  <c r="CG307" i="5"/>
  <c r="CS307" i="5"/>
  <c r="BL307" i="5"/>
  <c r="BV307" i="5"/>
  <c r="CH307" i="5"/>
  <c r="CT307" i="5"/>
  <c r="BM307" i="5"/>
  <c r="BX307" i="5"/>
  <c r="CJ307" i="5"/>
  <c r="CV307" i="5"/>
  <c r="BC307" i="5"/>
  <c r="BO307" i="5"/>
  <c r="BY307" i="5"/>
  <c r="CK307" i="5"/>
  <c r="CW307" i="5"/>
  <c r="BD307" i="5"/>
  <c r="BP307" i="5"/>
  <c r="CA307" i="5"/>
  <c r="CM307" i="5"/>
  <c r="J307" i="5"/>
  <c r="T307" i="5"/>
  <c r="AF307" i="5"/>
  <c r="AR307" i="5"/>
  <c r="K307" i="5"/>
  <c r="V307" i="5"/>
  <c r="AH307" i="5"/>
  <c r="AT307" i="5"/>
  <c r="P307" i="5"/>
  <c r="Q307" i="5"/>
  <c r="AB307" i="5"/>
  <c r="AN307" i="5"/>
  <c r="AZ307" i="5"/>
  <c r="H307" i="5"/>
  <c r="AC307" i="5"/>
  <c r="AD307" i="5" s="1"/>
  <c r="AW307" i="5"/>
  <c r="M307" i="5"/>
  <c r="AE307" i="5"/>
  <c r="AX307" i="5"/>
  <c r="N307" i="5"/>
  <c r="AI307" i="5"/>
  <c r="BA307" i="5"/>
  <c r="AK307" i="5"/>
  <c r="S307" i="5"/>
  <c r="AL307" i="5"/>
  <c r="W307" i="5"/>
  <c r="AO307" i="5"/>
  <c r="G307" i="5"/>
  <c r="Z307" i="5"/>
  <c r="AU307" i="5"/>
  <c r="Y307" i="5"/>
  <c r="AQ307" i="5"/>
  <c r="BG299" i="5"/>
  <c r="BS299" i="5"/>
  <c r="CD299" i="5"/>
  <c r="BI299" i="5"/>
  <c r="CE299" i="5"/>
  <c r="CP299" i="5"/>
  <c r="BJ299" i="5"/>
  <c r="BU299" i="5"/>
  <c r="CG299" i="5"/>
  <c r="CQ299" i="5"/>
  <c r="BL299" i="5"/>
  <c r="BV299" i="5"/>
  <c r="CH299" i="5"/>
  <c r="CS299" i="5"/>
  <c r="BM299" i="5"/>
  <c r="BX299" i="5"/>
  <c r="CJ299" i="5"/>
  <c r="CT299" i="5"/>
  <c r="BC299" i="5"/>
  <c r="BO299" i="5"/>
  <c r="BY299" i="5"/>
  <c r="CK299" i="5"/>
  <c r="CV299" i="5"/>
  <c r="BF299" i="5"/>
  <c r="BR299" i="5"/>
  <c r="CB299" i="5"/>
  <c r="CN299" i="5"/>
  <c r="BD299" i="5"/>
  <c r="BP299" i="5"/>
  <c r="CA299" i="5"/>
  <c r="CM299" i="5"/>
  <c r="CW299" i="5"/>
  <c r="N299" i="5"/>
  <c r="Y299" i="5"/>
  <c r="AK299" i="5"/>
  <c r="AW299" i="5"/>
  <c r="P299" i="5"/>
  <c r="Z299" i="5"/>
  <c r="AL299" i="5"/>
  <c r="AM299" i="5" s="1"/>
  <c r="AX299" i="5"/>
  <c r="Q299" i="5"/>
  <c r="AB299" i="5"/>
  <c r="AN299" i="5"/>
  <c r="AZ299" i="5"/>
  <c r="G299" i="5"/>
  <c r="AC299" i="5"/>
  <c r="AO299" i="5"/>
  <c r="BA299" i="5"/>
  <c r="BB299" i="5" s="1"/>
  <c r="H299" i="5"/>
  <c r="S299" i="5"/>
  <c r="AE299" i="5"/>
  <c r="AQ299" i="5"/>
  <c r="J299" i="5"/>
  <c r="T299" i="5"/>
  <c r="AF299" i="5"/>
  <c r="AR299" i="5"/>
  <c r="K299" i="5"/>
  <c r="V299" i="5"/>
  <c r="AH299" i="5"/>
  <c r="AT299" i="5"/>
  <c r="AU299" i="5"/>
  <c r="M299" i="5"/>
  <c r="AI299" i="5"/>
  <c r="W299" i="5"/>
  <c r="BM291" i="5"/>
  <c r="BX291" i="5"/>
  <c r="CJ291" i="5"/>
  <c r="CV291" i="5"/>
  <c r="BC291" i="5"/>
  <c r="BO291" i="5"/>
  <c r="BY291" i="5"/>
  <c r="CK291" i="5"/>
  <c r="CW291" i="5"/>
  <c r="BD291" i="5"/>
  <c r="BP291" i="5"/>
  <c r="CA291" i="5"/>
  <c r="CM291" i="5"/>
  <c r="BF291" i="5"/>
  <c r="BR291" i="5"/>
  <c r="CB291" i="5"/>
  <c r="CN291" i="5"/>
  <c r="BG291" i="5"/>
  <c r="BS291" i="5"/>
  <c r="CD291" i="5"/>
  <c r="CP291" i="5"/>
  <c r="BI291" i="5"/>
  <c r="CE291" i="5"/>
  <c r="CQ291" i="5"/>
  <c r="BL291" i="5"/>
  <c r="BN291" i="5" s="1"/>
  <c r="BV291" i="5"/>
  <c r="CH291" i="5"/>
  <c r="CT291" i="5"/>
  <c r="BJ291" i="5"/>
  <c r="BU291" i="5"/>
  <c r="CG291" i="5"/>
  <c r="CS291" i="5"/>
  <c r="P291" i="5"/>
  <c r="AB291" i="5"/>
  <c r="AN291" i="5"/>
  <c r="AZ291" i="5"/>
  <c r="G291" i="5"/>
  <c r="S291" i="5"/>
  <c r="AE291" i="5"/>
  <c r="AQ291" i="5"/>
  <c r="H291" i="5"/>
  <c r="T291" i="5"/>
  <c r="AF291" i="5"/>
  <c r="AG291" i="5" s="1"/>
  <c r="AR291" i="5"/>
  <c r="J291" i="5"/>
  <c r="V291" i="5"/>
  <c r="AH291" i="5"/>
  <c r="AT291" i="5"/>
  <c r="N291" i="5"/>
  <c r="Z291" i="5"/>
  <c r="AL291" i="5"/>
  <c r="AX291" i="5"/>
  <c r="W291" i="5"/>
  <c r="BA291" i="5"/>
  <c r="Y291" i="5"/>
  <c r="AC291" i="5"/>
  <c r="AI291" i="5"/>
  <c r="AK291" i="5"/>
  <c r="K291" i="5"/>
  <c r="AO291" i="5"/>
  <c r="M291" i="5"/>
  <c r="AU291" i="5"/>
  <c r="Q291" i="5"/>
  <c r="AW291" i="5"/>
  <c r="AW373" i="5"/>
  <c r="AK373" i="5"/>
  <c r="Q373" i="5"/>
  <c r="R373" i="5" s="1"/>
  <c r="AQ372" i="5"/>
  <c r="AF372" i="5"/>
  <c r="T372" i="5"/>
  <c r="H372" i="5"/>
  <c r="AT371" i="5"/>
  <c r="AI371" i="5"/>
  <c r="Y371" i="5"/>
  <c r="M371" i="5"/>
  <c r="O371" i="5" s="1"/>
  <c r="AW370" i="5"/>
  <c r="AL370" i="5"/>
  <c r="AB370" i="5"/>
  <c r="Q370" i="5"/>
  <c r="G370" i="5"/>
  <c r="AQ369" i="5"/>
  <c r="AE369" i="5"/>
  <c r="T369" i="5"/>
  <c r="J369" i="5"/>
  <c r="AW368" i="5"/>
  <c r="AK368" i="5"/>
  <c r="Z368" i="5"/>
  <c r="AX367" i="5"/>
  <c r="AN367" i="5"/>
  <c r="AB367" i="5"/>
  <c r="P367" i="5"/>
  <c r="AZ366" i="5"/>
  <c r="AO366" i="5"/>
  <c r="S366" i="5"/>
  <c r="AT365" i="5"/>
  <c r="AH365" i="5"/>
  <c r="W365" i="5"/>
  <c r="K365" i="5"/>
  <c r="L365" i="5" s="1"/>
  <c r="AX364" i="5"/>
  <c r="AL364" i="5"/>
  <c r="Z364" i="5"/>
  <c r="AX363" i="5"/>
  <c r="AB363" i="5"/>
  <c r="AD363" i="5" s="1"/>
  <c r="AR362" i="5"/>
  <c r="P362" i="5"/>
  <c r="AH361" i="5"/>
  <c r="BA360" i="5"/>
  <c r="T359" i="5"/>
  <c r="W357" i="5"/>
  <c r="AB355" i="5"/>
  <c r="AH353" i="5"/>
  <c r="AQ349" i="5"/>
  <c r="AR347" i="5"/>
  <c r="AS347" i="5" s="1"/>
  <c r="BA343" i="5"/>
  <c r="K342" i="5"/>
  <c r="L342" i="5" s="1"/>
  <c r="N340" i="5"/>
  <c r="O340" i="5" s="1"/>
  <c r="T338" i="5"/>
  <c r="AB334" i="5"/>
  <c r="AF332" i="5"/>
  <c r="AG332" i="5" s="1"/>
  <c r="AL330" i="5"/>
  <c r="AR326" i="5"/>
  <c r="AS326" i="5" s="1"/>
  <c r="J313" i="5"/>
  <c r="L270" i="5"/>
  <c r="L269" i="5"/>
  <c r="AA252" i="5"/>
  <c r="AA225" i="5"/>
  <c r="O209" i="5"/>
  <c r="O207" i="5"/>
  <c r="O205" i="5"/>
  <c r="AA198" i="5"/>
  <c r="AA197" i="5"/>
  <c r="O195" i="5"/>
  <c r="AA194" i="5"/>
  <c r="O194" i="5"/>
  <c r="AA193" i="5"/>
  <c r="O193" i="5"/>
  <c r="AA191" i="5"/>
  <c r="O191" i="5"/>
  <c r="AA190" i="5"/>
  <c r="O190" i="5"/>
  <c r="AA189" i="5"/>
  <c r="O189" i="5"/>
  <c r="BD368" i="5"/>
  <c r="BP368" i="5"/>
  <c r="BF368" i="5"/>
  <c r="CA368" i="5"/>
  <c r="CM368" i="5"/>
  <c r="BG368" i="5"/>
  <c r="BR368" i="5"/>
  <c r="CB368" i="5"/>
  <c r="CN368" i="5"/>
  <c r="BM368" i="5"/>
  <c r="BX368" i="5"/>
  <c r="CH368" i="5"/>
  <c r="CT368" i="5"/>
  <c r="BS368" i="5"/>
  <c r="CJ368" i="5"/>
  <c r="BU368" i="5"/>
  <c r="CK368" i="5"/>
  <c r="BV368" i="5"/>
  <c r="CP368" i="5"/>
  <c r="BC368" i="5"/>
  <c r="BY368" i="5"/>
  <c r="CQ368" i="5"/>
  <c r="BI368" i="5"/>
  <c r="CS368" i="5"/>
  <c r="BJ368" i="5"/>
  <c r="CD368" i="5"/>
  <c r="CV368" i="5"/>
  <c r="BO368" i="5"/>
  <c r="CG368" i="5"/>
  <c r="BL368" i="5"/>
  <c r="CE368" i="5"/>
  <c r="CW368" i="5"/>
  <c r="BD360" i="5"/>
  <c r="BP360" i="5"/>
  <c r="CA360" i="5"/>
  <c r="CM360" i="5"/>
  <c r="CV360" i="5"/>
  <c r="BF360" i="5"/>
  <c r="BR360" i="5"/>
  <c r="CB360" i="5"/>
  <c r="CN360" i="5"/>
  <c r="CW360" i="5"/>
  <c r="BG360" i="5"/>
  <c r="BS360" i="5"/>
  <c r="CD360" i="5"/>
  <c r="BI360" i="5"/>
  <c r="CE360" i="5"/>
  <c r="CP360" i="5"/>
  <c r="BJ360" i="5"/>
  <c r="BU360" i="5"/>
  <c r="CG360" i="5"/>
  <c r="CQ360" i="5"/>
  <c r="BC360" i="5"/>
  <c r="BO360" i="5"/>
  <c r="BY360" i="5"/>
  <c r="CK360" i="5"/>
  <c r="CT360" i="5"/>
  <c r="CS360" i="5"/>
  <c r="BL360" i="5"/>
  <c r="BM360" i="5"/>
  <c r="BV360" i="5"/>
  <c r="BX360" i="5"/>
  <c r="CJ360" i="5"/>
  <c r="CH360" i="5"/>
  <c r="J360" i="5"/>
  <c r="V360" i="5"/>
  <c r="AH360" i="5"/>
  <c r="AT360" i="5"/>
  <c r="K360" i="5"/>
  <c r="W360" i="5"/>
  <c r="AI360" i="5"/>
  <c r="AU360" i="5"/>
  <c r="M360" i="5"/>
  <c r="Y360" i="5"/>
  <c r="N360" i="5"/>
  <c r="Z360" i="5"/>
  <c r="AL360" i="5"/>
  <c r="AX360" i="5"/>
  <c r="P360" i="5"/>
  <c r="R360" i="5" s="1"/>
  <c r="AB360" i="5"/>
  <c r="AN360" i="5"/>
  <c r="AZ360" i="5"/>
  <c r="G360" i="5"/>
  <c r="S360" i="5"/>
  <c r="AE360" i="5"/>
  <c r="AG360" i="5" s="1"/>
  <c r="AQ360" i="5"/>
  <c r="BG352" i="5"/>
  <c r="BR352" i="5"/>
  <c r="CA352" i="5"/>
  <c r="CM352" i="5"/>
  <c r="CV352" i="5"/>
  <c r="BI352" i="5"/>
  <c r="BS352" i="5"/>
  <c r="CB352" i="5"/>
  <c r="CN352" i="5"/>
  <c r="CW352" i="5"/>
  <c r="BJ352" i="5"/>
  <c r="CD352" i="5"/>
  <c r="BL352" i="5"/>
  <c r="BU352" i="5"/>
  <c r="CE352" i="5"/>
  <c r="CP352" i="5"/>
  <c r="BM352" i="5"/>
  <c r="BV352" i="5"/>
  <c r="CG352" i="5"/>
  <c r="CQ352" i="5"/>
  <c r="BF352" i="5"/>
  <c r="CK352" i="5"/>
  <c r="BC352" i="5"/>
  <c r="BD352" i="5"/>
  <c r="CS352" i="5"/>
  <c r="BO352" i="5"/>
  <c r="CT352" i="5"/>
  <c r="BP352" i="5"/>
  <c r="BX352" i="5"/>
  <c r="BY352" i="5"/>
  <c r="CJ352" i="5"/>
  <c r="CH352" i="5"/>
  <c r="N352" i="5"/>
  <c r="Z352" i="5"/>
  <c r="AK352" i="5"/>
  <c r="AW352" i="5"/>
  <c r="P352" i="5"/>
  <c r="AB352" i="5"/>
  <c r="AL352" i="5"/>
  <c r="AX352" i="5"/>
  <c r="Q352" i="5"/>
  <c r="AC352" i="5"/>
  <c r="AN352" i="5"/>
  <c r="AZ352" i="5"/>
  <c r="G352" i="5"/>
  <c r="S352" i="5"/>
  <c r="AE352" i="5"/>
  <c r="AO352" i="5"/>
  <c r="BA352" i="5"/>
  <c r="H352" i="5"/>
  <c r="T352" i="5"/>
  <c r="AF352" i="5"/>
  <c r="AQ352" i="5"/>
  <c r="J352" i="5"/>
  <c r="L352" i="5" s="1"/>
  <c r="V352" i="5"/>
  <c r="X352" i="5" s="1"/>
  <c r="AH352" i="5"/>
  <c r="AR352" i="5"/>
  <c r="M352" i="5"/>
  <c r="Y352" i="5"/>
  <c r="AU352" i="5"/>
  <c r="BJ344" i="5"/>
  <c r="CD344" i="5"/>
  <c r="BL344" i="5"/>
  <c r="BU344" i="5"/>
  <c r="CE344" i="5"/>
  <c r="CP344" i="5"/>
  <c r="BM344" i="5"/>
  <c r="BN344" i="5" s="1"/>
  <c r="BV344" i="5"/>
  <c r="BW344" i="5" s="1"/>
  <c r="CG344" i="5"/>
  <c r="CQ344" i="5"/>
  <c r="BC344" i="5"/>
  <c r="BO344" i="5"/>
  <c r="BX344" i="5"/>
  <c r="CH344" i="5"/>
  <c r="BD344" i="5"/>
  <c r="BE344" i="5" s="1"/>
  <c r="BP344" i="5"/>
  <c r="BY344" i="5"/>
  <c r="CJ344" i="5"/>
  <c r="CS344" i="5"/>
  <c r="BI344" i="5"/>
  <c r="BS344" i="5"/>
  <c r="CB344" i="5"/>
  <c r="CN344" i="5"/>
  <c r="CW344" i="5"/>
  <c r="CA344" i="5"/>
  <c r="CK344" i="5"/>
  <c r="CL344" i="5" s="1"/>
  <c r="CM344" i="5"/>
  <c r="BF344" i="5"/>
  <c r="CT344" i="5"/>
  <c r="BG344" i="5"/>
  <c r="CV344" i="5"/>
  <c r="BR344" i="5"/>
  <c r="H344" i="5"/>
  <c r="T344" i="5"/>
  <c r="AF344" i="5"/>
  <c r="AQ344" i="5"/>
  <c r="J344" i="5"/>
  <c r="V344" i="5"/>
  <c r="AH344" i="5"/>
  <c r="AR344" i="5"/>
  <c r="K344" i="5"/>
  <c r="W344" i="5"/>
  <c r="AI344" i="5"/>
  <c r="AT344" i="5"/>
  <c r="M344" i="5"/>
  <c r="Y344" i="5"/>
  <c r="AU344" i="5"/>
  <c r="N344" i="5"/>
  <c r="Z344" i="5"/>
  <c r="AK344" i="5"/>
  <c r="AW344" i="5"/>
  <c r="P344" i="5"/>
  <c r="AB344" i="5"/>
  <c r="AL344" i="5"/>
  <c r="AX344" i="5"/>
  <c r="G344" i="5"/>
  <c r="S344" i="5"/>
  <c r="AE344" i="5"/>
  <c r="AO344" i="5"/>
  <c r="AP344" i="5" s="1"/>
  <c r="BA344" i="5"/>
  <c r="BB344" i="5" s="1"/>
  <c r="BG336" i="5"/>
  <c r="BS336" i="5"/>
  <c r="CD336" i="5"/>
  <c r="CN336" i="5"/>
  <c r="BI336" i="5"/>
  <c r="BU336" i="5"/>
  <c r="CE336" i="5"/>
  <c r="CP336" i="5"/>
  <c r="BJ336" i="5"/>
  <c r="BV336" i="5"/>
  <c r="CQ336" i="5"/>
  <c r="BL336" i="5"/>
  <c r="BX336" i="5"/>
  <c r="CG336" i="5"/>
  <c r="CS336" i="5"/>
  <c r="BD336" i="5"/>
  <c r="BP336" i="5"/>
  <c r="CA336" i="5"/>
  <c r="CK336" i="5"/>
  <c r="CW336" i="5"/>
  <c r="BO336" i="5"/>
  <c r="CT336" i="5"/>
  <c r="BR336" i="5"/>
  <c r="CV336" i="5"/>
  <c r="BY336" i="5"/>
  <c r="CB336" i="5"/>
  <c r="CC336" i="5" s="1"/>
  <c r="BC336" i="5"/>
  <c r="CH336" i="5"/>
  <c r="BM336" i="5"/>
  <c r="CM336" i="5"/>
  <c r="CJ336" i="5"/>
  <c r="BF336" i="5"/>
  <c r="N336" i="5"/>
  <c r="Z336" i="5"/>
  <c r="AK336" i="5"/>
  <c r="AW336" i="5"/>
  <c r="P336" i="5"/>
  <c r="AB336" i="5"/>
  <c r="AL336" i="5"/>
  <c r="AX336" i="5"/>
  <c r="Q336" i="5"/>
  <c r="AC336" i="5"/>
  <c r="AN336" i="5"/>
  <c r="AZ336" i="5"/>
  <c r="G336" i="5"/>
  <c r="S336" i="5"/>
  <c r="AE336" i="5"/>
  <c r="AO336" i="5"/>
  <c r="BA336" i="5"/>
  <c r="H336" i="5"/>
  <c r="T336" i="5"/>
  <c r="AF336" i="5"/>
  <c r="AQ336" i="5"/>
  <c r="J336" i="5"/>
  <c r="V336" i="5"/>
  <c r="X336" i="5" s="1"/>
  <c r="AH336" i="5"/>
  <c r="AR336" i="5"/>
  <c r="M336" i="5"/>
  <c r="Y336" i="5"/>
  <c r="AU336" i="5"/>
  <c r="AV336" i="5" s="1"/>
  <c r="BC328" i="5"/>
  <c r="BM328" i="5"/>
  <c r="BY328" i="5"/>
  <c r="CJ328" i="5"/>
  <c r="CV328" i="5"/>
  <c r="BD328" i="5"/>
  <c r="BO328" i="5"/>
  <c r="CA328" i="5"/>
  <c r="CK328" i="5"/>
  <c r="CW328" i="5"/>
  <c r="BP328" i="5"/>
  <c r="CB328" i="5"/>
  <c r="CM328" i="5"/>
  <c r="BF328" i="5"/>
  <c r="BR328" i="5"/>
  <c r="CN328" i="5"/>
  <c r="BG328" i="5"/>
  <c r="BS328" i="5"/>
  <c r="CD328" i="5"/>
  <c r="CP328" i="5"/>
  <c r="BI328" i="5"/>
  <c r="BU328" i="5"/>
  <c r="CE328" i="5"/>
  <c r="CQ328" i="5"/>
  <c r="BL328" i="5"/>
  <c r="BX328" i="5"/>
  <c r="CH328" i="5"/>
  <c r="CT328" i="5"/>
  <c r="BJ328" i="5"/>
  <c r="BV328" i="5"/>
  <c r="CG328" i="5"/>
  <c r="CS328" i="5"/>
  <c r="W328" i="5"/>
  <c r="AI328" i="5"/>
  <c r="AT328" i="5"/>
  <c r="M328" i="5"/>
  <c r="Y328" i="5"/>
  <c r="AU328" i="5"/>
  <c r="N328" i="5"/>
  <c r="Z328" i="5"/>
  <c r="AK328" i="5"/>
  <c r="AW328" i="5"/>
  <c r="P328" i="5"/>
  <c r="AB328" i="5"/>
  <c r="AL328" i="5"/>
  <c r="AX328" i="5"/>
  <c r="G328" i="5"/>
  <c r="Q328" i="5"/>
  <c r="AC328" i="5"/>
  <c r="AN328" i="5"/>
  <c r="AZ328" i="5"/>
  <c r="H328" i="5"/>
  <c r="S328" i="5"/>
  <c r="AE328" i="5"/>
  <c r="AO328" i="5"/>
  <c r="BA328" i="5"/>
  <c r="K328" i="5"/>
  <c r="V328" i="5"/>
  <c r="AH328" i="5"/>
  <c r="AR328" i="5"/>
  <c r="AS328" i="5" s="1"/>
  <c r="BF320" i="5"/>
  <c r="CB320" i="5"/>
  <c r="CN320" i="5"/>
  <c r="CW320" i="5"/>
  <c r="BG320" i="5"/>
  <c r="BR320" i="5"/>
  <c r="CD320" i="5"/>
  <c r="BI320" i="5"/>
  <c r="BS320" i="5"/>
  <c r="CE320" i="5"/>
  <c r="CP320" i="5"/>
  <c r="BL320" i="5"/>
  <c r="BV320" i="5"/>
  <c r="CH320" i="5"/>
  <c r="BM320" i="5"/>
  <c r="BX320" i="5"/>
  <c r="CJ320" i="5"/>
  <c r="CS320" i="5"/>
  <c r="BJ320" i="5"/>
  <c r="CM320" i="5"/>
  <c r="BO320" i="5"/>
  <c r="CQ320" i="5"/>
  <c r="BP320" i="5"/>
  <c r="CT320" i="5"/>
  <c r="BU320" i="5"/>
  <c r="CV320" i="5"/>
  <c r="BY320" i="5"/>
  <c r="CA320" i="5"/>
  <c r="BD320" i="5"/>
  <c r="CK320" i="5"/>
  <c r="CG320" i="5"/>
  <c r="BC320" i="5"/>
  <c r="P320" i="5"/>
  <c r="AB320" i="5"/>
  <c r="AN320" i="5"/>
  <c r="AZ320" i="5"/>
  <c r="Q320" i="5"/>
  <c r="AC320" i="5"/>
  <c r="AO320" i="5"/>
  <c r="BA320" i="5"/>
  <c r="G320" i="5"/>
  <c r="S320" i="5"/>
  <c r="AE320" i="5"/>
  <c r="AQ320" i="5"/>
  <c r="H320" i="5"/>
  <c r="T320" i="5"/>
  <c r="AF320" i="5"/>
  <c r="AR320" i="5"/>
  <c r="J320" i="5"/>
  <c r="V320" i="5"/>
  <c r="AH320" i="5"/>
  <c r="AT320" i="5"/>
  <c r="K320" i="5"/>
  <c r="W320" i="5"/>
  <c r="AI320" i="5"/>
  <c r="AU320" i="5"/>
  <c r="N320" i="5"/>
  <c r="Z320" i="5"/>
  <c r="AL320" i="5"/>
  <c r="AX320" i="5"/>
  <c r="M320" i="5"/>
  <c r="Y320" i="5"/>
  <c r="AK320" i="5"/>
  <c r="BG312" i="5"/>
  <c r="BR312" i="5"/>
  <c r="CB312" i="5"/>
  <c r="CN312" i="5"/>
  <c r="BI312" i="5"/>
  <c r="BS312" i="5"/>
  <c r="CD312" i="5"/>
  <c r="CP312" i="5"/>
  <c r="BJ312" i="5"/>
  <c r="BK312" i="5" s="1"/>
  <c r="CE312" i="5"/>
  <c r="CQ312" i="5"/>
  <c r="BL312" i="5"/>
  <c r="BU312" i="5"/>
  <c r="CG312" i="5"/>
  <c r="CS312" i="5"/>
  <c r="BM312" i="5"/>
  <c r="BV312" i="5"/>
  <c r="CH312" i="5"/>
  <c r="CT312" i="5"/>
  <c r="BC312" i="5"/>
  <c r="BO312" i="5"/>
  <c r="BX312" i="5"/>
  <c r="CJ312" i="5"/>
  <c r="CV312" i="5"/>
  <c r="BD312" i="5"/>
  <c r="BP312" i="5"/>
  <c r="BY312" i="5"/>
  <c r="CK312" i="5"/>
  <c r="CW312" i="5"/>
  <c r="CA312" i="5"/>
  <c r="CM312" i="5"/>
  <c r="BF312" i="5"/>
  <c r="M312" i="5"/>
  <c r="Y312" i="5"/>
  <c r="AK312" i="5"/>
  <c r="AW312" i="5"/>
  <c r="N312" i="5"/>
  <c r="Z312" i="5"/>
  <c r="AL312" i="5"/>
  <c r="AX312" i="5"/>
  <c r="P312" i="5"/>
  <c r="AB312" i="5"/>
  <c r="AN312" i="5"/>
  <c r="AZ312" i="5"/>
  <c r="G312" i="5"/>
  <c r="Q312" i="5"/>
  <c r="AC312" i="5"/>
  <c r="AO312" i="5"/>
  <c r="BA312" i="5"/>
  <c r="H312" i="5"/>
  <c r="S312" i="5"/>
  <c r="AE312" i="5"/>
  <c r="AQ312" i="5"/>
  <c r="J312" i="5"/>
  <c r="T312" i="5"/>
  <c r="AF312" i="5"/>
  <c r="AG312" i="5" s="1"/>
  <c r="AR312" i="5"/>
  <c r="W312" i="5"/>
  <c r="AI312" i="5"/>
  <c r="AU312" i="5"/>
  <c r="K312" i="5"/>
  <c r="V312" i="5"/>
  <c r="AH312" i="5"/>
  <c r="AT312" i="5"/>
  <c r="BG304" i="5"/>
  <c r="BR304" i="5"/>
  <c r="CB304" i="5"/>
  <c r="CN304" i="5"/>
  <c r="BI304" i="5"/>
  <c r="BS304" i="5"/>
  <c r="CD304" i="5"/>
  <c r="CP304" i="5"/>
  <c r="BJ304" i="5"/>
  <c r="CE304" i="5"/>
  <c r="CQ304" i="5"/>
  <c r="BL304" i="5"/>
  <c r="BU304" i="5"/>
  <c r="CG304" i="5"/>
  <c r="CS304" i="5"/>
  <c r="BM304" i="5"/>
  <c r="BN304" i="5" s="1"/>
  <c r="BV304" i="5"/>
  <c r="CH304" i="5"/>
  <c r="CT304" i="5"/>
  <c r="BF304" i="5"/>
  <c r="CA304" i="5"/>
  <c r="CM304" i="5"/>
  <c r="BC304" i="5"/>
  <c r="CV304" i="5"/>
  <c r="BD304" i="5"/>
  <c r="CW304" i="5"/>
  <c r="BO304" i="5"/>
  <c r="BP304" i="5"/>
  <c r="BX304" i="5"/>
  <c r="BY304" i="5"/>
  <c r="CJ304" i="5"/>
  <c r="CK304" i="5"/>
  <c r="N304" i="5"/>
  <c r="Y304" i="5"/>
  <c r="AK304" i="5"/>
  <c r="AW304" i="5"/>
  <c r="P304" i="5"/>
  <c r="Z304" i="5"/>
  <c r="AL304" i="5"/>
  <c r="AX304" i="5"/>
  <c r="G304" i="5"/>
  <c r="Q304" i="5"/>
  <c r="AB304" i="5"/>
  <c r="AN304" i="5"/>
  <c r="AZ304" i="5"/>
  <c r="H304" i="5"/>
  <c r="AC304" i="5"/>
  <c r="AO304" i="5"/>
  <c r="BA304" i="5"/>
  <c r="J304" i="5"/>
  <c r="S304" i="5"/>
  <c r="AE304" i="5"/>
  <c r="AQ304" i="5"/>
  <c r="K304" i="5"/>
  <c r="T304" i="5"/>
  <c r="AF304" i="5"/>
  <c r="AG304" i="5" s="1"/>
  <c r="AR304" i="5"/>
  <c r="V304" i="5"/>
  <c r="AH304" i="5"/>
  <c r="AT304" i="5"/>
  <c r="M304" i="5"/>
  <c r="W304" i="5"/>
  <c r="AI304" i="5"/>
  <c r="AU304" i="5"/>
  <c r="AV304" i="5" s="1"/>
  <c r="BC296" i="5"/>
  <c r="BO296" i="5"/>
  <c r="BX296" i="5"/>
  <c r="CJ296" i="5"/>
  <c r="CV296" i="5"/>
  <c r="BD296" i="5"/>
  <c r="BP296" i="5"/>
  <c r="BY296" i="5"/>
  <c r="CK296" i="5"/>
  <c r="CW296" i="5"/>
  <c r="BF296" i="5"/>
  <c r="CA296" i="5"/>
  <c r="CM296" i="5"/>
  <c r="BG296" i="5"/>
  <c r="BR296" i="5"/>
  <c r="CB296" i="5"/>
  <c r="CC296" i="5" s="1"/>
  <c r="CN296" i="5"/>
  <c r="BI296" i="5"/>
  <c r="BS296" i="5"/>
  <c r="CD296" i="5"/>
  <c r="CP296" i="5"/>
  <c r="BJ296" i="5"/>
  <c r="CE296" i="5"/>
  <c r="CQ296" i="5"/>
  <c r="BM296" i="5"/>
  <c r="BV296" i="5"/>
  <c r="CH296" i="5"/>
  <c r="CT296" i="5"/>
  <c r="CG296" i="5"/>
  <c r="CS296" i="5"/>
  <c r="BL296" i="5"/>
  <c r="BU296" i="5"/>
  <c r="J296" i="5"/>
  <c r="S296" i="5"/>
  <c r="AE296" i="5"/>
  <c r="AQ296" i="5"/>
  <c r="K296" i="5"/>
  <c r="T296" i="5"/>
  <c r="AF296" i="5"/>
  <c r="AR296" i="5"/>
  <c r="V296" i="5"/>
  <c r="AH296" i="5"/>
  <c r="AT296" i="5"/>
  <c r="M296" i="5"/>
  <c r="W296" i="5"/>
  <c r="AI296" i="5"/>
  <c r="AU296" i="5"/>
  <c r="N296" i="5"/>
  <c r="Y296" i="5"/>
  <c r="AK296" i="5"/>
  <c r="AW296" i="5"/>
  <c r="P296" i="5"/>
  <c r="Z296" i="5"/>
  <c r="AA296" i="5" s="1"/>
  <c r="AL296" i="5"/>
  <c r="AX296" i="5"/>
  <c r="G296" i="5"/>
  <c r="Q296" i="5"/>
  <c r="AB296" i="5"/>
  <c r="AN296" i="5"/>
  <c r="AZ296" i="5"/>
  <c r="H296" i="5"/>
  <c r="AC296" i="5"/>
  <c r="AO296" i="5"/>
  <c r="BA296" i="5"/>
  <c r="BB296" i="5" s="1"/>
  <c r="BI288" i="5"/>
  <c r="BS288" i="5"/>
  <c r="CD288" i="5"/>
  <c r="CP288" i="5"/>
  <c r="BJ288" i="5"/>
  <c r="CE288" i="5"/>
  <c r="CQ288" i="5"/>
  <c r="BL288" i="5"/>
  <c r="BU288" i="5"/>
  <c r="CG288" i="5"/>
  <c r="CS288" i="5"/>
  <c r="BM288" i="5"/>
  <c r="BV288" i="5"/>
  <c r="CH288" i="5"/>
  <c r="CT288" i="5"/>
  <c r="BC288" i="5"/>
  <c r="BO288" i="5"/>
  <c r="BX288" i="5"/>
  <c r="CJ288" i="5"/>
  <c r="CV288" i="5"/>
  <c r="BD288" i="5"/>
  <c r="BP288" i="5"/>
  <c r="BY288" i="5"/>
  <c r="CK288" i="5"/>
  <c r="CW288" i="5"/>
  <c r="BG288" i="5"/>
  <c r="BR288" i="5"/>
  <c r="CB288" i="5"/>
  <c r="CN288" i="5"/>
  <c r="BF288" i="5"/>
  <c r="CA288" i="5"/>
  <c r="CM288" i="5"/>
  <c r="H288" i="5"/>
  <c r="T288" i="5"/>
  <c r="AF288" i="5"/>
  <c r="AQ288" i="5"/>
  <c r="K288" i="5"/>
  <c r="W288" i="5"/>
  <c r="AI288" i="5"/>
  <c r="AT288" i="5"/>
  <c r="M288" i="5"/>
  <c r="Y288" i="5"/>
  <c r="AU288" i="5"/>
  <c r="N288" i="5"/>
  <c r="Z288" i="5"/>
  <c r="AK288" i="5"/>
  <c r="AW288" i="5"/>
  <c r="G288" i="5"/>
  <c r="S288" i="5"/>
  <c r="AE288" i="5"/>
  <c r="AO288" i="5"/>
  <c r="BA288" i="5"/>
  <c r="J288" i="5"/>
  <c r="L288" i="5" s="1"/>
  <c r="AN288" i="5"/>
  <c r="P288" i="5"/>
  <c r="AR288" i="5"/>
  <c r="Q288" i="5"/>
  <c r="AX288" i="5"/>
  <c r="V288" i="5"/>
  <c r="AZ288" i="5"/>
  <c r="AB288" i="5"/>
  <c r="AC288" i="5"/>
  <c r="AH288" i="5"/>
  <c r="AL288" i="5"/>
  <c r="AU373" i="5"/>
  <c r="AI373" i="5"/>
  <c r="Z373" i="5"/>
  <c r="BA372" i="5"/>
  <c r="AO372" i="5"/>
  <c r="AE372" i="5"/>
  <c r="S372" i="5"/>
  <c r="U372" i="5" s="1"/>
  <c r="G372" i="5"/>
  <c r="I372" i="5" s="1"/>
  <c r="AR371" i="5"/>
  <c r="AH371" i="5"/>
  <c r="W371" i="5"/>
  <c r="K371" i="5"/>
  <c r="AU370" i="5"/>
  <c r="AK370" i="5"/>
  <c r="Z370" i="5"/>
  <c r="P370" i="5"/>
  <c r="BA369" i="5"/>
  <c r="AO369" i="5"/>
  <c r="S369" i="5"/>
  <c r="AU368" i="5"/>
  <c r="AI368" i="5"/>
  <c r="Y368" i="5"/>
  <c r="M368" i="5"/>
  <c r="O368" i="5" s="1"/>
  <c r="AW367" i="5"/>
  <c r="AL367" i="5"/>
  <c r="Z367" i="5"/>
  <c r="N367" i="5"/>
  <c r="AX366" i="5"/>
  <c r="AN366" i="5"/>
  <c r="AC366" i="5"/>
  <c r="H366" i="5"/>
  <c r="AR365" i="5"/>
  <c r="AF365" i="5"/>
  <c r="V365" i="5"/>
  <c r="AW364" i="5"/>
  <c r="AK364" i="5"/>
  <c r="Y364" i="5"/>
  <c r="AA364" i="5" s="1"/>
  <c r="AW363" i="5"/>
  <c r="W363" i="5"/>
  <c r="AO362" i="5"/>
  <c r="M362" i="5"/>
  <c r="AC361" i="5"/>
  <c r="AD361" i="5" s="1"/>
  <c r="AW360" i="5"/>
  <c r="H360" i="5"/>
  <c r="Q355" i="5"/>
  <c r="E355" i="5" s="1"/>
  <c r="V353" i="5"/>
  <c r="Y351" i="5"/>
  <c r="AH347" i="5"/>
  <c r="AN345" i="5"/>
  <c r="AO343" i="5"/>
  <c r="AX339" i="5"/>
  <c r="K336" i="5"/>
  <c r="L336" i="5" s="1"/>
  <c r="Q334" i="5"/>
  <c r="T332" i="5"/>
  <c r="AF328" i="5"/>
  <c r="AG328" i="5" s="1"/>
  <c r="Z326" i="5"/>
  <c r="AA326" i="5" s="1"/>
  <c r="K311" i="5"/>
  <c r="E311" i="5" s="1"/>
  <c r="L227" i="5"/>
  <c r="L223" i="5"/>
  <c r="X222" i="5"/>
  <c r="L222" i="5"/>
  <c r="L215" i="5"/>
  <c r="X214" i="5"/>
  <c r="L214" i="5"/>
  <c r="BC373" i="5"/>
  <c r="BM373" i="5"/>
  <c r="BY373" i="5"/>
  <c r="CJ373" i="5"/>
  <c r="CT373" i="5"/>
  <c r="BD373" i="5"/>
  <c r="BO373" i="5"/>
  <c r="CA373" i="5"/>
  <c r="CK373" i="5"/>
  <c r="CV373" i="5"/>
  <c r="BF373" i="5"/>
  <c r="BP373" i="5"/>
  <c r="CB373" i="5"/>
  <c r="CM373" i="5"/>
  <c r="CW373" i="5"/>
  <c r="BG373" i="5"/>
  <c r="BR373" i="5"/>
  <c r="CN373" i="5"/>
  <c r="BI373" i="5"/>
  <c r="BS373" i="5"/>
  <c r="CD373" i="5"/>
  <c r="CP373" i="5"/>
  <c r="BJ373" i="5"/>
  <c r="BU373" i="5"/>
  <c r="CE373" i="5"/>
  <c r="CF373" i="5" s="1"/>
  <c r="CQ373" i="5"/>
  <c r="BL373" i="5"/>
  <c r="BX373" i="5"/>
  <c r="CH373" i="5"/>
  <c r="CS373" i="5"/>
  <c r="BV373" i="5"/>
  <c r="CG373" i="5"/>
  <c r="BJ365" i="5"/>
  <c r="BU365" i="5"/>
  <c r="CE365" i="5"/>
  <c r="CQ365" i="5"/>
  <c r="BL365" i="5"/>
  <c r="BV365" i="5"/>
  <c r="CG365" i="5"/>
  <c r="CS365" i="5"/>
  <c r="BM365" i="5"/>
  <c r="BX365" i="5"/>
  <c r="CH365" i="5"/>
  <c r="CT365" i="5"/>
  <c r="BG365" i="5"/>
  <c r="BR365" i="5"/>
  <c r="CB365" i="5"/>
  <c r="CN365" i="5"/>
  <c r="BC365" i="5"/>
  <c r="BY365" i="5"/>
  <c r="BZ365" i="5" s="1"/>
  <c r="CV365" i="5"/>
  <c r="BD365" i="5"/>
  <c r="CW365" i="5"/>
  <c r="BF365" i="5"/>
  <c r="CA365" i="5"/>
  <c r="BI365" i="5"/>
  <c r="CD365" i="5"/>
  <c r="BO365" i="5"/>
  <c r="CJ365" i="5"/>
  <c r="BP365" i="5"/>
  <c r="CK365" i="5"/>
  <c r="BS365" i="5"/>
  <c r="BT365" i="5" s="1"/>
  <c r="CP365" i="5"/>
  <c r="CM365" i="5"/>
  <c r="BG357" i="5"/>
  <c r="BR357" i="5"/>
  <c r="CB357" i="5"/>
  <c r="CN357" i="5"/>
  <c r="BI357" i="5"/>
  <c r="BS357" i="5"/>
  <c r="CD357" i="5"/>
  <c r="CP357" i="5"/>
  <c r="BJ357" i="5"/>
  <c r="BK357" i="5" s="1"/>
  <c r="BU357" i="5"/>
  <c r="CE357" i="5"/>
  <c r="CQ357" i="5"/>
  <c r="BL357" i="5"/>
  <c r="BV357" i="5"/>
  <c r="CG357" i="5"/>
  <c r="CS357" i="5"/>
  <c r="BM357" i="5"/>
  <c r="BX357" i="5"/>
  <c r="CH357" i="5"/>
  <c r="CT357" i="5"/>
  <c r="BF357" i="5"/>
  <c r="CA357" i="5"/>
  <c r="CM357" i="5"/>
  <c r="BC357" i="5"/>
  <c r="CV357" i="5"/>
  <c r="BD357" i="5"/>
  <c r="CW357" i="5"/>
  <c r="BO357" i="5"/>
  <c r="BP357" i="5"/>
  <c r="BY357" i="5"/>
  <c r="CK357" i="5"/>
  <c r="CJ357" i="5"/>
  <c r="N357" i="5"/>
  <c r="Z357" i="5"/>
  <c r="AL357" i="5"/>
  <c r="AX357" i="5"/>
  <c r="P357" i="5"/>
  <c r="AB357" i="5"/>
  <c r="AN357" i="5"/>
  <c r="AZ357" i="5"/>
  <c r="Q357" i="5"/>
  <c r="R357" i="5" s="1"/>
  <c r="AC357" i="5"/>
  <c r="AO357" i="5"/>
  <c r="BA357" i="5"/>
  <c r="G357" i="5"/>
  <c r="S357" i="5"/>
  <c r="AE357" i="5"/>
  <c r="AQ357" i="5"/>
  <c r="H357" i="5"/>
  <c r="I357" i="5" s="1"/>
  <c r="T357" i="5"/>
  <c r="AF357" i="5"/>
  <c r="AR357" i="5"/>
  <c r="J357" i="5"/>
  <c r="L357" i="5" s="1"/>
  <c r="V357" i="5"/>
  <c r="AH357" i="5"/>
  <c r="AT357" i="5"/>
  <c r="M357" i="5"/>
  <c r="Y357" i="5"/>
  <c r="AK357" i="5"/>
  <c r="AW357" i="5"/>
  <c r="BL349" i="5"/>
  <c r="BV349" i="5"/>
  <c r="CG349" i="5"/>
  <c r="CS349" i="5"/>
  <c r="BM349" i="5"/>
  <c r="BX349" i="5"/>
  <c r="CH349" i="5"/>
  <c r="CT349" i="5"/>
  <c r="BC349" i="5"/>
  <c r="BO349" i="5"/>
  <c r="BY349" i="5"/>
  <c r="CJ349" i="5"/>
  <c r="CV349" i="5"/>
  <c r="BD349" i="5"/>
  <c r="BP349" i="5"/>
  <c r="CK349" i="5"/>
  <c r="CW349" i="5"/>
  <c r="BF349" i="5"/>
  <c r="CA349" i="5"/>
  <c r="CM349" i="5"/>
  <c r="BJ349" i="5"/>
  <c r="BU349" i="5"/>
  <c r="CE349" i="5"/>
  <c r="CQ349" i="5"/>
  <c r="BG349" i="5"/>
  <c r="BI349" i="5"/>
  <c r="BR349" i="5"/>
  <c r="BS349" i="5"/>
  <c r="CB349" i="5"/>
  <c r="CD349" i="5"/>
  <c r="CP349" i="5"/>
  <c r="CN349" i="5"/>
  <c r="J349" i="5"/>
  <c r="V349" i="5"/>
  <c r="AH349" i="5"/>
  <c r="AT349" i="5"/>
  <c r="K349" i="5"/>
  <c r="W349" i="5"/>
  <c r="AI349" i="5"/>
  <c r="AU349" i="5"/>
  <c r="M349" i="5"/>
  <c r="Y349" i="5"/>
  <c r="AK349" i="5"/>
  <c r="AW349" i="5"/>
  <c r="N349" i="5"/>
  <c r="Z349" i="5"/>
  <c r="AL349" i="5"/>
  <c r="AX349" i="5"/>
  <c r="P349" i="5"/>
  <c r="AB349" i="5"/>
  <c r="AN349" i="5"/>
  <c r="Q349" i="5"/>
  <c r="AC349" i="5"/>
  <c r="AO349" i="5"/>
  <c r="AZ349" i="5"/>
  <c r="H349" i="5"/>
  <c r="T349" i="5"/>
  <c r="AF349" i="5"/>
  <c r="AR349" i="5"/>
  <c r="BS341" i="5"/>
  <c r="CE341" i="5"/>
  <c r="CP341" i="5"/>
  <c r="BI341" i="5"/>
  <c r="BU341" i="5"/>
  <c r="CQ341" i="5"/>
  <c r="BJ341" i="5"/>
  <c r="BV341" i="5"/>
  <c r="CG341" i="5"/>
  <c r="BL341" i="5"/>
  <c r="BX341" i="5"/>
  <c r="CH341" i="5"/>
  <c r="CS341" i="5"/>
  <c r="BC341" i="5"/>
  <c r="BM341" i="5"/>
  <c r="BY341" i="5"/>
  <c r="CJ341" i="5"/>
  <c r="CT341" i="5"/>
  <c r="BG341" i="5"/>
  <c r="BR341" i="5"/>
  <c r="CD341" i="5"/>
  <c r="CN341" i="5"/>
  <c r="CK341" i="5"/>
  <c r="CM341" i="5"/>
  <c r="BD341" i="5"/>
  <c r="CV341" i="5"/>
  <c r="BF341" i="5"/>
  <c r="CW341" i="5"/>
  <c r="BO341" i="5"/>
  <c r="BP341" i="5"/>
  <c r="CB341" i="5"/>
  <c r="CA341" i="5"/>
  <c r="P341" i="5"/>
  <c r="AB341" i="5"/>
  <c r="AN341" i="5"/>
  <c r="Q341" i="5"/>
  <c r="AC341" i="5"/>
  <c r="AO341" i="5"/>
  <c r="AZ341" i="5"/>
  <c r="G341" i="5"/>
  <c r="S341" i="5"/>
  <c r="AE341" i="5"/>
  <c r="AQ341" i="5"/>
  <c r="BA341" i="5"/>
  <c r="H341" i="5"/>
  <c r="T341" i="5"/>
  <c r="AF341" i="5"/>
  <c r="AR341" i="5"/>
  <c r="J341" i="5"/>
  <c r="V341" i="5"/>
  <c r="AH341" i="5"/>
  <c r="AT341" i="5"/>
  <c r="K341" i="5"/>
  <c r="W341" i="5"/>
  <c r="AI341" i="5"/>
  <c r="AU341" i="5"/>
  <c r="N341" i="5"/>
  <c r="O341" i="5" s="1"/>
  <c r="Z341" i="5"/>
  <c r="AL341" i="5"/>
  <c r="AX341" i="5"/>
  <c r="AY341" i="5" s="1"/>
  <c r="BD333" i="5"/>
  <c r="BO333" i="5"/>
  <c r="CA333" i="5"/>
  <c r="CK333" i="5"/>
  <c r="CW333" i="5"/>
  <c r="BF333" i="5"/>
  <c r="BP333" i="5"/>
  <c r="CB333" i="5"/>
  <c r="CM333" i="5"/>
  <c r="BG333" i="5"/>
  <c r="BR333" i="5"/>
  <c r="CD333" i="5"/>
  <c r="CN333" i="5"/>
  <c r="BS333" i="5"/>
  <c r="CE333" i="5"/>
  <c r="CP333" i="5"/>
  <c r="BL333" i="5"/>
  <c r="BX333" i="5"/>
  <c r="CH333" i="5"/>
  <c r="CT333" i="5"/>
  <c r="BI333" i="5"/>
  <c r="CJ333" i="5"/>
  <c r="BJ333" i="5"/>
  <c r="CQ333" i="5"/>
  <c r="BM333" i="5"/>
  <c r="BN333" i="5" s="1"/>
  <c r="CS333" i="5"/>
  <c r="BU333" i="5"/>
  <c r="CV333" i="5"/>
  <c r="BV333" i="5"/>
  <c r="BY333" i="5"/>
  <c r="BC333" i="5"/>
  <c r="CG333" i="5"/>
  <c r="J333" i="5"/>
  <c r="V333" i="5"/>
  <c r="AH333" i="5"/>
  <c r="AT333" i="5"/>
  <c r="K333" i="5"/>
  <c r="W333" i="5"/>
  <c r="AI333" i="5"/>
  <c r="AU333" i="5"/>
  <c r="M333" i="5"/>
  <c r="Y333" i="5"/>
  <c r="AK333" i="5"/>
  <c r="AW333" i="5"/>
  <c r="N333" i="5"/>
  <c r="Z333" i="5"/>
  <c r="AL333" i="5"/>
  <c r="AX333" i="5"/>
  <c r="P333" i="5"/>
  <c r="AB333" i="5"/>
  <c r="AN333" i="5"/>
  <c r="Q333" i="5"/>
  <c r="AC333" i="5"/>
  <c r="AO333" i="5"/>
  <c r="AZ333" i="5"/>
  <c r="H333" i="5"/>
  <c r="T333" i="5"/>
  <c r="U333" i="5" s="1"/>
  <c r="AF333" i="5"/>
  <c r="AR333" i="5"/>
  <c r="BI325" i="5"/>
  <c r="BU325" i="5"/>
  <c r="CG325" i="5"/>
  <c r="CS325" i="5"/>
  <c r="BJ325" i="5"/>
  <c r="BV325" i="5"/>
  <c r="BW325" i="5" s="1"/>
  <c r="CH325" i="5"/>
  <c r="CT325" i="5"/>
  <c r="BL325" i="5"/>
  <c r="BX325" i="5"/>
  <c r="CJ325" i="5"/>
  <c r="CV325" i="5"/>
  <c r="BM325" i="5"/>
  <c r="BY325" i="5"/>
  <c r="BZ325" i="5" s="1"/>
  <c r="CK325" i="5"/>
  <c r="CW325" i="5"/>
  <c r="BC325" i="5"/>
  <c r="BO325" i="5"/>
  <c r="CA325" i="5"/>
  <c r="CM325" i="5"/>
  <c r="BD325" i="5"/>
  <c r="BP325" i="5"/>
  <c r="CB325" i="5"/>
  <c r="CN325" i="5"/>
  <c r="BG325" i="5"/>
  <c r="BS325" i="5"/>
  <c r="CE325" i="5"/>
  <c r="CQ325" i="5"/>
  <c r="BF325" i="5"/>
  <c r="BR325" i="5"/>
  <c r="CP325" i="5"/>
  <c r="CD325" i="5"/>
  <c r="K325" i="5"/>
  <c r="W325" i="5"/>
  <c r="AI325" i="5"/>
  <c r="AU325" i="5"/>
  <c r="M325" i="5"/>
  <c r="Y325" i="5"/>
  <c r="AK325" i="5"/>
  <c r="AW325" i="5"/>
  <c r="N325" i="5"/>
  <c r="Z325" i="5"/>
  <c r="AL325" i="5"/>
  <c r="AX325" i="5"/>
  <c r="P325" i="5"/>
  <c r="AB325" i="5"/>
  <c r="AN325" i="5"/>
  <c r="AZ325" i="5"/>
  <c r="Q325" i="5"/>
  <c r="AC325" i="5"/>
  <c r="AD325" i="5" s="1"/>
  <c r="AO325" i="5"/>
  <c r="BA325" i="5"/>
  <c r="G325" i="5"/>
  <c r="S325" i="5"/>
  <c r="AE325" i="5"/>
  <c r="AQ325" i="5"/>
  <c r="J325" i="5"/>
  <c r="L325" i="5" s="1"/>
  <c r="V325" i="5"/>
  <c r="AH325" i="5"/>
  <c r="AT325" i="5"/>
  <c r="T325" i="5"/>
  <c r="AF325" i="5"/>
  <c r="AR325" i="5"/>
  <c r="H325" i="5"/>
  <c r="BI317" i="5"/>
  <c r="CE317" i="5"/>
  <c r="CQ317" i="5"/>
  <c r="BJ317" i="5"/>
  <c r="BU317" i="5"/>
  <c r="CG317" i="5"/>
  <c r="CS317" i="5"/>
  <c r="BL317" i="5"/>
  <c r="BV317" i="5"/>
  <c r="CH317" i="5"/>
  <c r="CT317" i="5"/>
  <c r="CU317" i="5" s="1"/>
  <c r="BC317" i="5"/>
  <c r="BO317" i="5"/>
  <c r="BY317" i="5"/>
  <c r="CK317" i="5"/>
  <c r="CW317" i="5"/>
  <c r="BD317" i="5"/>
  <c r="BP317" i="5"/>
  <c r="CA317" i="5"/>
  <c r="CM317" i="5"/>
  <c r="CB317" i="5"/>
  <c r="CD317" i="5"/>
  <c r="BF317" i="5"/>
  <c r="CJ317" i="5"/>
  <c r="BG317" i="5"/>
  <c r="CN317" i="5"/>
  <c r="BM317" i="5"/>
  <c r="CP317" i="5"/>
  <c r="BR317" i="5"/>
  <c r="CV317" i="5"/>
  <c r="BX317" i="5"/>
  <c r="BS317" i="5"/>
  <c r="G317" i="5"/>
  <c r="Q317" i="5"/>
  <c r="AC317" i="5"/>
  <c r="AO317" i="5"/>
  <c r="BA317" i="5"/>
  <c r="H317" i="5"/>
  <c r="S317" i="5"/>
  <c r="AE317" i="5"/>
  <c r="AQ317" i="5"/>
  <c r="J317" i="5"/>
  <c r="T317" i="5"/>
  <c r="U317" i="5" s="1"/>
  <c r="AF317" i="5"/>
  <c r="AR317" i="5"/>
  <c r="K317" i="5"/>
  <c r="V317" i="5"/>
  <c r="AH317" i="5"/>
  <c r="AT317" i="5"/>
  <c r="W317" i="5"/>
  <c r="AI317" i="5"/>
  <c r="AU317" i="5"/>
  <c r="M317" i="5"/>
  <c r="Y317" i="5"/>
  <c r="AK317" i="5"/>
  <c r="AW317" i="5"/>
  <c r="P317" i="5"/>
  <c r="AB317" i="5"/>
  <c r="AN317" i="5"/>
  <c r="AZ317" i="5"/>
  <c r="Z317" i="5"/>
  <c r="AL317" i="5"/>
  <c r="AX317" i="5"/>
  <c r="N317" i="5"/>
  <c r="BM309" i="5"/>
  <c r="BX309" i="5"/>
  <c r="CJ309" i="5"/>
  <c r="CV309" i="5"/>
  <c r="BC309" i="5"/>
  <c r="BO309" i="5"/>
  <c r="BY309" i="5"/>
  <c r="CK309" i="5"/>
  <c r="CW309" i="5"/>
  <c r="BD309" i="5"/>
  <c r="BP309" i="5"/>
  <c r="CA309" i="5"/>
  <c r="CM309" i="5"/>
  <c r="BF309" i="5"/>
  <c r="BR309" i="5"/>
  <c r="CB309" i="5"/>
  <c r="CN309" i="5"/>
  <c r="BG309" i="5"/>
  <c r="BS309" i="5"/>
  <c r="CD309" i="5"/>
  <c r="CP309" i="5"/>
  <c r="BI309" i="5"/>
  <c r="CE309" i="5"/>
  <c r="CQ309" i="5"/>
  <c r="BJ309" i="5"/>
  <c r="BU309" i="5"/>
  <c r="CG309" i="5"/>
  <c r="CS309" i="5"/>
  <c r="BL309" i="5"/>
  <c r="BV309" i="5"/>
  <c r="BW309" i="5" s="1"/>
  <c r="CH309" i="5"/>
  <c r="CT309" i="5"/>
  <c r="G309" i="5"/>
  <c r="H309" i="5"/>
  <c r="S309" i="5"/>
  <c r="AE309" i="5"/>
  <c r="AQ309" i="5"/>
  <c r="N309" i="5"/>
  <c r="Y309" i="5"/>
  <c r="AK309" i="5"/>
  <c r="AW309" i="5"/>
  <c r="J309" i="5"/>
  <c r="Z309" i="5"/>
  <c r="AO309" i="5"/>
  <c r="K309" i="5"/>
  <c r="AB309" i="5"/>
  <c r="AR309" i="5"/>
  <c r="M309" i="5"/>
  <c r="AC309" i="5"/>
  <c r="AT309" i="5"/>
  <c r="P309" i="5"/>
  <c r="AF309" i="5"/>
  <c r="AU309" i="5"/>
  <c r="Q309" i="5"/>
  <c r="AH309" i="5"/>
  <c r="AX309" i="5"/>
  <c r="T309" i="5"/>
  <c r="AI309" i="5"/>
  <c r="AZ309" i="5"/>
  <c r="W309" i="5"/>
  <c r="AN309" i="5"/>
  <c r="V309" i="5"/>
  <c r="AL309" i="5"/>
  <c r="BA309" i="5"/>
  <c r="BM301" i="5"/>
  <c r="BX301" i="5"/>
  <c r="CJ301" i="5"/>
  <c r="CV301" i="5"/>
  <c r="BC301" i="5"/>
  <c r="BO301" i="5"/>
  <c r="BY301" i="5"/>
  <c r="CK301" i="5"/>
  <c r="CW301" i="5"/>
  <c r="BD301" i="5"/>
  <c r="BP301" i="5"/>
  <c r="CA301" i="5"/>
  <c r="CM301" i="5"/>
  <c r="BF301" i="5"/>
  <c r="BR301" i="5"/>
  <c r="CB301" i="5"/>
  <c r="CN301" i="5"/>
  <c r="BG301" i="5"/>
  <c r="BS301" i="5"/>
  <c r="CD301" i="5"/>
  <c r="CP301" i="5"/>
  <c r="BI301" i="5"/>
  <c r="CE301" i="5"/>
  <c r="CQ301" i="5"/>
  <c r="BL301" i="5"/>
  <c r="BN301" i="5" s="1"/>
  <c r="BV301" i="5"/>
  <c r="CH301" i="5"/>
  <c r="CT301" i="5"/>
  <c r="BJ301" i="5"/>
  <c r="BU301" i="5"/>
  <c r="CG301" i="5"/>
  <c r="CS301" i="5"/>
  <c r="J301" i="5"/>
  <c r="T301" i="5"/>
  <c r="AF301" i="5"/>
  <c r="AR301" i="5"/>
  <c r="K301" i="5"/>
  <c r="V301" i="5"/>
  <c r="AH301" i="5"/>
  <c r="AT301" i="5"/>
  <c r="M301" i="5"/>
  <c r="W301" i="5"/>
  <c r="AI301" i="5"/>
  <c r="AU301" i="5"/>
  <c r="AV301" i="5" s="1"/>
  <c r="N301" i="5"/>
  <c r="Y301" i="5"/>
  <c r="AK301" i="5"/>
  <c r="AW301" i="5"/>
  <c r="P301" i="5"/>
  <c r="Z301" i="5"/>
  <c r="AA301" i="5" s="1"/>
  <c r="AL301" i="5"/>
  <c r="AM301" i="5" s="1"/>
  <c r="AX301" i="5"/>
  <c r="Q301" i="5"/>
  <c r="AB301" i="5"/>
  <c r="AN301" i="5"/>
  <c r="AZ301" i="5"/>
  <c r="G301" i="5"/>
  <c r="AC301" i="5"/>
  <c r="AD301" i="5" s="1"/>
  <c r="AO301" i="5"/>
  <c r="BA301" i="5"/>
  <c r="BB301" i="5" s="1"/>
  <c r="AQ301" i="5"/>
  <c r="H301" i="5"/>
  <c r="AE301" i="5"/>
  <c r="S301" i="5"/>
  <c r="BI293" i="5"/>
  <c r="CE293" i="5"/>
  <c r="CQ293" i="5"/>
  <c r="BJ293" i="5"/>
  <c r="BU293" i="5"/>
  <c r="CG293" i="5"/>
  <c r="CS293" i="5"/>
  <c r="BL293" i="5"/>
  <c r="BV293" i="5"/>
  <c r="BW293" i="5" s="1"/>
  <c r="CH293" i="5"/>
  <c r="CT293" i="5"/>
  <c r="BM293" i="5"/>
  <c r="BX293" i="5"/>
  <c r="CJ293" i="5"/>
  <c r="CV293" i="5"/>
  <c r="BC293" i="5"/>
  <c r="BO293" i="5"/>
  <c r="BY293" i="5"/>
  <c r="CK293" i="5"/>
  <c r="CW293" i="5"/>
  <c r="BD293" i="5"/>
  <c r="BP293" i="5"/>
  <c r="CA293" i="5"/>
  <c r="CM293" i="5"/>
  <c r="BG293" i="5"/>
  <c r="BS293" i="5"/>
  <c r="CD293" i="5"/>
  <c r="CP293" i="5"/>
  <c r="BF293" i="5"/>
  <c r="BR293" i="5"/>
  <c r="CB293" i="5"/>
  <c r="CC293" i="5" s="1"/>
  <c r="CN293" i="5"/>
  <c r="CO293" i="5" s="1"/>
  <c r="M293" i="5"/>
  <c r="Y293" i="5"/>
  <c r="AK293" i="5"/>
  <c r="AW293" i="5"/>
  <c r="P293" i="5"/>
  <c r="AB293" i="5"/>
  <c r="AN293" i="5"/>
  <c r="AZ293" i="5"/>
  <c r="Q293" i="5"/>
  <c r="AC293" i="5"/>
  <c r="AD293" i="5" s="1"/>
  <c r="AO293" i="5"/>
  <c r="BA293" i="5"/>
  <c r="BB293" i="5" s="1"/>
  <c r="K293" i="5"/>
  <c r="W293" i="5"/>
  <c r="AI293" i="5"/>
  <c r="AU293" i="5"/>
  <c r="Z293" i="5"/>
  <c r="AX293" i="5"/>
  <c r="G293" i="5"/>
  <c r="AE293" i="5"/>
  <c r="H293" i="5"/>
  <c r="AF293" i="5"/>
  <c r="J293" i="5"/>
  <c r="AH293" i="5"/>
  <c r="N293" i="5"/>
  <c r="AL293" i="5"/>
  <c r="S293" i="5"/>
  <c r="AQ293" i="5"/>
  <c r="T293" i="5"/>
  <c r="AR293" i="5"/>
  <c r="V293" i="5"/>
  <c r="AT293" i="5"/>
  <c r="BC285" i="5"/>
  <c r="BO285" i="5"/>
  <c r="BY285" i="5"/>
  <c r="CK285" i="5"/>
  <c r="CW285" i="5"/>
  <c r="BD285" i="5"/>
  <c r="BP285" i="5"/>
  <c r="CA285" i="5"/>
  <c r="CM285" i="5"/>
  <c r="BF285" i="5"/>
  <c r="BR285" i="5"/>
  <c r="CB285" i="5"/>
  <c r="CN285" i="5"/>
  <c r="BG285" i="5"/>
  <c r="BS285" i="5"/>
  <c r="CD285" i="5"/>
  <c r="CP285" i="5"/>
  <c r="BI285" i="5"/>
  <c r="CE285" i="5"/>
  <c r="CQ285" i="5"/>
  <c r="BJ285" i="5"/>
  <c r="BU285" i="5"/>
  <c r="CG285" i="5"/>
  <c r="CS285" i="5"/>
  <c r="BM285" i="5"/>
  <c r="BX285" i="5"/>
  <c r="CJ285" i="5"/>
  <c r="CV285" i="5"/>
  <c r="BL285" i="5"/>
  <c r="BV285" i="5"/>
  <c r="CH285" i="5"/>
  <c r="CT285" i="5"/>
  <c r="CU285" i="5" s="1"/>
  <c r="N285" i="5"/>
  <c r="Z285" i="5"/>
  <c r="AL285" i="5"/>
  <c r="AX285" i="5"/>
  <c r="P285" i="5"/>
  <c r="AB285" i="5"/>
  <c r="AN285" i="5"/>
  <c r="AZ285" i="5"/>
  <c r="Q285" i="5"/>
  <c r="AC285" i="5"/>
  <c r="AO285" i="5"/>
  <c r="BA285" i="5"/>
  <c r="BB285" i="5" s="1"/>
  <c r="G285" i="5"/>
  <c r="S285" i="5"/>
  <c r="AE285" i="5"/>
  <c r="AQ285" i="5"/>
  <c r="H285" i="5"/>
  <c r="T285" i="5"/>
  <c r="AF285" i="5"/>
  <c r="AR285" i="5"/>
  <c r="J285" i="5"/>
  <c r="V285" i="5"/>
  <c r="AH285" i="5"/>
  <c r="AT285" i="5"/>
  <c r="M285" i="5"/>
  <c r="O285" i="5" s="1"/>
  <c r="Y285" i="5"/>
  <c r="AK285" i="5"/>
  <c r="AW285" i="5"/>
  <c r="AY285" i="5" s="1"/>
  <c r="AU285" i="5"/>
  <c r="K285" i="5"/>
  <c r="W285" i="5"/>
  <c r="AI285" i="5"/>
  <c r="AT373" i="5"/>
  <c r="AH373" i="5"/>
  <c r="Y373" i="5"/>
  <c r="N373" i="5"/>
  <c r="AZ372" i="5"/>
  <c r="AN372" i="5"/>
  <c r="AC372" i="5"/>
  <c r="Q372" i="5"/>
  <c r="AQ371" i="5"/>
  <c r="V371" i="5"/>
  <c r="J371" i="5"/>
  <c r="AT370" i="5"/>
  <c r="AI370" i="5"/>
  <c r="Y370" i="5"/>
  <c r="AA370" i="5" s="1"/>
  <c r="AZ369" i="5"/>
  <c r="AN369" i="5"/>
  <c r="AP369" i="5" s="1"/>
  <c r="AC369" i="5"/>
  <c r="H369" i="5"/>
  <c r="AT368" i="5"/>
  <c r="AH368" i="5"/>
  <c r="W368" i="5"/>
  <c r="K368" i="5"/>
  <c r="AU367" i="5"/>
  <c r="AK367" i="5"/>
  <c r="Y367" i="5"/>
  <c r="M367" i="5"/>
  <c r="AW366" i="5"/>
  <c r="AL366" i="5"/>
  <c r="AB366" i="5"/>
  <c r="Q366" i="5"/>
  <c r="G366" i="5"/>
  <c r="AQ365" i="5"/>
  <c r="AE365" i="5"/>
  <c r="T365" i="5"/>
  <c r="AU364" i="5"/>
  <c r="AI364" i="5"/>
  <c r="V364" i="5"/>
  <c r="AT363" i="5"/>
  <c r="T363" i="5"/>
  <c r="U363" i="5" s="1"/>
  <c r="Z361" i="5"/>
  <c r="AA361" i="5" s="1"/>
  <c r="AR360" i="5"/>
  <c r="BA359" i="5"/>
  <c r="BB359" i="5" s="1"/>
  <c r="AU358" i="5"/>
  <c r="AV358" i="5" s="1"/>
  <c r="AW356" i="5"/>
  <c r="J353" i="5"/>
  <c r="N351" i="5"/>
  <c r="O351" i="5" s="1"/>
  <c r="S349" i="5"/>
  <c r="W347" i="5"/>
  <c r="AB345" i="5"/>
  <c r="AE343" i="5"/>
  <c r="D343" i="5" s="1"/>
  <c r="AK341" i="5"/>
  <c r="AL339" i="5"/>
  <c r="AT337" i="5"/>
  <c r="AU335" i="5"/>
  <c r="AV335" i="5" s="1"/>
  <c r="BA333" i="5"/>
  <c r="BB333" i="5" s="1"/>
  <c r="J332" i="5"/>
  <c r="D332" i="5" s="1"/>
  <c r="T328" i="5"/>
  <c r="U328" i="5" s="1"/>
  <c r="AR324" i="5"/>
  <c r="AS324" i="5" s="1"/>
  <c r="AH308" i="5"/>
  <c r="D308" i="5" s="1"/>
  <c r="I271" i="5"/>
  <c r="U253" i="5"/>
  <c r="L211" i="5"/>
  <c r="L210" i="5"/>
  <c r="L209" i="5"/>
  <c r="BD370" i="5"/>
  <c r="BO370" i="5"/>
  <c r="CA370" i="5"/>
  <c r="CM370" i="5"/>
  <c r="BF370" i="5"/>
  <c r="BP370" i="5"/>
  <c r="BQ370" i="5" s="1"/>
  <c r="CB370" i="5"/>
  <c r="CC370" i="5" s="1"/>
  <c r="CN370" i="5"/>
  <c r="BG370" i="5"/>
  <c r="BR370" i="5"/>
  <c r="CD370" i="5"/>
  <c r="CP370" i="5"/>
  <c r="BS370" i="5"/>
  <c r="CE370" i="5"/>
  <c r="CQ370" i="5"/>
  <c r="BI370" i="5"/>
  <c r="BU370" i="5"/>
  <c r="CG370" i="5"/>
  <c r="CS370" i="5"/>
  <c r="BJ370" i="5"/>
  <c r="BV370" i="5"/>
  <c r="CH370" i="5"/>
  <c r="CT370" i="5"/>
  <c r="CU370" i="5" s="1"/>
  <c r="BC370" i="5"/>
  <c r="BM370" i="5"/>
  <c r="BY370" i="5"/>
  <c r="CK370" i="5"/>
  <c r="CW370" i="5"/>
  <c r="BL370" i="5"/>
  <c r="BX370" i="5"/>
  <c r="CJ370" i="5"/>
  <c r="CV370" i="5"/>
  <c r="BG362" i="5"/>
  <c r="BS362" i="5"/>
  <c r="CE362" i="5"/>
  <c r="CQ362" i="5"/>
  <c r="BI362" i="5"/>
  <c r="BU362" i="5"/>
  <c r="CG362" i="5"/>
  <c r="CS362" i="5"/>
  <c r="BJ362" i="5"/>
  <c r="BK362" i="5" s="1"/>
  <c r="BV362" i="5"/>
  <c r="BW362" i="5" s="1"/>
  <c r="CH362" i="5"/>
  <c r="CT362" i="5"/>
  <c r="CU362" i="5" s="1"/>
  <c r="BL362" i="5"/>
  <c r="BX362" i="5"/>
  <c r="CJ362" i="5"/>
  <c r="CV362" i="5"/>
  <c r="BM362" i="5"/>
  <c r="BY362" i="5"/>
  <c r="CK362" i="5"/>
  <c r="CL362" i="5" s="1"/>
  <c r="CW362" i="5"/>
  <c r="BF362" i="5"/>
  <c r="BR362" i="5"/>
  <c r="CD362" i="5"/>
  <c r="CP362" i="5"/>
  <c r="CM362" i="5"/>
  <c r="CN362" i="5"/>
  <c r="BC362" i="5"/>
  <c r="BD362" i="5"/>
  <c r="BO362" i="5"/>
  <c r="BP362" i="5"/>
  <c r="CB362" i="5"/>
  <c r="CA362" i="5"/>
  <c r="G362" i="5"/>
  <c r="Q362" i="5"/>
  <c r="R362" i="5" s="1"/>
  <c r="AB362" i="5"/>
  <c r="AL362" i="5"/>
  <c r="AM362" i="5" s="1"/>
  <c r="AW362" i="5"/>
  <c r="H362" i="5"/>
  <c r="AC362" i="5"/>
  <c r="AN362" i="5"/>
  <c r="AX362" i="5"/>
  <c r="J362" i="5"/>
  <c r="T362" i="5"/>
  <c r="AE362" i="5"/>
  <c r="BA362" i="5"/>
  <c r="BB362" i="5" s="1"/>
  <c r="K362" i="5"/>
  <c r="V362" i="5"/>
  <c r="X362" i="5" s="1"/>
  <c r="AF362" i="5"/>
  <c r="AQ362" i="5"/>
  <c r="N362" i="5"/>
  <c r="Y362" i="5"/>
  <c r="AA362" i="5" s="1"/>
  <c r="AI362" i="5"/>
  <c r="AT362" i="5"/>
  <c r="BI354" i="5"/>
  <c r="BJ354" i="5"/>
  <c r="BV354" i="5"/>
  <c r="BL354" i="5"/>
  <c r="BX354" i="5"/>
  <c r="BO354" i="5"/>
  <c r="CD354" i="5"/>
  <c r="CP354" i="5"/>
  <c r="BP354" i="5"/>
  <c r="CE354" i="5"/>
  <c r="CQ354" i="5"/>
  <c r="BR354" i="5"/>
  <c r="CG354" i="5"/>
  <c r="CS354" i="5"/>
  <c r="BC354" i="5"/>
  <c r="BS354" i="5"/>
  <c r="CH354" i="5"/>
  <c r="CT354" i="5"/>
  <c r="CU354" i="5" s="1"/>
  <c r="BD354" i="5"/>
  <c r="BU354" i="5"/>
  <c r="CJ354" i="5"/>
  <c r="CV354" i="5"/>
  <c r="BF354" i="5"/>
  <c r="BY354" i="5"/>
  <c r="CK354" i="5"/>
  <c r="CL354" i="5" s="1"/>
  <c r="CW354" i="5"/>
  <c r="BM354" i="5"/>
  <c r="CB354" i="5"/>
  <c r="CN354" i="5"/>
  <c r="BG354" i="5"/>
  <c r="CA354" i="5"/>
  <c r="CM354" i="5"/>
  <c r="K354" i="5"/>
  <c r="W354" i="5"/>
  <c r="AH354" i="5"/>
  <c r="AT354" i="5"/>
  <c r="M354" i="5"/>
  <c r="AI354" i="5"/>
  <c r="AU354" i="5"/>
  <c r="N354" i="5"/>
  <c r="Y354" i="5"/>
  <c r="AK354" i="5"/>
  <c r="AW354" i="5"/>
  <c r="P354" i="5"/>
  <c r="Z354" i="5"/>
  <c r="AL354" i="5"/>
  <c r="AM354" i="5" s="1"/>
  <c r="AX354" i="5"/>
  <c r="Q354" i="5"/>
  <c r="AB354" i="5"/>
  <c r="AN354" i="5"/>
  <c r="G354" i="5"/>
  <c r="S354" i="5"/>
  <c r="U354" i="5" s="1"/>
  <c r="AC354" i="5"/>
  <c r="AD354" i="5" s="1"/>
  <c r="AO354" i="5"/>
  <c r="AZ354" i="5"/>
  <c r="BB354" i="5" s="1"/>
  <c r="J354" i="5"/>
  <c r="V354" i="5"/>
  <c r="AF354" i="5"/>
  <c r="AG354" i="5" s="1"/>
  <c r="AR354" i="5"/>
  <c r="BJ346" i="5"/>
  <c r="BV346" i="5"/>
  <c r="CH346" i="5"/>
  <c r="CT346" i="5"/>
  <c r="BL346" i="5"/>
  <c r="BX346" i="5"/>
  <c r="CJ346" i="5"/>
  <c r="CV346" i="5"/>
  <c r="BM346" i="5"/>
  <c r="BY346" i="5"/>
  <c r="CK346" i="5"/>
  <c r="CL346" i="5" s="1"/>
  <c r="CW346" i="5"/>
  <c r="BC346" i="5"/>
  <c r="BO346" i="5"/>
  <c r="CA346" i="5"/>
  <c r="CM346" i="5"/>
  <c r="BD346" i="5"/>
  <c r="BP346" i="5"/>
  <c r="CB346" i="5"/>
  <c r="CN346" i="5"/>
  <c r="BI346" i="5"/>
  <c r="BU346" i="5"/>
  <c r="CG346" i="5"/>
  <c r="CS346" i="5"/>
  <c r="BR346" i="5"/>
  <c r="BS346" i="5"/>
  <c r="CD346" i="5"/>
  <c r="CE346" i="5"/>
  <c r="CP346" i="5"/>
  <c r="CQ346" i="5"/>
  <c r="BG346" i="5"/>
  <c r="BF346" i="5"/>
  <c r="Q346" i="5"/>
  <c r="AB346" i="5"/>
  <c r="AN346" i="5"/>
  <c r="G346" i="5"/>
  <c r="S346" i="5"/>
  <c r="AC346" i="5"/>
  <c r="AD346" i="5" s="1"/>
  <c r="AO346" i="5"/>
  <c r="AZ346" i="5"/>
  <c r="H346" i="5"/>
  <c r="T346" i="5"/>
  <c r="AE346" i="5"/>
  <c r="AQ346" i="5"/>
  <c r="BA346" i="5"/>
  <c r="J346" i="5"/>
  <c r="V346" i="5"/>
  <c r="AF346" i="5"/>
  <c r="AR346" i="5"/>
  <c r="K346" i="5"/>
  <c r="W346" i="5"/>
  <c r="AH346" i="5"/>
  <c r="AT346" i="5"/>
  <c r="M346" i="5"/>
  <c r="O346" i="5" s="1"/>
  <c r="AI346" i="5"/>
  <c r="AU346" i="5"/>
  <c r="P346" i="5"/>
  <c r="Z346" i="5"/>
  <c r="AL346" i="5"/>
  <c r="AM346" i="5" s="1"/>
  <c r="AX346" i="5"/>
  <c r="AY346" i="5" s="1"/>
  <c r="BC338" i="5"/>
  <c r="BI338" i="5"/>
  <c r="BF338" i="5"/>
  <c r="BR338" i="5"/>
  <c r="CD338" i="5"/>
  <c r="BG338" i="5"/>
  <c r="BS338" i="5"/>
  <c r="CE338" i="5"/>
  <c r="CP338" i="5"/>
  <c r="BJ338" i="5"/>
  <c r="BK338" i="5" s="1"/>
  <c r="BU338" i="5"/>
  <c r="CG338" i="5"/>
  <c r="CQ338" i="5"/>
  <c r="BL338" i="5"/>
  <c r="BV338" i="5"/>
  <c r="CH338" i="5"/>
  <c r="CS338" i="5"/>
  <c r="BM338" i="5"/>
  <c r="BX338" i="5"/>
  <c r="CJ338" i="5"/>
  <c r="CT338" i="5"/>
  <c r="BO338" i="5"/>
  <c r="BY338" i="5"/>
  <c r="CK338" i="5"/>
  <c r="CV338" i="5"/>
  <c r="BD338" i="5"/>
  <c r="CB338" i="5"/>
  <c r="CN338" i="5"/>
  <c r="BP338" i="5"/>
  <c r="CA338" i="5"/>
  <c r="CM338" i="5"/>
  <c r="CW338" i="5"/>
  <c r="K338" i="5"/>
  <c r="W338" i="5"/>
  <c r="AH338" i="5"/>
  <c r="AT338" i="5"/>
  <c r="M338" i="5"/>
  <c r="AI338" i="5"/>
  <c r="AU338" i="5"/>
  <c r="N338" i="5"/>
  <c r="Y338" i="5"/>
  <c r="AK338" i="5"/>
  <c r="AW338" i="5"/>
  <c r="P338" i="5"/>
  <c r="Z338" i="5"/>
  <c r="AL338" i="5"/>
  <c r="AM338" i="5" s="1"/>
  <c r="AX338" i="5"/>
  <c r="Q338" i="5"/>
  <c r="AB338" i="5"/>
  <c r="AN338" i="5"/>
  <c r="G338" i="5"/>
  <c r="I338" i="5" s="1"/>
  <c r="S338" i="5"/>
  <c r="U338" i="5" s="1"/>
  <c r="AC338" i="5"/>
  <c r="AO338" i="5"/>
  <c r="AZ338" i="5"/>
  <c r="BB338" i="5" s="1"/>
  <c r="J338" i="5"/>
  <c r="V338" i="5"/>
  <c r="AF338" i="5"/>
  <c r="AG338" i="5" s="1"/>
  <c r="AR338" i="5"/>
  <c r="AS338" i="5" s="1"/>
  <c r="BS330" i="5"/>
  <c r="CM330" i="5"/>
  <c r="BI330" i="5"/>
  <c r="BU330" i="5"/>
  <c r="CD330" i="5"/>
  <c r="CN330" i="5"/>
  <c r="CO330" i="5" s="1"/>
  <c r="BJ330" i="5"/>
  <c r="BV330" i="5"/>
  <c r="CE330" i="5"/>
  <c r="CP330" i="5"/>
  <c r="BC330" i="5"/>
  <c r="BL330" i="5"/>
  <c r="BX330" i="5"/>
  <c r="CQ330" i="5"/>
  <c r="BD330" i="5"/>
  <c r="BM330" i="5"/>
  <c r="BN330" i="5" s="1"/>
  <c r="BY330" i="5"/>
  <c r="CG330" i="5"/>
  <c r="CS330" i="5"/>
  <c r="BO330" i="5"/>
  <c r="CH330" i="5"/>
  <c r="CT330" i="5"/>
  <c r="BG330" i="5"/>
  <c r="BR330" i="5"/>
  <c r="CB330" i="5"/>
  <c r="CK330" i="5"/>
  <c r="CW330" i="5"/>
  <c r="BF330" i="5"/>
  <c r="BP330" i="5"/>
  <c r="CA330" i="5"/>
  <c r="CJ330" i="5"/>
  <c r="CV330" i="5"/>
  <c r="H330" i="5"/>
  <c r="T330" i="5"/>
  <c r="AC330" i="5"/>
  <c r="AO330" i="5"/>
  <c r="AZ330" i="5"/>
  <c r="J330" i="5"/>
  <c r="V330" i="5"/>
  <c r="AE330" i="5"/>
  <c r="AQ330" i="5"/>
  <c r="BA330" i="5"/>
  <c r="K330" i="5"/>
  <c r="W330" i="5"/>
  <c r="AF330" i="5"/>
  <c r="AR330" i="5"/>
  <c r="M330" i="5"/>
  <c r="AH330" i="5"/>
  <c r="AT330" i="5"/>
  <c r="N330" i="5"/>
  <c r="Y330" i="5"/>
  <c r="AI330" i="5"/>
  <c r="AU330" i="5"/>
  <c r="P330" i="5"/>
  <c r="R330" i="5" s="1"/>
  <c r="Z330" i="5"/>
  <c r="AK330" i="5"/>
  <c r="AM330" i="5" s="1"/>
  <c r="AW330" i="5"/>
  <c r="G330" i="5"/>
  <c r="S330" i="5"/>
  <c r="AB330" i="5"/>
  <c r="AN330" i="5"/>
  <c r="BM322" i="5"/>
  <c r="BX322" i="5"/>
  <c r="CJ322" i="5"/>
  <c r="BC322" i="5"/>
  <c r="BO322" i="5"/>
  <c r="BY322" i="5"/>
  <c r="CK322" i="5"/>
  <c r="CL322" i="5" s="1"/>
  <c r="BD322" i="5"/>
  <c r="BP322" i="5"/>
  <c r="CA322" i="5"/>
  <c r="CM322" i="5"/>
  <c r="BG322" i="5"/>
  <c r="BR322" i="5"/>
  <c r="CD322" i="5"/>
  <c r="BI322" i="5"/>
  <c r="BS322" i="5"/>
  <c r="CE322" i="5"/>
  <c r="CP322" i="5"/>
  <c r="BF322" i="5"/>
  <c r="CH322" i="5"/>
  <c r="CW322" i="5"/>
  <c r="BJ322" i="5"/>
  <c r="CN322" i="5"/>
  <c r="BL322" i="5"/>
  <c r="CQ322" i="5"/>
  <c r="BU322" i="5"/>
  <c r="BV322" i="5"/>
  <c r="CS322" i="5"/>
  <c r="CG322" i="5"/>
  <c r="CV322" i="5"/>
  <c r="CB322" i="5"/>
  <c r="CT322" i="5"/>
  <c r="W322" i="5"/>
  <c r="AI322" i="5"/>
  <c r="AU322" i="5"/>
  <c r="M322" i="5"/>
  <c r="Y322" i="5"/>
  <c r="AK322" i="5"/>
  <c r="AW322" i="5"/>
  <c r="N322" i="5"/>
  <c r="Z322" i="5"/>
  <c r="AA322" i="5" s="1"/>
  <c r="AL322" i="5"/>
  <c r="AX322" i="5"/>
  <c r="AY322" i="5" s="1"/>
  <c r="P322" i="5"/>
  <c r="AB322" i="5"/>
  <c r="AN322" i="5"/>
  <c r="AZ322" i="5"/>
  <c r="G322" i="5"/>
  <c r="Q322" i="5"/>
  <c r="AC322" i="5"/>
  <c r="AO322" i="5"/>
  <c r="BA322" i="5"/>
  <c r="H322" i="5"/>
  <c r="S322" i="5"/>
  <c r="AE322" i="5"/>
  <c r="AQ322" i="5"/>
  <c r="K322" i="5"/>
  <c r="V322" i="5"/>
  <c r="AH322" i="5"/>
  <c r="AT322" i="5"/>
  <c r="J322" i="5"/>
  <c r="T322" i="5"/>
  <c r="U322" i="5" s="1"/>
  <c r="AF322" i="5"/>
  <c r="BC314" i="5"/>
  <c r="BO314" i="5"/>
  <c r="BD314" i="5"/>
  <c r="BP314" i="5"/>
  <c r="BY314" i="5"/>
  <c r="CK314" i="5"/>
  <c r="CW314" i="5"/>
  <c r="BF314" i="5"/>
  <c r="CA314" i="5"/>
  <c r="CM314" i="5"/>
  <c r="BG314" i="5"/>
  <c r="BR314" i="5"/>
  <c r="CB314" i="5"/>
  <c r="CN314" i="5"/>
  <c r="BI314" i="5"/>
  <c r="BS314" i="5"/>
  <c r="BJ314" i="5"/>
  <c r="CE314" i="5"/>
  <c r="CQ314" i="5"/>
  <c r="BL314" i="5"/>
  <c r="BU314" i="5"/>
  <c r="CG314" i="5"/>
  <c r="CS314" i="5"/>
  <c r="BM314" i="5"/>
  <c r="CV314" i="5"/>
  <c r="BV314" i="5"/>
  <c r="BX314" i="5"/>
  <c r="CD314" i="5"/>
  <c r="CH314" i="5"/>
  <c r="CJ314" i="5"/>
  <c r="CT314" i="5"/>
  <c r="CP314" i="5"/>
  <c r="K314" i="5"/>
  <c r="V314" i="5"/>
  <c r="AH314" i="5"/>
  <c r="AT314" i="5"/>
  <c r="W314" i="5"/>
  <c r="AI314" i="5"/>
  <c r="AU314" i="5"/>
  <c r="M314" i="5"/>
  <c r="Y314" i="5"/>
  <c r="AK314" i="5"/>
  <c r="AW314" i="5"/>
  <c r="N314" i="5"/>
  <c r="Z314" i="5"/>
  <c r="AL314" i="5"/>
  <c r="AX314" i="5"/>
  <c r="P314" i="5"/>
  <c r="AB314" i="5"/>
  <c r="AN314" i="5"/>
  <c r="AZ314" i="5"/>
  <c r="G314" i="5"/>
  <c r="Q314" i="5"/>
  <c r="AC314" i="5"/>
  <c r="AO314" i="5"/>
  <c r="BA314" i="5"/>
  <c r="J314" i="5"/>
  <c r="T314" i="5"/>
  <c r="AF314" i="5"/>
  <c r="AR314" i="5"/>
  <c r="H314" i="5"/>
  <c r="S314" i="5"/>
  <c r="AE314" i="5"/>
  <c r="AQ314" i="5"/>
  <c r="BI306" i="5"/>
  <c r="BS306" i="5"/>
  <c r="CD306" i="5"/>
  <c r="CP306" i="5"/>
  <c r="BJ306" i="5"/>
  <c r="CE306" i="5"/>
  <c r="CQ306" i="5"/>
  <c r="BL306" i="5"/>
  <c r="BU306" i="5"/>
  <c r="CG306" i="5"/>
  <c r="CS306" i="5"/>
  <c r="BM306" i="5"/>
  <c r="BV306" i="5"/>
  <c r="CH306" i="5"/>
  <c r="CT306" i="5"/>
  <c r="BC306" i="5"/>
  <c r="BO306" i="5"/>
  <c r="BX306" i="5"/>
  <c r="CJ306" i="5"/>
  <c r="CV306" i="5"/>
  <c r="BD306" i="5"/>
  <c r="BP306" i="5"/>
  <c r="BY306" i="5"/>
  <c r="CK306" i="5"/>
  <c r="CW306" i="5"/>
  <c r="BF306" i="5"/>
  <c r="CA306" i="5"/>
  <c r="CM306" i="5"/>
  <c r="CB306" i="5"/>
  <c r="CN306" i="5"/>
  <c r="BR306" i="5"/>
  <c r="BG306" i="5"/>
  <c r="V306" i="5"/>
  <c r="AH306" i="5"/>
  <c r="AT306" i="5"/>
  <c r="M306" i="5"/>
  <c r="W306" i="5"/>
  <c r="AI306" i="5"/>
  <c r="AU306" i="5"/>
  <c r="P306" i="5"/>
  <c r="Z306" i="5"/>
  <c r="G306" i="5"/>
  <c r="Q306" i="5"/>
  <c r="AB306" i="5"/>
  <c r="AN306" i="5"/>
  <c r="AZ306" i="5"/>
  <c r="H306" i="5"/>
  <c r="AC306" i="5"/>
  <c r="AO306" i="5"/>
  <c r="BA306" i="5"/>
  <c r="AF306" i="5"/>
  <c r="J306" i="5"/>
  <c r="AK306" i="5"/>
  <c r="K306" i="5"/>
  <c r="AL306" i="5"/>
  <c r="N306" i="5"/>
  <c r="AQ306" i="5"/>
  <c r="S306" i="5"/>
  <c r="AR306" i="5"/>
  <c r="T306" i="5"/>
  <c r="AW306" i="5"/>
  <c r="AE306" i="5"/>
  <c r="Y306" i="5"/>
  <c r="AX306" i="5"/>
  <c r="BJ298" i="5"/>
  <c r="CE298" i="5"/>
  <c r="CQ298" i="5"/>
  <c r="BL298" i="5"/>
  <c r="BU298" i="5"/>
  <c r="CG298" i="5"/>
  <c r="CS298" i="5"/>
  <c r="BM298" i="5"/>
  <c r="BV298" i="5"/>
  <c r="CH298" i="5"/>
  <c r="CT298" i="5"/>
  <c r="BC298" i="5"/>
  <c r="BO298" i="5"/>
  <c r="BX298" i="5"/>
  <c r="CJ298" i="5"/>
  <c r="CV298" i="5"/>
  <c r="BD298" i="5"/>
  <c r="BP298" i="5"/>
  <c r="BY298" i="5"/>
  <c r="CK298" i="5"/>
  <c r="CW298" i="5"/>
  <c r="BF298" i="5"/>
  <c r="CA298" i="5"/>
  <c r="CM298" i="5"/>
  <c r="BI298" i="5"/>
  <c r="BS298" i="5"/>
  <c r="CD298" i="5"/>
  <c r="CP298" i="5"/>
  <c r="CB298" i="5"/>
  <c r="CN298" i="5"/>
  <c r="BG298" i="5"/>
  <c r="BR298" i="5"/>
  <c r="P298" i="5"/>
  <c r="Z298" i="5"/>
  <c r="AL298" i="5"/>
  <c r="AX298" i="5"/>
  <c r="G298" i="5"/>
  <c r="Q298" i="5"/>
  <c r="AB298" i="5"/>
  <c r="AN298" i="5"/>
  <c r="AZ298" i="5"/>
  <c r="H298" i="5"/>
  <c r="AC298" i="5"/>
  <c r="AO298" i="5"/>
  <c r="BA298" i="5"/>
  <c r="J298" i="5"/>
  <c r="S298" i="5"/>
  <c r="AE298" i="5"/>
  <c r="AQ298" i="5"/>
  <c r="K298" i="5"/>
  <c r="T298" i="5"/>
  <c r="AF298" i="5"/>
  <c r="AR298" i="5"/>
  <c r="V298" i="5"/>
  <c r="AH298" i="5"/>
  <c r="AT298" i="5"/>
  <c r="M298" i="5"/>
  <c r="W298" i="5"/>
  <c r="AI298" i="5"/>
  <c r="AU298" i="5"/>
  <c r="N298" i="5"/>
  <c r="Y298" i="5"/>
  <c r="AK298" i="5"/>
  <c r="AW298" i="5"/>
  <c r="BD290" i="5"/>
  <c r="BP290" i="5"/>
  <c r="BY290" i="5"/>
  <c r="CK290" i="5"/>
  <c r="CW290" i="5"/>
  <c r="BF290" i="5"/>
  <c r="CA290" i="5"/>
  <c r="CM290" i="5"/>
  <c r="BG290" i="5"/>
  <c r="BR290" i="5"/>
  <c r="CB290" i="5"/>
  <c r="CN290" i="5"/>
  <c r="BI290" i="5"/>
  <c r="BS290" i="5"/>
  <c r="CD290" i="5"/>
  <c r="CP290" i="5"/>
  <c r="BJ290" i="5"/>
  <c r="CE290" i="5"/>
  <c r="CQ290" i="5"/>
  <c r="BL290" i="5"/>
  <c r="BU290" i="5"/>
  <c r="CG290" i="5"/>
  <c r="CS290" i="5"/>
  <c r="BC290" i="5"/>
  <c r="BO290" i="5"/>
  <c r="BX290" i="5"/>
  <c r="CJ290" i="5"/>
  <c r="CV290" i="5"/>
  <c r="CT290" i="5"/>
  <c r="BM290" i="5"/>
  <c r="BV290" i="5"/>
  <c r="CH290" i="5"/>
  <c r="G290" i="5"/>
  <c r="AC290" i="5"/>
  <c r="AN290" i="5"/>
  <c r="AZ290" i="5"/>
  <c r="J290" i="5"/>
  <c r="T290" i="5"/>
  <c r="AF290" i="5"/>
  <c r="AQ290" i="5"/>
  <c r="K290" i="5"/>
  <c r="V290" i="5"/>
  <c r="AH290" i="5"/>
  <c r="AR290" i="5"/>
  <c r="M290" i="5"/>
  <c r="W290" i="5"/>
  <c r="AI290" i="5"/>
  <c r="AT290" i="5"/>
  <c r="Q290" i="5"/>
  <c r="AB290" i="5"/>
  <c r="AL290" i="5"/>
  <c r="AX290" i="5"/>
  <c r="H290" i="5"/>
  <c r="AK290" i="5"/>
  <c r="N290" i="5"/>
  <c r="AO290" i="5"/>
  <c r="P290" i="5"/>
  <c r="AU290" i="5"/>
  <c r="S290" i="5"/>
  <c r="AW290" i="5"/>
  <c r="Y290" i="5"/>
  <c r="BA290" i="5"/>
  <c r="Z290" i="5"/>
  <c r="AE290" i="5"/>
  <c r="AR373" i="5"/>
  <c r="AF373" i="5"/>
  <c r="AG373" i="5" s="1"/>
  <c r="W373" i="5"/>
  <c r="X373" i="5" s="1"/>
  <c r="M373" i="5"/>
  <c r="AX372" i="5"/>
  <c r="AY372" i="5" s="1"/>
  <c r="AL372" i="5"/>
  <c r="AB372" i="5"/>
  <c r="P372" i="5"/>
  <c r="BA371" i="5"/>
  <c r="BB371" i="5" s="1"/>
  <c r="AF371" i="5"/>
  <c r="AG371" i="5" s="1"/>
  <c r="T371" i="5"/>
  <c r="U371" i="5" s="1"/>
  <c r="H371" i="5"/>
  <c r="AR370" i="5"/>
  <c r="AH370" i="5"/>
  <c r="AJ370" i="5" s="1"/>
  <c r="W370" i="5"/>
  <c r="X370" i="5" s="1"/>
  <c r="M370" i="5"/>
  <c r="O370" i="5" s="1"/>
  <c r="AX369" i="5"/>
  <c r="AY369" i="5" s="1"/>
  <c r="AL369" i="5"/>
  <c r="AM369" i="5" s="1"/>
  <c r="AB369" i="5"/>
  <c r="Q369" i="5"/>
  <c r="R369" i="5" s="1"/>
  <c r="G369" i="5"/>
  <c r="AR368" i="5"/>
  <c r="AS368" i="5" s="1"/>
  <c r="V368" i="5"/>
  <c r="J368" i="5"/>
  <c r="AT367" i="5"/>
  <c r="AI367" i="5"/>
  <c r="AJ367" i="5" s="1"/>
  <c r="W367" i="5"/>
  <c r="X367" i="5" s="1"/>
  <c r="K367" i="5"/>
  <c r="L367" i="5" s="1"/>
  <c r="AU366" i="5"/>
  <c r="AV366" i="5" s="1"/>
  <c r="AK366" i="5"/>
  <c r="Z366" i="5"/>
  <c r="P366" i="5"/>
  <c r="BA365" i="5"/>
  <c r="BB365" i="5" s="1"/>
  <c r="AO365" i="5"/>
  <c r="S365" i="5"/>
  <c r="U365" i="5" s="1"/>
  <c r="H365" i="5"/>
  <c r="I365" i="5" s="1"/>
  <c r="AT364" i="5"/>
  <c r="AH364" i="5"/>
  <c r="S364" i="5"/>
  <c r="U364" i="5" s="1"/>
  <c r="AQ363" i="5"/>
  <c r="AS363" i="5" s="1"/>
  <c r="P363" i="5"/>
  <c r="AH362" i="5"/>
  <c r="BA361" i="5"/>
  <c r="V361" i="5"/>
  <c r="D361" i="5" s="1"/>
  <c r="AO360" i="5"/>
  <c r="AT359" i="5"/>
  <c r="D359" i="5" s="1"/>
  <c r="AI358" i="5"/>
  <c r="AJ358" i="5" s="1"/>
  <c r="AK356" i="5"/>
  <c r="AQ354" i="5"/>
  <c r="AT352" i="5"/>
  <c r="G349" i="5"/>
  <c r="I349" i="5" s="1"/>
  <c r="K347" i="5"/>
  <c r="L347" i="5" s="1"/>
  <c r="P345" i="5"/>
  <c r="R345" i="5" s="1"/>
  <c r="T343" i="5"/>
  <c r="U343" i="5" s="1"/>
  <c r="Y341" i="5"/>
  <c r="AB339" i="5"/>
  <c r="D339" i="5" s="1"/>
  <c r="AH337" i="5"/>
  <c r="AQ333" i="5"/>
  <c r="AS333" i="5" s="1"/>
  <c r="AT331" i="5"/>
  <c r="D331" i="5" s="1"/>
  <c r="BA329" i="5"/>
  <c r="E329" i="5" s="1"/>
  <c r="J328" i="5"/>
  <c r="AR322" i="5"/>
  <c r="P303" i="5"/>
  <c r="D303" i="5" s="1"/>
  <c r="L228" i="5"/>
  <c r="U373" i="5"/>
  <c r="AS367" i="5"/>
  <c r="AM365" i="5"/>
  <c r="X363" i="5"/>
  <c r="I238" i="5"/>
  <c r="I236" i="5"/>
  <c r="L220" i="5"/>
  <c r="L219" i="5"/>
  <c r="I373" i="5"/>
  <c r="U370" i="5"/>
  <c r="I356" i="5"/>
  <c r="E356" i="5"/>
  <c r="AA271" i="5"/>
  <c r="AA269" i="5"/>
  <c r="AA262" i="5"/>
  <c r="AA261" i="5"/>
  <c r="AD253" i="5"/>
  <c r="R253" i="5"/>
  <c r="R245" i="5"/>
  <c r="AD244" i="5"/>
  <c r="AD243" i="5"/>
  <c r="R243" i="5"/>
  <c r="AD242" i="5"/>
  <c r="AD240" i="5"/>
  <c r="R240" i="5"/>
  <c r="R239" i="5"/>
  <c r="AD238" i="5"/>
  <c r="AD237" i="5"/>
  <c r="AD236" i="5"/>
  <c r="R235" i="5"/>
  <c r="I221" i="5"/>
  <c r="I219" i="5"/>
  <c r="U218" i="5"/>
  <c r="I218" i="5"/>
  <c r="L207" i="5"/>
  <c r="L205" i="5"/>
  <c r="L203" i="5"/>
  <c r="L202" i="5"/>
  <c r="L200" i="5"/>
  <c r="L197" i="5"/>
  <c r="L196" i="5"/>
  <c r="L195" i="5"/>
  <c r="L194" i="5"/>
  <c r="L193" i="5"/>
  <c r="AS372" i="5"/>
  <c r="AS364" i="5"/>
  <c r="AD231" i="5"/>
  <c r="AD228" i="5"/>
  <c r="R227" i="5"/>
  <c r="U367" i="5"/>
  <c r="X270" i="5"/>
  <c r="AA254" i="5"/>
  <c r="AA243" i="5"/>
  <c r="AA240" i="5"/>
  <c r="O240" i="5"/>
  <c r="AA237" i="5"/>
  <c r="AA236" i="5"/>
  <c r="O235" i="5"/>
  <c r="O234" i="5"/>
  <c r="AA233" i="5"/>
  <c r="AD224" i="5"/>
  <c r="R219" i="5"/>
  <c r="R218" i="5"/>
  <c r="I208" i="5"/>
  <c r="I187" i="5"/>
  <c r="AM371" i="5"/>
  <c r="AS369" i="5"/>
  <c r="X369" i="5"/>
  <c r="AJ366" i="5"/>
  <c r="X365" i="5"/>
  <c r="AM363" i="5"/>
  <c r="E363" i="5"/>
  <c r="AS361" i="5"/>
  <c r="AP359" i="5"/>
  <c r="L257" i="5"/>
  <c r="AA229" i="5"/>
  <c r="AA228" i="5"/>
  <c r="O227" i="5"/>
  <c r="I270" i="5"/>
  <c r="I267" i="5"/>
  <c r="U266" i="5"/>
  <c r="L252" i="5"/>
  <c r="L251" i="5"/>
  <c r="L249" i="5"/>
  <c r="L248" i="5"/>
  <c r="L247" i="5"/>
  <c r="X246" i="5"/>
  <c r="L243" i="5"/>
  <c r="X238" i="5"/>
  <c r="L238" i="5"/>
  <c r="X236" i="5"/>
  <c r="L235" i="5"/>
  <c r="L234" i="5"/>
  <c r="L233" i="5"/>
  <c r="AA215" i="5"/>
  <c r="AA214" i="5"/>
  <c r="AA213" i="5"/>
  <c r="AA212" i="5"/>
  <c r="O212" i="5"/>
  <c r="AD211" i="5"/>
  <c r="R207" i="5"/>
  <c r="AD198" i="5"/>
  <c r="L373" i="5"/>
  <c r="AJ371" i="5"/>
  <c r="AA371" i="5"/>
  <c r="AM368" i="5"/>
  <c r="AA367" i="5"/>
  <c r="AS366" i="5"/>
  <c r="X366" i="5"/>
  <c r="AV360" i="5"/>
  <c r="AJ360" i="5"/>
  <c r="I358" i="5"/>
  <c r="AP358" i="5"/>
  <c r="AD358" i="5"/>
  <c r="AG353" i="5"/>
  <c r="AD352" i="5"/>
  <c r="R351" i="5"/>
  <c r="D351" i="5"/>
  <c r="O350" i="5"/>
  <c r="AG349" i="5"/>
  <c r="AD348" i="5"/>
  <c r="U348" i="5"/>
  <c r="R347" i="5"/>
  <c r="AG345" i="5"/>
  <c r="AD344" i="5"/>
  <c r="U344" i="5"/>
  <c r="R343" i="5"/>
  <c r="O342" i="5"/>
  <c r="AD340" i="5"/>
  <c r="U340" i="5"/>
  <c r="AG337" i="5"/>
  <c r="AD336" i="5"/>
  <c r="D335" i="5"/>
  <c r="O334" i="5"/>
  <c r="AG333" i="5"/>
  <c r="AD332" i="5"/>
  <c r="U332" i="5"/>
  <c r="R331" i="5"/>
  <c r="AG329" i="5"/>
  <c r="AD328" i="5"/>
  <c r="R327" i="5"/>
  <c r="I327" i="5"/>
  <c r="D327" i="5"/>
  <c r="X326" i="5"/>
  <c r="AA324" i="5"/>
  <c r="BB321" i="5"/>
  <c r="I320" i="5"/>
  <c r="I352" i="5"/>
  <c r="I348" i="5"/>
  <c r="E348" i="5"/>
  <c r="I340" i="5"/>
  <c r="E340" i="5"/>
  <c r="I336" i="5"/>
  <c r="I332" i="5"/>
  <c r="E332" i="5"/>
  <c r="O326" i="5"/>
  <c r="O361" i="5"/>
  <c r="X360" i="5"/>
  <c r="AY359" i="5"/>
  <c r="AM359" i="5"/>
  <c r="AM358" i="5"/>
  <c r="AA358" i="5"/>
  <c r="D358" i="5"/>
  <c r="U353" i="5"/>
  <c r="R352" i="5"/>
  <c r="AG350" i="5"/>
  <c r="R348" i="5"/>
  <c r="D348" i="5"/>
  <c r="O347" i="5"/>
  <c r="U345" i="5"/>
  <c r="R344" i="5"/>
  <c r="O343" i="5"/>
  <c r="AG342" i="5"/>
  <c r="R340" i="5"/>
  <c r="D340" i="5"/>
  <c r="O339" i="5"/>
  <c r="AP337" i="5"/>
  <c r="AD337" i="5"/>
  <c r="U337" i="5"/>
  <c r="O335" i="5"/>
  <c r="AG334" i="5"/>
  <c r="R332" i="5"/>
  <c r="AD329" i="5"/>
  <c r="U329" i="5"/>
  <c r="AG326" i="5"/>
  <c r="AV325" i="5"/>
  <c r="I325" i="5"/>
  <c r="X324" i="5"/>
  <c r="AY323" i="5"/>
  <c r="E323" i="5"/>
  <c r="O322" i="5"/>
  <c r="AY321" i="5"/>
  <c r="AG321" i="5"/>
  <c r="E319" i="5"/>
  <c r="I353" i="5"/>
  <c r="E353" i="5"/>
  <c r="I345" i="5"/>
  <c r="E345" i="5"/>
  <c r="I337" i="5"/>
  <c r="E337" i="5"/>
  <c r="I333" i="5"/>
  <c r="I329" i="5"/>
  <c r="I323" i="5"/>
  <c r="E321" i="5"/>
  <c r="I319" i="5"/>
  <c r="D319" i="5"/>
  <c r="L361" i="5"/>
  <c r="AY360" i="5"/>
  <c r="U360" i="5"/>
  <c r="R359" i="5"/>
  <c r="R353" i="5"/>
  <c r="O352" i="5"/>
  <c r="AG351" i="5"/>
  <c r="AD350" i="5"/>
  <c r="U350" i="5"/>
  <c r="O348" i="5"/>
  <c r="O344" i="5"/>
  <c r="AD342" i="5"/>
  <c r="U342" i="5"/>
  <c r="AG339" i="5"/>
  <c r="O336" i="5"/>
  <c r="AG335" i="5"/>
  <c r="AP334" i="5"/>
  <c r="AD334" i="5"/>
  <c r="U334" i="5"/>
  <c r="O332" i="5"/>
  <c r="AG331" i="5"/>
  <c r="R329" i="5"/>
  <c r="AG327" i="5"/>
  <c r="AV323" i="5"/>
  <c r="AV321" i="5"/>
  <c r="I321" i="5"/>
  <c r="D321" i="5"/>
  <c r="AM319" i="5"/>
  <c r="AA319" i="5"/>
  <c r="AM360" i="5"/>
  <c r="U357" i="5"/>
  <c r="AJ356" i="5"/>
  <c r="O356" i="5"/>
  <c r="AP355" i="5"/>
  <c r="I354" i="5"/>
  <c r="AS352" i="5"/>
  <c r="AP351" i="5"/>
  <c r="AM350" i="5"/>
  <c r="I350" i="5"/>
  <c r="E350" i="5"/>
  <c r="AS348" i="5"/>
  <c r="AS344" i="5"/>
  <c r="AP343" i="5"/>
  <c r="AM342" i="5"/>
  <c r="I342" i="5"/>
  <c r="E342" i="5"/>
  <c r="BB340" i="5"/>
  <c r="AS340" i="5"/>
  <c r="BB336" i="5"/>
  <c r="AS336" i="5"/>
  <c r="AM334" i="5"/>
  <c r="I334" i="5"/>
  <c r="E334" i="5"/>
  <c r="BB332" i="5"/>
  <c r="AS332" i="5"/>
  <c r="AP331" i="5"/>
  <c r="AP327" i="5"/>
  <c r="AV326" i="5"/>
  <c r="I326" i="5"/>
  <c r="D326" i="5"/>
  <c r="AA321" i="5"/>
  <c r="BB320" i="5"/>
  <c r="U320" i="5"/>
  <c r="AV319" i="5"/>
  <c r="D360" i="5"/>
  <c r="AS358" i="5"/>
  <c r="AG358" i="5"/>
  <c r="U355" i="5"/>
  <c r="O353" i="5"/>
  <c r="AD351" i="5"/>
  <c r="U351" i="5"/>
  <c r="D350" i="5"/>
  <c r="O349" i="5"/>
  <c r="AG348" i="5"/>
  <c r="AD347" i="5"/>
  <c r="U347" i="5"/>
  <c r="D342" i="5"/>
  <c r="AG340" i="5"/>
  <c r="AG336" i="5"/>
  <c r="D334" i="5"/>
  <c r="O325" i="5"/>
  <c r="AJ323" i="5"/>
  <c r="O323" i="5"/>
  <c r="AY318" i="5"/>
  <c r="AG359" i="5"/>
  <c r="AM357" i="5"/>
  <c r="AS356" i="5"/>
  <c r="AG356" i="5"/>
  <c r="L356" i="5"/>
  <c r="AM355" i="5"/>
  <c r="AS353" i="5"/>
  <c r="AM351" i="5"/>
  <c r="I351" i="5"/>
  <c r="AS349" i="5"/>
  <c r="AP348" i="5"/>
  <c r="AM347" i="5"/>
  <c r="AS345" i="5"/>
  <c r="AM343" i="5"/>
  <c r="I343" i="5"/>
  <c r="BB341" i="5"/>
  <c r="AS341" i="5"/>
  <c r="AP340" i="5"/>
  <c r="AM339" i="5"/>
  <c r="I339" i="5"/>
  <c r="BB337" i="5"/>
  <c r="AS337" i="5"/>
  <c r="AM335" i="5"/>
  <c r="I335" i="5"/>
  <c r="R334" i="5"/>
  <c r="AP332" i="5"/>
  <c r="AM331" i="5"/>
  <c r="I331" i="5"/>
  <c r="AS329" i="5"/>
  <c r="AP328" i="5"/>
  <c r="AM327" i="5"/>
  <c r="E327" i="5"/>
  <c r="AJ326" i="5"/>
  <c r="AV324" i="5"/>
  <c r="I324" i="5"/>
  <c r="D324" i="5"/>
  <c r="O321" i="5"/>
  <c r="AY320" i="5"/>
  <c r="I318" i="5"/>
  <c r="D318" i="5"/>
  <c r="I316" i="5"/>
  <c r="D316" i="5"/>
  <c r="D310" i="5"/>
  <c r="D302" i="5"/>
  <c r="I300" i="5"/>
  <c r="D300" i="5"/>
  <c r="BB319" i="5"/>
  <c r="U319" i="5"/>
  <c r="AV318" i="5"/>
  <c r="AM318" i="5"/>
  <c r="AA318" i="5"/>
  <c r="AV316" i="5"/>
  <c r="AM316" i="5"/>
  <c r="AA316" i="5"/>
  <c r="BB315" i="5"/>
  <c r="BB313" i="5"/>
  <c r="AG313" i="5"/>
  <c r="U313" i="5"/>
  <c r="AM312" i="5"/>
  <c r="AA312" i="5"/>
  <c r="BB311" i="5"/>
  <c r="AG311" i="5"/>
  <c r="U311" i="5"/>
  <c r="AV310" i="5"/>
  <c r="AM310" i="5"/>
  <c r="AA310" i="5"/>
  <c r="AG309" i="5"/>
  <c r="AV308" i="5"/>
  <c r="AM308" i="5"/>
  <c r="AA308" i="5"/>
  <c r="BB307" i="5"/>
  <c r="BB305" i="5"/>
  <c r="AG305" i="5"/>
  <c r="U305" i="5"/>
  <c r="AM304" i="5"/>
  <c r="AA304" i="5"/>
  <c r="BB303" i="5"/>
  <c r="AG303" i="5"/>
  <c r="U303" i="5"/>
  <c r="AV302" i="5"/>
  <c r="AM302" i="5"/>
  <c r="AA302" i="5"/>
  <c r="AV300" i="5"/>
  <c r="AM300" i="5"/>
  <c r="AA300" i="5"/>
  <c r="AG299" i="5"/>
  <c r="U299" i="5"/>
  <c r="BB297" i="5"/>
  <c r="AG297" i="5"/>
  <c r="U297" i="5"/>
  <c r="AV296" i="5"/>
  <c r="AM296" i="5"/>
  <c r="BB295" i="5"/>
  <c r="I292" i="5"/>
  <c r="E292" i="5"/>
  <c r="E315" i="5"/>
  <c r="AY313" i="5"/>
  <c r="I313" i="5"/>
  <c r="E313" i="5"/>
  <c r="AY311" i="5"/>
  <c r="I311" i="5"/>
  <c r="E307" i="5"/>
  <c r="I305" i="5"/>
  <c r="E305" i="5"/>
  <c r="I303" i="5"/>
  <c r="E303" i="5"/>
  <c r="I299" i="5"/>
  <c r="I297" i="5"/>
  <c r="E297" i="5"/>
  <c r="I295" i="5"/>
  <c r="E295" i="5"/>
  <c r="D292" i="5"/>
  <c r="D291" i="5"/>
  <c r="I315" i="5"/>
  <c r="D313" i="5"/>
  <c r="D311" i="5"/>
  <c r="D307" i="5"/>
  <c r="D305" i="5"/>
  <c r="D297" i="5"/>
  <c r="D295" i="5"/>
  <c r="BB318" i="5"/>
  <c r="U318" i="5"/>
  <c r="AV317" i="5"/>
  <c r="BB316" i="5"/>
  <c r="U316" i="5"/>
  <c r="AM315" i="5"/>
  <c r="AA315" i="5"/>
  <c r="AV313" i="5"/>
  <c r="AM313" i="5"/>
  <c r="AA313" i="5"/>
  <c r="U312" i="5"/>
  <c r="AV311" i="5"/>
  <c r="AM311" i="5"/>
  <c r="AA311" i="5"/>
  <c r="BB310" i="5"/>
  <c r="AG310" i="5"/>
  <c r="U310" i="5"/>
  <c r="BB308" i="5"/>
  <c r="AG308" i="5"/>
  <c r="U308" i="5"/>
  <c r="AM307" i="5"/>
  <c r="AA307" i="5"/>
  <c r="AV305" i="5"/>
  <c r="AM305" i="5"/>
  <c r="AA305" i="5"/>
  <c r="BB304" i="5"/>
  <c r="U304" i="5"/>
  <c r="AV303" i="5"/>
  <c r="AM303" i="5"/>
  <c r="AA303" i="5"/>
  <c r="BB302" i="5"/>
  <c r="AG302" i="5"/>
  <c r="U302" i="5"/>
  <c r="BB300" i="5"/>
  <c r="U300" i="5"/>
  <c r="AV299" i="5"/>
  <c r="AA299" i="5"/>
  <c r="AV297" i="5"/>
  <c r="AM297" i="5"/>
  <c r="AA297" i="5"/>
  <c r="AG296" i="5"/>
  <c r="U296" i="5"/>
  <c r="AM295" i="5"/>
  <c r="AA295" i="5"/>
  <c r="BB294" i="5"/>
  <c r="I294" i="5"/>
  <c r="E294" i="5"/>
  <c r="E318" i="5"/>
  <c r="AS317" i="5"/>
  <c r="AY316" i="5"/>
  <c r="E316" i="5"/>
  <c r="O315" i="5"/>
  <c r="AS313" i="5"/>
  <c r="X313" i="5"/>
  <c r="O313" i="5"/>
  <c r="AY312" i="5"/>
  <c r="I312" i="5"/>
  <c r="AS311" i="5"/>
  <c r="X311" i="5"/>
  <c r="O311" i="5"/>
  <c r="AY310" i="5"/>
  <c r="I310" i="5"/>
  <c r="E310" i="5"/>
  <c r="AY308" i="5"/>
  <c r="I308" i="5"/>
  <c r="E308" i="5"/>
  <c r="O307" i="5"/>
  <c r="O305" i="5"/>
  <c r="O303" i="5"/>
  <c r="I302" i="5"/>
  <c r="E302" i="5"/>
  <c r="O301" i="5"/>
  <c r="E300" i="5"/>
  <c r="O299" i="5"/>
  <c r="O297" i="5"/>
  <c r="D294" i="5"/>
  <c r="BT372" i="5"/>
  <c r="BW371" i="5"/>
  <c r="CC361" i="5"/>
  <c r="CR358" i="5"/>
  <c r="I287" i="5"/>
  <c r="E289" i="5"/>
  <c r="CR371" i="5"/>
  <c r="CR369" i="5"/>
  <c r="CU367" i="5"/>
  <c r="BK366" i="5"/>
  <c r="BE364" i="5"/>
  <c r="BW363" i="5"/>
  <c r="BN363" i="5"/>
  <c r="BH361" i="5"/>
  <c r="BH368" i="5"/>
  <c r="CI367" i="5"/>
  <c r="CR350" i="5"/>
  <c r="R287" i="5"/>
  <c r="O286" i="5"/>
  <c r="CF371" i="5"/>
  <c r="CO369" i="5"/>
  <c r="AG295" i="5"/>
  <c r="U295" i="5"/>
  <c r="AV294" i="5"/>
  <c r="AM294" i="5"/>
  <c r="AA294" i="5"/>
  <c r="AV292" i="5"/>
  <c r="AM292" i="5"/>
  <c r="AA292" i="5"/>
  <c r="BB291" i="5"/>
  <c r="U291" i="5"/>
  <c r="BB289" i="5"/>
  <c r="AG289" i="5"/>
  <c r="AG286" i="5"/>
  <c r="CU372" i="5"/>
  <c r="BZ372" i="5"/>
  <c r="CC371" i="5"/>
  <c r="CL369" i="5"/>
  <c r="CR367" i="5"/>
  <c r="CF367" i="5"/>
  <c r="BK367" i="5"/>
  <c r="CI365" i="5"/>
  <c r="CF364" i="5"/>
  <c r="CC363" i="5"/>
  <c r="CI361" i="5"/>
  <c r="BZ355" i="5"/>
  <c r="O292" i="5"/>
  <c r="AP286" i="5"/>
  <c r="CR372" i="5"/>
  <c r="BW372" i="5"/>
  <c r="CL371" i="5"/>
  <c r="CI369" i="5"/>
  <c r="BE369" i="5"/>
  <c r="CF368" i="5"/>
  <c r="BW368" i="5"/>
  <c r="CC367" i="5"/>
  <c r="BT367" i="5"/>
  <c r="BH367" i="5"/>
  <c r="CI366" i="5"/>
  <c r="CC364" i="5"/>
  <c r="CU363" i="5"/>
  <c r="CL363" i="5"/>
  <c r="BZ351" i="5"/>
  <c r="X288" i="5"/>
  <c r="I286" i="5"/>
  <c r="E286" i="5"/>
  <c r="CU371" i="5"/>
  <c r="BW369" i="5"/>
  <c r="BW366" i="5"/>
  <c r="BH364" i="5"/>
  <c r="BN362" i="5"/>
  <c r="BK361" i="5"/>
  <c r="BE359" i="5"/>
  <c r="BW358" i="5"/>
  <c r="BN358" i="5"/>
  <c r="BH356" i="5"/>
  <c r="BE355" i="5"/>
  <c r="BK353" i="5"/>
  <c r="BH352" i="5"/>
  <c r="BE351" i="5"/>
  <c r="BW350" i="5"/>
  <c r="BN350" i="5"/>
  <c r="BE347" i="5"/>
  <c r="BN346" i="5"/>
  <c r="BK345" i="5"/>
  <c r="BN340" i="5"/>
  <c r="BN336" i="5"/>
  <c r="BK335" i="5"/>
  <c r="CC334" i="5"/>
  <c r="BN332" i="5"/>
  <c r="CO331" i="5"/>
  <c r="BN329" i="5"/>
  <c r="BZ327" i="5"/>
  <c r="BE327" i="5"/>
  <c r="CU325" i="5"/>
  <c r="BE325" i="5"/>
  <c r="BE323" i="5"/>
  <c r="CU321" i="5"/>
  <c r="BZ321" i="5"/>
  <c r="BE321" i="5"/>
  <c r="CU319" i="5"/>
  <c r="BZ319" i="5"/>
  <c r="BW359" i="5"/>
  <c r="BN359" i="5"/>
  <c r="BK358" i="5"/>
  <c r="BE356" i="5"/>
  <c r="BW355" i="5"/>
  <c r="BN355" i="5"/>
  <c r="BH353" i="5"/>
  <c r="BW351" i="5"/>
  <c r="BN351" i="5"/>
  <c r="CF350" i="5"/>
  <c r="BK350" i="5"/>
  <c r="BE348" i="5"/>
  <c r="BW347" i="5"/>
  <c r="BN347" i="5"/>
  <c r="BE343" i="5"/>
  <c r="BE342" i="5"/>
  <c r="BW340" i="5"/>
  <c r="BK340" i="5"/>
  <c r="CC339" i="5"/>
  <c r="BT339" i="5"/>
  <c r="BN337" i="5"/>
  <c r="BW336" i="5"/>
  <c r="BK336" i="5"/>
  <c r="CC335" i="5"/>
  <c r="BT335" i="5"/>
  <c r="BW332" i="5"/>
  <c r="BK332" i="5"/>
  <c r="CL331" i="5"/>
  <c r="BQ331" i="5"/>
  <c r="CR329" i="5"/>
  <c r="BK329" i="5"/>
  <c r="BT328" i="5"/>
  <c r="CU327" i="5"/>
  <c r="BW327" i="5"/>
  <c r="CC324" i="5"/>
  <c r="BW323" i="5"/>
  <c r="BW321" i="5"/>
  <c r="BW319" i="5"/>
  <c r="BN319" i="5"/>
  <c r="BE349" i="5"/>
  <c r="BW348" i="5"/>
  <c r="BN348" i="5"/>
  <c r="CF347" i="5"/>
  <c r="BE345" i="5"/>
  <c r="BW343" i="5"/>
  <c r="BW342" i="5"/>
  <c r="BT340" i="5"/>
  <c r="BW337" i="5"/>
  <c r="BT336" i="5"/>
  <c r="BT332" i="5"/>
  <c r="CR327" i="5"/>
  <c r="BK319" i="5"/>
  <c r="CL318" i="5"/>
  <c r="CC359" i="5"/>
  <c r="CU358" i="5"/>
  <c r="CL358" i="5"/>
  <c r="CI357" i="5"/>
  <c r="CF356" i="5"/>
  <c r="CI353" i="5"/>
  <c r="CC351" i="5"/>
  <c r="CU350" i="5"/>
  <c r="CL350" i="5"/>
  <c r="BH350" i="5"/>
  <c r="CI349" i="5"/>
  <c r="CC347" i="5"/>
  <c r="CU346" i="5"/>
  <c r="CI345" i="5"/>
  <c r="BK343" i="5"/>
  <c r="BK342" i="5"/>
  <c r="CL340" i="5"/>
  <c r="CI339" i="5"/>
  <c r="BE339" i="5"/>
  <c r="CU335" i="5"/>
  <c r="CI335" i="5"/>
  <c r="BE335" i="5"/>
  <c r="CR334" i="5"/>
  <c r="CL332" i="5"/>
  <c r="CU331" i="5"/>
  <c r="CL329" i="5"/>
  <c r="BT329" i="5"/>
  <c r="BN328" i="5"/>
  <c r="BK327" i="5"/>
  <c r="BK325" i="5"/>
  <c r="CL324" i="5"/>
  <c r="CF323" i="5"/>
  <c r="BK323" i="5"/>
  <c r="BK321" i="5"/>
  <c r="CL320" i="5"/>
  <c r="CF361" i="5"/>
  <c r="CC360" i="5"/>
  <c r="CU359" i="5"/>
  <c r="CL359" i="5"/>
  <c r="CF357" i="5"/>
  <c r="CC356" i="5"/>
  <c r="CU355" i="5"/>
  <c r="CL355" i="5"/>
  <c r="CF353" i="5"/>
  <c r="CU351" i="5"/>
  <c r="CL351" i="5"/>
  <c r="BH351" i="5"/>
  <c r="CC348" i="5"/>
  <c r="CU347" i="5"/>
  <c r="CL347" i="5"/>
  <c r="CC344" i="5"/>
  <c r="CU343" i="5"/>
  <c r="CL343" i="5"/>
  <c r="CL342" i="5"/>
  <c r="CU340" i="5"/>
  <c r="CI340" i="5"/>
  <c r="BE340" i="5"/>
  <c r="CL337" i="5"/>
  <c r="CR335" i="5"/>
  <c r="CU332" i="5"/>
  <c r="CI332" i="5"/>
  <c r="BE332" i="5"/>
  <c r="CR331" i="5"/>
  <c r="CI329" i="5"/>
  <c r="CF328" i="5"/>
  <c r="BK328" i="5"/>
  <c r="CL327" i="5"/>
  <c r="BH327" i="5"/>
  <c r="BN326" i="5"/>
  <c r="BH325" i="5"/>
  <c r="CI324" i="5"/>
  <c r="BN324" i="5"/>
  <c r="BH323" i="5"/>
  <c r="BH321" i="5"/>
  <c r="BQ319" i="5"/>
  <c r="BE319" i="5"/>
  <c r="CC318" i="5"/>
  <c r="BW317" i="5"/>
  <c r="CC316" i="5"/>
  <c r="BW313" i="5"/>
  <c r="CC312" i="5"/>
  <c r="BW311" i="5"/>
  <c r="CC310" i="5"/>
  <c r="BH310" i="5"/>
  <c r="CC308" i="5"/>
  <c r="BH308" i="5"/>
  <c r="BW307" i="5"/>
  <c r="BW305" i="5"/>
  <c r="CC304" i="5"/>
  <c r="BW303" i="5"/>
  <c r="CC302" i="5"/>
  <c r="BH302" i="5"/>
  <c r="CC300" i="5"/>
  <c r="BH300" i="5"/>
  <c r="BW299" i="5"/>
  <c r="BW297" i="5"/>
  <c r="BH296" i="5"/>
  <c r="BW295" i="5"/>
  <c r="CC294" i="5"/>
  <c r="BH294" i="5"/>
  <c r="CC292" i="5"/>
  <c r="BH292" i="5"/>
  <c r="CI291" i="5"/>
  <c r="BW291" i="5"/>
  <c r="CI289" i="5"/>
  <c r="BW289" i="5"/>
  <c r="BH288" i="5"/>
  <c r="CI287" i="5"/>
  <c r="BW287" i="5"/>
  <c r="CC286" i="5"/>
  <c r="BH286" i="5"/>
  <c r="BK317" i="5"/>
  <c r="CL316" i="5"/>
  <c r="BK315" i="5"/>
  <c r="BK313" i="5"/>
  <c r="BK311" i="5"/>
  <c r="CL310" i="5"/>
  <c r="CL308" i="5"/>
  <c r="BK305" i="5"/>
  <c r="CL304" i="5"/>
  <c r="BK303" i="5"/>
  <c r="CL302" i="5"/>
  <c r="CL300" i="5"/>
  <c r="BK299" i="5"/>
  <c r="BK297" i="5"/>
  <c r="BK295" i="5"/>
  <c r="CL294" i="5"/>
  <c r="BK293" i="5"/>
  <c r="CL292" i="5"/>
  <c r="CL286" i="5"/>
  <c r="BH319" i="5"/>
  <c r="CI318" i="5"/>
  <c r="BN318" i="5"/>
  <c r="CI316" i="5"/>
  <c r="BN316" i="5"/>
  <c r="CI312" i="5"/>
  <c r="BN312" i="5"/>
  <c r="CI310" i="5"/>
  <c r="BN310" i="5"/>
  <c r="CI308" i="5"/>
  <c r="BN308" i="5"/>
  <c r="CI304" i="5"/>
  <c r="CI302" i="5"/>
  <c r="BN302" i="5"/>
  <c r="CI300" i="5"/>
  <c r="BN300" i="5"/>
  <c r="BN296" i="5"/>
  <c r="CI294" i="5"/>
  <c r="BN294" i="5"/>
  <c r="BN292" i="5"/>
  <c r="BN288" i="5"/>
  <c r="BN286" i="5"/>
  <c r="CF316" i="5"/>
  <c r="BK316" i="5"/>
  <c r="CL315" i="5"/>
  <c r="CL313" i="5"/>
  <c r="CL311" i="5"/>
  <c r="BK310" i="5"/>
  <c r="BK308" i="5"/>
  <c r="CL305" i="5"/>
  <c r="BK304" i="5"/>
  <c r="CL303" i="5"/>
  <c r="BK302" i="5"/>
  <c r="BK300" i="5"/>
  <c r="CL299" i="5"/>
  <c r="CL297" i="5"/>
  <c r="BK296" i="5"/>
  <c r="CL295" i="5"/>
  <c r="BK294" i="5"/>
  <c r="CL289" i="5"/>
  <c r="CL287" i="5"/>
  <c r="CF369" i="5"/>
  <c r="BN367" i="5"/>
  <c r="BN368" i="5"/>
  <c r="CL366" i="5"/>
  <c r="CL367" i="5"/>
  <c r="BH369" i="5"/>
  <c r="BN366" i="5"/>
  <c r="BW326" i="5"/>
  <c r="CU326" i="5"/>
  <c r="O359" i="5"/>
  <c r="BB358" i="5"/>
  <c r="AD357" i="5"/>
  <c r="AD356" i="5"/>
  <c r="AD355" i="5"/>
  <c r="BB352" i="5"/>
  <c r="BB348" i="5"/>
  <c r="BB353" i="5"/>
  <c r="BB349" i="5"/>
  <c r="BB345" i="5"/>
  <c r="O358" i="5"/>
  <c r="BB356" i="5"/>
  <c r="BB355" i="5"/>
  <c r="O355" i="5"/>
  <c r="AD353" i="5"/>
  <c r="AD349" i="5"/>
  <c r="AD345" i="5"/>
  <c r="BB351" i="5"/>
  <c r="BB343" i="5"/>
  <c r="AP356" i="5"/>
  <c r="AD326" i="5"/>
  <c r="AD320" i="5"/>
  <c r="AD318" i="5"/>
  <c r="AD316" i="5"/>
  <c r="AD312" i="5"/>
  <c r="AD310" i="5"/>
  <c r="AD308" i="5"/>
  <c r="AD304" i="5"/>
  <c r="AD302" i="5"/>
  <c r="AD300" i="5"/>
  <c r="AD296" i="5"/>
  <c r="AD294" i="5"/>
  <c r="AD292" i="5"/>
  <c r="AD324" i="5"/>
  <c r="BB326" i="5"/>
  <c r="AD321" i="5"/>
  <c r="AD319" i="5"/>
  <c r="AD315" i="5"/>
  <c r="AD313" i="5"/>
  <c r="AD311" i="5"/>
  <c r="AD305" i="5"/>
  <c r="AD303" i="5"/>
  <c r="AD299" i="5"/>
  <c r="AD297" i="5"/>
  <c r="AD295" i="5"/>
  <c r="AD291" i="5"/>
  <c r="BB325" i="5"/>
  <c r="BB324" i="5"/>
  <c r="BB323" i="5"/>
  <c r="O273" i="5"/>
  <c r="L250" i="5"/>
  <c r="L246" i="5"/>
  <c r="R226" i="5"/>
  <c r="AA206" i="5"/>
  <c r="AA205" i="5"/>
  <c r="AD204" i="5"/>
  <c r="R203" i="5"/>
  <c r="AD202" i="5"/>
  <c r="R202" i="5"/>
  <c r="AD200" i="5"/>
  <c r="R199" i="5"/>
  <c r="U197" i="5"/>
  <c r="U196" i="5"/>
  <c r="U195" i="5"/>
  <c r="U192" i="5"/>
  <c r="I192" i="5"/>
  <c r="U191" i="5"/>
  <c r="I191" i="5"/>
  <c r="U189" i="5"/>
  <c r="I189" i="5"/>
  <c r="L242" i="5"/>
  <c r="L240" i="5"/>
  <c r="L239" i="5"/>
  <c r="AA231" i="5"/>
  <c r="R220" i="5"/>
  <c r="I213" i="5"/>
  <c r="L268" i="5"/>
  <c r="L267" i="5"/>
  <c r="L266" i="5"/>
  <c r="L263" i="5"/>
  <c r="AA260" i="5"/>
  <c r="AA258" i="5"/>
  <c r="I249" i="5"/>
  <c r="I247" i="5"/>
  <c r="I245" i="5"/>
  <c r="U243" i="5"/>
  <c r="I243" i="5"/>
  <c r="I241" i="5"/>
  <c r="I239" i="5"/>
  <c r="U237" i="5"/>
  <c r="I237" i="5"/>
  <c r="AA224" i="5"/>
  <c r="AA223" i="5"/>
  <c r="AA222" i="5"/>
  <c r="AA221" i="5"/>
  <c r="AA220" i="5"/>
  <c r="AD216" i="5"/>
  <c r="R215" i="5"/>
  <c r="AD214" i="5"/>
  <c r="R214" i="5"/>
  <c r="AD213" i="5"/>
  <c r="R213" i="5"/>
  <c r="AD212" i="5"/>
  <c r="U207" i="5"/>
  <c r="AA204" i="5"/>
  <c r="AA203" i="5"/>
  <c r="O203" i="5"/>
  <c r="AA202" i="5"/>
  <c r="AA201" i="5"/>
  <c r="O201" i="5"/>
  <c r="AA200" i="5"/>
  <c r="AA199" i="5"/>
  <c r="R197" i="5"/>
  <c r="AD196" i="5"/>
  <c r="R195" i="5"/>
  <c r="AD194" i="5"/>
  <c r="AD193" i="5"/>
  <c r="AD192" i="5"/>
  <c r="AD191" i="5"/>
  <c r="AD188" i="5"/>
  <c r="AD187" i="5"/>
  <c r="U273" i="5"/>
  <c r="U272" i="5"/>
  <c r="L259" i="5"/>
  <c r="L258" i="5"/>
  <c r="O256" i="5"/>
  <c r="AD252" i="5"/>
  <c r="AD251" i="5"/>
  <c r="R251" i="5"/>
  <c r="AD250" i="5"/>
  <c r="R250" i="5"/>
  <c r="R249" i="5"/>
  <c r="AD248" i="5"/>
  <c r="R248" i="5"/>
  <c r="R247" i="5"/>
  <c r="R246" i="5"/>
  <c r="AD245" i="5"/>
  <c r="U234" i="5"/>
  <c r="I234" i="5"/>
  <c r="U233" i="5"/>
  <c r="I233" i="5"/>
  <c r="O219" i="5"/>
  <c r="R211" i="5"/>
  <c r="R210" i="5"/>
  <c r="R271" i="5"/>
  <c r="I268" i="5"/>
  <c r="U267" i="5"/>
  <c r="I266" i="5"/>
  <c r="U265" i="5"/>
  <c r="I264" i="5"/>
  <c r="I263" i="5"/>
  <c r="I261" i="5"/>
  <c r="L255" i="5"/>
  <c r="AA251" i="5"/>
  <c r="AA249" i="5"/>
  <c r="AA246" i="5"/>
  <c r="O246" i="5"/>
  <c r="AA245" i="5"/>
  <c r="R241" i="5"/>
  <c r="AD239" i="5"/>
  <c r="R238" i="5"/>
  <c r="R237" i="5"/>
  <c r="AD234" i="5"/>
  <c r="R234" i="5"/>
  <c r="R233" i="5"/>
  <c r="AD232" i="5"/>
  <c r="U226" i="5"/>
  <c r="I226" i="5"/>
  <c r="AA217" i="5"/>
  <c r="AA216" i="5"/>
  <c r="O211" i="5"/>
  <c r="AA210" i="5"/>
  <c r="L201" i="5"/>
  <c r="AA196" i="5"/>
  <c r="AA192" i="5"/>
  <c r="AA188" i="5"/>
  <c r="X188" i="5"/>
  <c r="L188" i="5"/>
  <c r="X187" i="5"/>
  <c r="L187" i="5"/>
  <c r="R269" i="5"/>
  <c r="AD266" i="5"/>
  <c r="AD265" i="5"/>
  <c r="AD264" i="5"/>
  <c r="AD263" i="5"/>
  <c r="AD262" i="5"/>
  <c r="R262" i="5"/>
  <c r="AA244" i="5"/>
  <c r="AA242" i="5"/>
  <c r="AA208" i="5"/>
  <c r="I204" i="5"/>
  <c r="I202" i="5"/>
  <c r="I200" i="5"/>
  <c r="E227" i="5"/>
  <c r="R223" i="5"/>
  <c r="AD222" i="5"/>
  <c r="R222" i="5"/>
  <c r="AD221" i="5"/>
  <c r="R221" i="5"/>
  <c r="AD220" i="5"/>
  <c r="D216" i="5"/>
  <c r="I215" i="5"/>
  <c r="E214" i="5"/>
  <c r="E213" i="5"/>
  <c r="AA209" i="5"/>
  <c r="AD208" i="5"/>
  <c r="L206" i="5"/>
  <c r="E202" i="5"/>
  <c r="U201" i="5"/>
  <c r="O199" i="5"/>
  <c r="R198" i="5"/>
  <c r="I197" i="5"/>
  <c r="R194" i="5"/>
  <c r="U193" i="5"/>
  <c r="I193" i="5"/>
  <c r="X191" i="5"/>
  <c r="L191" i="5"/>
  <c r="X190" i="5"/>
  <c r="L190" i="5"/>
  <c r="X186" i="5"/>
  <c r="AA273" i="5"/>
  <c r="AA272" i="5"/>
  <c r="O272" i="5"/>
  <c r="AD270" i="5"/>
  <c r="R270" i="5"/>
  <c r="I269" i="5"/>
  <c r="R265" i="5"/>
  <c r="R264" i="5"/>
  <c r="I262" i="5"/>
  <c r="L261" i="5"/>
  <c r="O260" i="5"/>
  <c r="AA259" i="5"/>
  <c r="O259" i="5"/>
  <c r="R258" i="5"/>
  <c r="R257" i="5"/>
  <c r="I256" i="5"/>
  <c r="R252" i="5"/>
  <c r="AA247" i="5"/>
  <c r="AD246" i="5"/>
  <c r="I246" i="5"/>
  <c r="L245" i="5"/>
  <c r="O244" i="5"/>
  <c r="R242" i="5"/>
  <c r="AD241" i="5"/>
  <c r="I240" i="5"/>
  <c r="U239" i="5"/>
  <c r="AA238" i="5"/>
  <c r="O238" i="5"/>
  <c r="L236" i="5"/>
  <c r="L231" i="5"/>
  <c r="L230" i="5"/>
  <c r="AA227" i="5"/>
  <c r="L225" i="5"/>
  <c r="L218" i="5"/>
  <c r="O217" i="5"/>
  <c r="R216" i="5"/>
  <c r="AD215" i="5"/>
  <c r="D215" i="5"/>
  <c r="D214" i="5"/>
  <c r="E212" i="5"/>
  <c r="E207" i="5"/>
  <c r="D197" i="5"/>
  <c r="E196" i="5"/>
  <c r="D193" i="5"/>
  <c r="E219" i="5"/>
  <c r="D212" i="5"/>
  <c r="AD207" i="5"/>
  <c r="E206" i="5"/>
  <c r="E201" i="5"/>
  <c r="D196" i="5"/>
  <c r="D192" i="5"/>
  <c r="AA186" i="5"/>
  <c r="X272" i="5"/>
  <c r="O270" i="5"/>
  <c r="O265" i="5"/>
  <c r="O264" i="5"/>
  <c r="AA263" i="5"/>
  <c r="O258" i="5"/>
  <c r="AA257" i="5"/>
  <c r="O257" i="5"/>
  <c r="R256" i="5"/>
  <c r="R255" i="5"/>
  <c r="I254" i="5"/>
  <c r="L253" i="5"/>
  <c r="O252" i="5"/>
  <c r="AD249" i="5"/>
  <c r="L244" i="5"/>
  <c r="AA241" i="5"/>
  <c r="U235" i="5"/>
  <c r="AA234" i="5"/>
  <c r="R232" i="5"/>
  <c r="L229" i="5"/>
  <c r="AD226" i="5"/>
  <c r="U225" i="5"/>
  <c r="X224" i="5"/>
  <c r="L224" i="5"/>
  <c r="AA219" i="5"/>
  <c r="L217" i="5"/>
  <c r="R212" i="5"/>
  <c r="E211" i="5"/>
  <c r="AA207" i="5"/>
  <c r="AD206" i="5"/>
  <c r="I206" i="5"/>
  <c r="L204" i="5"/>
  <c r="AD201" i="5"/>
  <c r="E200" i="5"/>
  <c r="U199" i="5"/>
  <c r="O197" i="5"/>
  <c r="R196" i="5"/>
  <c r="I195" i="5"/>
  <c r="E194" i="5"/>
  <c r="D191" i="5"/>
  <c r="D190" i="5"/>
  <c r="U188" i="5"/>
  <c r="I188" i="5"/>
  <c r="U187" i="5"/>
  <c r="E218" i="5"/>
  <c r="E210" i="5"/>
  <c r="E205" i="5"/>
  <c r="L198" i="5"/>
  <c r="D195" i="5"/>
  <c r="R192" i="5"/>
  <c r="AD190" i="5"/>
  <c r="D188" i="5"/>
  <c r="D187" i="5"/>
  <c r="AD186" i="5"/>
  <c r="L271" i="5"/>
  <c r="AD254" i="5"/>
  <c r="AA250" i="5"/>
  <c r="I244" i="5"/>
  <c r="X242" i="5"/>
  <c r="L241" i="5"/>
  <c r="AA239" i="5"/>
  <c r="O237" i="5"/>
  <c r="R236" i="5"/>
  <c r="AD235" i="5"/>
  <c r="AD230" i="5"/>
  <c r="R230" i="5"/>
  <c r="AD229" i="5"/>
  <c r="U227" i="5"/>
  <c r="AA226" i="5"/>
  <c r="O226" i="5"/>
  <c r="R225" i="5"/>
  <c r="U224" i="5"/>
  <c r="L221" i="5"/>
  <c r="AD218" i="5"/>
  <c r="D218" i="5"/>
  <c r="U217" i="5"/>
  <c r="E217" i="5"/>
  <c r="X216" i="5"/>
  <c r="L216" i="5"/>
  <c r="AA211" i="5"/>
  <c r="AD210" i="5"/>
  <c r="I210" i="5"/>
  <c r="L208" i="5"/>
  <c r="AD205" i="5"/>
  <c r="D205" i="5"/>
  <c r="E204" i="5"/>
  <c r="U203" i="5"/>
  <c r="R200" i="5"/>
  <c r="E199" i="5"/>
  <c r="AA195" i="5"/>
  <c r="U194" i="5"/>
  <c r="AD267" i="5"/>
  <c r="D260" i="5"/>
  <c r="AA255" i="5"/>
  <c r="D224" i="5"/>
  <c r="E222" i="5"/>
  <c r="D217" i="5"/>
  <c r="E209" i="5"/>
  <c r="E198" i="5"/>
  <c r="R187" i="5"/>
  <c r="AD273" i="5"/>
  <c r="AD271" i="5"/>
  <c r="U270" i="5"/>
  <c r="X268" i="5"/>
  <c r="O267" i="5"/>
  <c r="I265" i="5"/>
  <c r="X262" i="5"/>
  <c r="R260" i="5"/>
  <c r="AD259" i="5"/>
  <c r="R259" i="5"/>
  <c r="I258" i="5"/>
  <c r="L256" i="5"/>
  <c r="O254" i="5"/>
  <c r="I252" i="5"/>
  <c r="AA248" i="5"/>
  <c r="O248" i="5"/>
  <c r="R244" i="5"/>
  <c r="L237" i="5"/>
  <c r="X232" i="5"/>
  <c r="L232" i="5"/>
  <c r="O231" i="5"/>
  <c r="AA230" i="5"/>
  <c r="R228" i="5"/>
  <c r="I227" i="5"/>
  <c r="L226" i="5"/>
  <c r="O225" i="5"/>
  <c r="R224" i="5"/>
  <c r="AD223" i="5"/>
  <c r="D223" i="5"/>
  <c r="D222" i="5"/>
  <c r="U219" i="5"/>
  <c r="AA218" i="5"/>
  <c r="O218" i="5"/>
  <c r="R217" i="5"/>
  <c r="U216" i="5"/>
  <c r="E216" i="5"/>
  <c r="L213" i="5"/>
  <c r="AD209" i="5"/>
  <c r="E208" i="5"/>
  <c r="R204" i="5"/>
  <c r="E203" i="5"/>
  <c r="I198" i="5"/>
  <c r="D194" i="5"/>
  <c r="L192" i="5"/>
  <c r="AA187" i="5"/>
  <c r="O187" i="5"/>
  <c r="L186" i="5"/>
  <c r="R273" i="5"/>
  <c r="I273" i="5"/>
  <c r="D273" i="5"/>
  <c r="L272" i="5"/>
  <c r="O271" i="5"/>
  <c r="X269" i="5"/>
  <c r="AA268" i="5"/>
  <c r="D268" i="5"/>
  <c r="D266" i="5"/>
  <c r="L264" i="5"/>
  <c r="D263" i="5"/>
  <c r="U262" i="5"/>
  <c r="D261" i="5"/>
  <c r="L260" i="5"/>
  <c r="E259" i="5"/>
  <c r="E257" i="5"/>
  <c r="E255" i="5"/>
  <c r="E250" i="5"/>
  <c r="D247" i="5"/>
  <c r="E242" i="5"/>
  <c r="D239" i="5"/>
  <c r="D232" i="5"/>
  <c r="I231" i="5"/>
  <c r="E231" i="5"/>
  <c r="D228" i="5"/>
  <c r="E224" i="5"/>
  <c r="AD272" i="5"/>
  <c r="O268" i="5"/>
  <c r="X266" i="5"/>
  <c r="O266" i="5"/>
  <c r="E265" i="5"/>
  <c r="U264" i="5"/>
  <c r="O263" i="5"/>
  <c r="O261" i="5"/>
  <c r="U260" i="5"/>
  <c r="D259" i="5"/>
  <c r="U258" i="5"/>
  <c r="D257" i="5"/>
  <c r="U256" i="5"/>
  <c r="D255" i="5"/>
  <c r="U254" i="5"/>
  <c r="E253" i="5"/>
  <c r="X252" i="5"/>
  <c r="D250" i="5"/>
  <c r="O247" i="5"/>
  <c r="U246" i="5"/>
  <c r="E245" i="5"/>
  <c r="X244" i="5"/>
  <c r="D242" i="5"/>
  <c r="O239" i="5"/>
  <c r="U238" i="5"/>
  <c r="E237" i="5"/>
  <c r="E235" i="5"/>
  <c r="D231" i="5"/>
  <c r="U230" i="5"/>
  <c r="AD227" i="5"/>
  <c r="I223" i="5"/>
  <c r="E223" i="5"/>
  <c r="E272" i="5"/>
  <c r="E270" i="5"/>
  <c r="E267" i="5"/>
  <c r="D265" i="5"/>
  <c r="E262" i="5"/>
  <c r="I260" i="5"/>
  <c r="O255" i="5"/>
  <c r="D253" i="5"/>
  <c r="O250" i="5"/>
  <c r="U249" i="5"/>
  <c r="E248" i="5"/>
  <c r="D245" i="5"/>
  <c r="O242" i="5"/>
  <c r="U241" i="5"/>
  <c r="E240" i="5"/>
  <c r="D237" i="5"/>
  <c r="AA235" i="5"/>
  <c r="D235" i="5"/>
  <c r="O232" i="5"/>
  <c r="R231" i="5"/>
  <c r="E230" i="5"/>
  <c r="D221" i="5"/>
  <c r="E220" i="5"/>
  <c r="U186" i="5"/>
  <c r="X273" i="5"/>
  <c r="R272" i="5"/>
  <c r="I272" i="5"/>
  <c r="D272" i="5"/>
  <c r="U271" i="5"/>
  <c r="AA270" i="5"/>
  <c r="D270" i="5"/>
  <c r="U269" i="5"/>
  <c r="AA267" i="5"/>
  <c r="D267" i="5"/>
  <c r="AA265" i="5"/>
  <c r="E264" i="5"/>
  <c r="D262" i="5"/>
  <c r="E260" i="5"/>
  <c r="AD258" i="5"/>
  <c r="AD256" i="5"/>
  <c r="O253" i="5"/>
  <c r="U252" i="5"/>
  <c r="E251" i="5"/>
  <c r="X250" i="5"/>
  <c r="D248" i="5"/>
  <c r="O245" i="5"/>
  <c r="U244" i="5"/>
  <c r="E243" i="5"/>
  <c r="D240" i="5"/>
  <c r="E233" i="5"/>
  <c r="D230" i="5"/>
  <c r="D227" i="5"/>
  <c r="D220" i="5"/>
  <c r="I220" i="5"/>
  <c r="E269" i="5"/>
  <c r="D264" i="5"/>
  <c r="E258" i="5"/>
  <c r="E256" i="5"/>
  <c r="E254" i="5"/>
  <c r="D251" i="5"/>
  <c r="E246" i="5"/>
  <c r="D243" i="5"/>
  <c r="E238" i="5"/>
  <c r="D233" i="5"/>
  <c r="L273" i="5"/>
  <c r="AD269" i="5"/>
  <c r="D269" i="5"/>
  <c r="U268" i="5"/>
  <c r="X267" i="5"/>
  <c r="X265" i="5"/>
  <c r="AA264" i="5"/>
  <c r="O262" i="5"/>
  <c r="D258" i="5"/>
  <c r="U257" i="5"/>
  <c r="D256" i="5"/>
  <c r="U255" i="5"/>
  <c r="D254" i="5"/>
  <c r="O251" i="5"/>
  <c r="U250" i="5"/>
  <c r="E249" i="5"/>
  <c r="X248" i="5"/>
  <c r="D246" i="5"/>
  <c r="O243" i="5"/>
  <c r="U242" i="5"/>
  <c r="E241" i="5"/>
  <c r="X240" i="5"/>
  <c r="D238" i="5"/>
  <c r="E236" i="5"/>
  <c r="O233" i="5"/>
  <c r="U232" i="5"/>
  <c r="R229" i="5"/>
  <c r="D229" i="5"/>
  <c r="E226" i="5"/>
  <c r="E271" i="5"/>
  <c r="E252" i="5"/>
  <c r="D249" i="5"/>
  <c r="E244" i="5"/>
  <c r="D241" i="5"/>
  <c r="D236" i="5"/>
  <c r="E234" i="5"/>
  <c r="I228" i="5"/>
  <c r="D226" i="5"/>
  <c r="E225" i="5"/>
  <c r="D219" i="5"/>
  <c r="E273" i="5"/>
  <c r="D271" i="5"/>
  <c r="O269" i="5"/>
  <c r="AD268" i="5"/>
  <c r="E268" i="5"/>
  <c r="AA266" i="5"/>
  <c r="E266" i="5"/>
  <c r="L265" i="5"/>
  <c r="X264" i="5"/>
  <c r="E263" i="5"/>
  <c r="L262" i="5"/>
  <c r="E261" i="5"/>
  <c r="X260" i="5"/>
  <c r="I259" i="5"/>
  <c r="X258" i="5"/>
  <c r="AD257" i="5"/>
  <c r="I257" i="5"/>
  <c r="X256" i="5"/>
  <c r="AD255" i="5"/>
  <c r="I255" i="5"/>
  <c r="X254" i="5"/>
  <c r="D252" i="5"/>
  <c r="I250" i="5"/>
  <c r="O249" i="5"/>
  <c r="U248" i="5"/>
  <c r="E247" i="5"/>
  <c r="D244" i="5"/>
  <c r="I242" i="5"/>
  <c r="O241" i="5"/>
  <c r="U240" i="5"/>
  <c r="E239" i="5"/>
  <c r="O236" i="5"/>
  <c r="D234" i="5"/>
  <c r="E232" i="5"/>
  <c r="X230" i="5"/>
  <c r="E228" i="5"/>
  <c r="D225" i="5"/>
  <c r="X228" i="5"/>
  <c r="I224" i="5"/>
  <c r="O223" i="5"/>
  <c r="U222" i="5"/>
  <c r="X220" i="5"/>
  <c r="I216" i="5"/>
  <c r="O215" i="5"/>
  <c r="U214" i="5"/>
  <c r="X212" i="5"/>
  <c r="O210" i="5"/>
  <c r="O208" i="5"/>
  <c r="O206" i="5"/>
  <c r="O204" i="5"/>
  <c r="O202" i="5"/>
  <c r="O200" i="5"/>
  <c r="O198" i="5"/>
  <c r="O196" i="5"/>
  <c r="R190" i="5"/>
  <c r="E229" i="5"/>
  <c r="E221" i="5"/>
  <c r="D208" i="5"/>
  <c r="D200" i="5"/>
  <c r="E197" i="5"/>
  <c r="E189" i="5"/>
  <c r="D213" i="5"/>
  <c r="D189" i="5"/>
  <c r="U236" i="5"/>
  <c r="X234" i="5"/>
  <c r="I230" i="5"/>
  <c r="O229" i="5"/>
  <c r="U228" i="5"/>
  <c r="X226" i="5"/>
  <c r="I222" i="5"/>
  <c r="O221" i="5"/>
  <c r="U220" i="5"/>
  <c r="X218" i="5"/>
  <c r="I214" i="5"/>
  <c r="O213" i="5"/>
  <c r="U212" i="5"/>
  <c r="I211" i="5"/>
  <c r="I209" i="5"/>
  <c r="I207" i="5"/>
  <c r="I205" i="5"/>
  <c r="I203" i="5"/>
  <c r="I201" i="5"/>
  <c r="I199" i="5"/>
  <c r="R189" i="5"/>
  <c r="E215" i="5"/>
  <c r="D210" i="5"/>
  <c r="D202" i="5"/>
  <c r="E191" i="5"/>
  <c r="U231" i="5"/>
  <c r="I225" i="5"/>
  <c r="O224" i="5"/>
  <c r="U223" i="5"/>
  <c r="I217" i="5"/>
  <c r="O216" i="5"/>
  <c r="U215" i="5"/>
  <c r="U210" i="5"/>
  <c r="U208" i="5"/>
  <c r="U206" i="5"/>
  <c r="U204" i="5"/>
  <c r="U202" i="5"/>
  <c r="U200" i="5"/>
  <c r="U198" i="5"/>
  <c r="D207" i="5"/>
  <c r="D199" i="5"/>
  <c r="E188" i="5"/>
  <c r="I212" i="5"/>
  <c r="I194" i="5"/>
  <c r="D204" i="5"/>
  <c r="E193" i="5"/>
  <c r="O230" i="5"/>
  <c r="U229" i="5"/>
  <c r="O222" i="5"/>
  <c r="U221" i="5"/>
  <c r="O214" i="5"/>
  <c r="U213" i="5"/>
  <c r="X197" i="5"/>
  <c r="I196" i="5"/>
  <c r="X195" i="5"/>
  <c r="O192" i="5"/>
  <c r="U190" i="5"/>
  <c r="I190" i="5"/>
  <c r="X189" i="5"/>
  <c r="L189" i="5"/>
  <c r="O188" i="5"/>
  <c r="D209" i="5"/>
  <c r="D201" i="5"/>
  <c r="E190" i="5"/>
  <c r="D206" i="5"/>
  <c r="D198" i="5"/>
  <c r="E195" i="5"/>
  <c r="E187" i="5"/>
  <c r="O228" i="5"/>
  <c r="O220" i="5"/>
  <c r="D211" i="5"/>
  <c r="D203" i="5"/>
  <c r="E192" i="5"/>
  <c r="U261" i="5"/>
  <c r="X259" i="5"/>
  <c r="X251" i="5"/>
  <c r="X243" i="5"/>
  <c r="X235" i="5"/>
  <c r="X227" i="5"/>
  <c r="X219" i="5"/>
  <c r="X211" i="5"/>
  <c r="X209" i="5"/>
  <c r="X207" i="5"/>
  <c r="X205" i="5"/>
  <c r="X203" i="5"/>
  <c r="X201" i="5"/>
  <c r="X199" i="5"/>
  <c r="U259" i="5"/>
  <c r="X257" i="5"/>
  <c r="X249" i="5"/>
  <c r="X241" i="5"/>
  <c r="X233" i="5"/>
  <c r="X225" i="5"/>
  <c r="X217" i="5"/>
  <c r="X192" i="5"/>
  <c r="X271" i="5"/>
  <c r="X263" i="5"/>
  <c r="X255" i="5"/>
  <c r="X247" i="5"/>
  <c r="X239" i="5"/>
  <c r="X231" i="5"/>
  <c r="X223" i="5"/>
  <c r="X215" i="5"/>
  <c r="X210" i="5"/>
  <c r="X208" i="5"/>
  <c r="X206" i="5"/>
  <c r="X204" i="5"/>
  <c r="X202" i="5"/>
  <c r="X200" i="5"/>
  <c r="X198" i="5"/>
  <c r="X196" i="5"/>
  <c r="X194" i="5"/>
  <c r="U263" i="5"/>
  <c r="X261" i="5"/>
  <c r="X253" i="5"/>
  <c r="X245" i="5"/>
  <c r="X237" i="5"/>
  <c r="X229" i="5"/>
  <c r="X221" i="5"/>
  <c r="X213" i="5"/>
  <c r="X193" i="5"/>
  <c r="AS309" i="5" l="1"/>
  <c r="CI362" i="5"/>
  <c r="AA309" i="5"/>
  <c r="D347" i="5"/>
  <c r="AM364" i="5"/>
  <c r="AM309" i="5"/>
  <c r="U309" i="5"/>
  <c r="CL309" i="5"/>
  <c r="CL333" i="5"/>
  <c r="I344" i="5"/>
  <c r="CR368" i="5"/>
  <c r="AS315" i="5"/>
  <c r="CU323" i="5"/>
  <c r="BW285" i="5"/>
  <c r="D341" i="5"/>
  <c r="AD372" i="5"/>
  <c r="O362" i="5"/>
  <c r="AP372" i="5"/>
  <c r="AG347" i="5"/>
  <c r="AP347" i="5"/>
  <c r="AG355" i="5"/>
  <c r="CL296" i="5"/>
  <c r="BB328" i="5"/>
  <c r="R328" i="5"/>
  <c r="BE352" i="5"/>
  <c r="CC352" i="5"/>
  <c r="CL291" i="5"/>
  <c r="BH312" i="5"/>
  <c r="AG346" i="5"/>
  <c r="CF325" i="5"/>
  <c r="AG341" i="5"/>
  <c r="BN341" i="5"/>
  <c r="BK349" i="5"/>
  <c r="I304" i="5"/>
  <c r="BK307" i="5"/>
  <c r="AV315" i="5"/>
  <c r="CF315" i="5"/>
  <c r="BZ371" i="5"/>
  <c r="BK301" i="5"/>
  <c r="AD309" i="5"/>
  <c r="R333" i="5"/>
  <c r="I341" i="5"/>
  <c r="CL341" i="5"/>
  <c r="BQ373" i="5"/>
  <c r="E288" i="5"/>
  <c r="AV312" i="5"/>
  <c r="BB312" i="5"/>
  <c r="CL312" i="5"/>
  <c r="E320" i="5"/>
  <c r="D320" i="5"/>
  <c r="CI320" i="5"/>
  <c r="BN320" i="5"/>
  <c r="I328" i="5"/>
  <c r="O328" i="5"/>
  <c r="CI328" i="5"/>
  <c r="U336" i="5"/>
  <c r="CL336" i="5"/>
  <c r="CU336" i="5"/>
  <c r="AG344" i="5"/>
  <c r="E352" i="5"/>
  <c r="AG352" i="5"/>
  <c r="AP352" i="5"/>
  <c r="CF352" i="5"/>
  <c r="CF360" i="5"/>
  <c r="BE360" i="5"/>
  <c r="CI368" i="5"/>
  <c r="BE368" i="5"/>
  <c r="D353" i="5"/>
  <c r="F353" i="5" s="1"/>
  <c r="E291" i="5"/>
  <c r="F291" i="5" s="1"/>
  <c r="D299" i="5"/>
  <c r="AG307" i="5"/>
  <c r="CL307" i="5"/>
  <c r="X315" i="5"/>
  <c r="U315" i="5"/>
  <c r="BW315" i="5"/>
  <c r="BH315" i="5"/>
  <c r="D323" i="5"/>
  <c r="F323" i="5" s="1"/>
  <c r="BZ323" i="5"/>
  <c r="E331" i="5"/>
  <c r="F331" i="5" s="1"/>
  <c r="BH347" i="5"/>
  <c r="BE363" i="5"/>
  <c r="AG301" i="5"/>
  <c r="BH317" i="5"/>
  <c r="AJ325" i="5"/>
  <c r="U349" i="5"/>
  <c r="BH357" i="5"/>
  <c r="CL365" i="5"/>
  <c r="CF365" i="5"/>
  <c r="BH365" i="5"/>
  <c r="AS371" i="5"/>
  <c r="CI296" i="5"/>
  <c r="BH304" i="5"/>
  <c r="E312" i="5"/>
  <c r="D312" i="5"/>
  <c r="CC320" i="5"/>
  <c r="E328" i="5"/>
  <c r="CI336" i="5"/>
  <c r="BE336" i="5"/>
  <c r="E344" i="5"/>
  <c r="BH360" i="5"/>
  <c r="E299" i="5"/>
  <c r="I307" i="5"/>
  <c r="U307" i="5"/>
  <c r="AV307" i="5"/>
  <c r="AG315" i="5"/>
  <c r="BW331" i="5"/>
  <c r="AP339" i="5"/>
  <c r="BB347" i="5"/>
  <c r="I347" i="5"/>
  <c r="D355" i="5"/>
  <c r="F355" i="5" s="1"/>
  <c r="CC355" i="5"/>
  <c r="D315" i="5"/>
  <c r="F315" i="5" s="1"/>
  <c r="I355" i="5"/>
  <c r="D344" i="5"/>
  <c r="U352" i="5"/>
  <c r="R355" i="5"/>
  <c r="E339" i="5"/>
  <c r="X347" i="5"/>
  <c r="AM367" i="5"/>
  <c r="X342" i="5"/>
  <c r="AJ359" i="5"/>
  <c r="D328" i="5"/>
  <c r="AP360" i="5"/>
  <c r="D336" i="5"/>
  <c r="D352" i="5"/>
  <c r="AS362" i="5"/>
  <c r="U366" i="5"/>
  <c r="AD367" i="5"/>
  <c r="AP361" i="5"/>
  <c r="AP371" i="5"/>
  <c r="AP364" i="5"/>
  <c r="AA356" i="5"/>
  <c r="E359" i="5"/>
  <c r="F359" i="5" s="1"/>
  <c r="AD317" i="5"/>
  <c r="X293" i="5"/>
  <c r="AM317" i="5"/>
  <c r="CF317" i="5"/>
  <c r="AD333" i="5"/>
  <c r="AS365" i="5"/>
  <c r="E335" i="5"/>
  <c r="F335" i="5" s="1"/>
  <c r="AY339" i="5"/>
  <c r="BK365" i="5"/>
  <c r="AJ293" i="5"/>
  <c r="CL301" i="5"/>
  <c r="BB309" i="5"/>
  <c r="BH346" i="5"/>
  <c r="CF346" i="5"/>
  <c r="CR354" i="5"/>
  <c r="E364" i="5"/>
  <c r="O317" i="5"/>
  <c r="BB317" i="5"/>
  <c r="AY317" i="5"/>
  <c r="BK285" i="5"/>
  <c r="I301" i="5"/>
  <c r="AV309" i="5"/>
  <c r="BK309" i="5"/>
  <c r="AA317" i="5"/>
  <c r="I317" i="5"/>
  <c r="R341" i="5"/>
  <c r="BW341" i="5"/>
  <c r="BH373" i="5"/>
  <c r="AV288" i="5"/>
  <c r="CC288" i="5"/>
  <c r="CL288" i="5"/>
  <c r="U301" i="5"/>
  <c r="BT330" i="5"/>
  <c r="CL285" i="5"/>
  <c r="E317" i="5"/>
  <c r="D356" i="5"/>
  <c r="F356" i="5" s="1"/>
  <c r="O373" i="5"/>
  <c r="AJ364" i="5"/>
  <c r="E361" i="5"/>
  <c r="F361" i="5" s="1"/>
  <c r="AG293" i="5"/>
  <c r="X309" i="5"/>
  <c r="O309" i="5"/>
  <c r="BW333" i="5"/>
  <c r="I360" i="5"/>
  <c r="AM288" i="5"/>
  <c r="CL293" i="5"/>
  <c r="X317" i="5"/>
  <c r="BZ317" i="5"/>
  <c r="U341" i="5"/>
  <c r="AD341" i="5"/>
  <c r="E349" i="5"/>
  <c r="R349" i="5"/>
  <c r="E357" i="5"/>
  <c r="BT373" i="5"/>
  <c r="CL373" i="5"/>
  <c r="O288" i="5"/>
  <c r="BZ370" i="5"/>
  <c r="D293" i="5"/>
  <c r="D301" i="5"/>
  <c r="BW301" i="5"/>
  <c r="D309" i="5"/>
  <c r="E309" i="5"/>
  <c r="D317" i="5"/>
  <c r="F317" i="5" s="1"/>
  <c r="D325" i="5"/>
  <c r="E325" i="5"/>
  <c r="E333" i="5"/>
  <c r="E341" i="5"/>
  <c r="D357" i="5"/>
  <c r="D296" i="5"/>
  <c r="E296" i="5"/>
  <c r="E304" i="5"/>
  <c r="D304" i="5"/>
  <c r="I296" i="5"/>
  <c r="I309" i="5"/>
  <c r="AS357" i="5"/>
  <c r="E336" i="5"/>
  <c r="E326" i="5"/>
  <c r="F326" i="5" s="1"/>
  <c r="U369" i="5"/>
  <c r="I330" i="5"/>
  <c r="I346" i="5"/>
  <c r="BK346" i="5"/>
  <c r="BW354" i="5"/>
  <c r="BN354" i="5"/>
  <c r="D371" i="5"/>
  <c r="D285" i="5"/>
  <c r="U293" i="5"/>
  <c r="E293" i="5"/>
  <c r="E301" i="5"/>
  <c r="CC338" i="5"/>
  <c r="BW346" i="5"/>
  <c r="BK354" i="5"/>
  <c r="E351" i="5"/>
  <c r="F351" i="5" s="1"/>
  <c r="AG343" i="5"/>
  <c r="D337" i="5"/>
  <c r="F337" i="5" s="1"/>
  <c r="AD365" i="5"/>
  <c r="D133" i="9"/>
  <c r="AA133" i="9" s="1"/>
  <c r="D115" i="9"/>
  <c r="G115" i="9" s="1"/>
  <c r="O354" i="5"/>
  <c r="D85" i="9"/>
  <c r="E85" i="9" s="1"/>
  <c r="D61" i="9"/>
  <c r="AB61" i="9" s="1"/>
  <c r="D82" i="9"/>
  <c r="O82" i="9" s="1"/>
  <c r="D120" i="9"/>
  <c r="S120" i="9" s="1"/>
  <c r="D53" i="9"/>
  <c r="J53" i="9" s="1"/>
  <c r="D123" i="9"/>
  <c r="AB123" i="9" s="1"/>
  <c r="D97" i="9"/>
  <c r="Z97" i="9" s="1"/>
  <c r="D103" i="9"/>
  <c r="O103" i="9" s="1"/>
  <c r="D72" i="9"/>
  <c r="O72" i="9" s="1"/>
  <c r="D69" i="9"/>
  <c r="G69" i="9" s="1"/>
  <c r="D118" i="9"/>
  <c r="O118" i="9" s="1"/>
  <c r="D48" i="9"/>
  <c r="J48" i="9" s="1"/>
  <c r="D114" i="9"/>
  <c r="Z114" i="9" s="1"/>
  <c r="D122" i="9"/>
  <c r="D60" i="9"/>
  <c r="D93" i="9"/>
  <c r="D105" i="9"/>
  <c r="D50" i="9"/>
  <c r="D56" i="9"/>
  <c r="D77" i="9"/>
  <c r="D63" i="9"/>
  <c r="D71" i="9"/>
  <c r="D117" i="9"/>
  <c r="D88" i="9"/>
  <c r="D91" i="9"/>
  <c r="U91" i="9" s="1"/>
  <c r="D58" i="9"/>
  <c r="D112" i="9"/>
  <c r="D125" i="9"/>
  <c r="D70" i="9"/>
  <c r="D104" i="9"/>
  <c r="D55" i="9"/>
  <c r="D129" i="9"/>
  <c r="D75" i="9"/>
  <c r="D124" i="9"/>
  <c r="D128" i="9"/>
  <c r="D49" i="9"/>
  <c r="D52" i="9"/>
  <c r="D47" i="9"/>
  <c r="D78" i="9"/>
  <c r="D96" i="9"/>
  <c r="BE367" i="5"/>
  <c r="D92" i="9"/>
  <c r="D108" i="9"/>
  <c r="D113" i="9"/>
  <c r="D80" i="9"/>
  <c r="D131" i="9"/>
  <c r="D89" i="9"/>
  <c r="D74" i="9"/>
  <c r="D66" i="9"/>
  <c r="D64" i="9"/>
  <c r="D54" i="9"/>
  <c r="D59" i="9"/>
  <c r="D67" i="9"/>
  <c r="D76" i="9"/>
  <c r="D84" i="9"/>
  <c r="D110" i="9"/>
  <c r="D132" i="9"/>
  <c r="D83" i="9"/>
  <c r="D87" i="9"/>
  <c r="D106" i="9"/>
  <c r="D116" i="9"/>
  <c r="D57" i="9"/>
  <c r="D62" i="9"/>
  <c r="D86" i="9"/>
  <c r="D121" i="9"/>
  <c r="D126" i="9"/>
  <c r="D101" i="9"/>
  <c r="D107" i="9"/>
  <c r="D73" i="9"/>
  <c r="D51" i="9"/>
  <c r="D130" i="9"/>
  <c r="D79" i="9"/>
  <c r="D90" i="9"/>
  <c r="D119" i="9"/>
  <c r="D94" i="9"/>
  <c r="D109" i="9"/>
  <c r="D81" i="9"/>
  <c r="D65" i="9"/>
  <c r="D102" i="9"/>
  <c r="D100" i="9"/>
  <c r="D99" i="9"/>
  <c r="D127" i="9"/>
  <c r="D68" i="9"/>
  <c r="D98" i="9"/>
  <c r="CR343" i="5"/>
  <c r="D95" i="9"/>
  <c r="D111" i="9"/>
  <c r="O330" i="5"/>
  <c r="CL314" i="5"/>
  <c r="BB314" i="5"/>
  <c r="BH314" i="5"/>
  <c r="CL306" i="5"/>
  <c r="CI322" i="5"/>
  <c r="CC322" i="5"/>
  <c r="AD330" i="5"/>
  <c r="BQ316" i="5"/>
  <c r="AG306" i="5"/>
  <c r="AD322" i="5"/>
  <c r="CL330" i="5"/>
  <c r="AA276" i="5"/>
  <c r="E346" i="5"/>
  <c r="D346" i="5"/>
  <c r="E362" i="5"/>
  <c r="X276" i="5"/>
  <c r="L276" i="5"/>
  <c r="AD276" i="5"/>
  <c r="CL290" i="5"/>
  <c r="U276" i="5"/>
  <c r="U306" i="5"/>
  <c r="CR338" i="5"/>
  <c r="O276" i="5"/>
  <c r="R276" i="5"/>
  <c r="D362" i="5"/>
  <c r="U314" i="5"/>
  <c r="AD338" i="5"/>
  <c r="U346" i="5"/>
  <c r="E324" i="5"/>
  <c r="F324" i="5" s="1"/>
  <c r="D367" i="5"/>
  <c r="AD368" i="5"/>
  <c r="AD359" i="5"/>
  <c r="E354" i="5"/>
  <c r="BQ287" i="5"/>
  <c r="BZ303" i="5"/>
  <c r="AD343" i="5"/>
  <c r="AS319" i="5"/>
  <c r="CR319" i="5"/>
  <c r="BN335" i="5"/>
  <c r="D354" i="5"/>
  <c r="D366" i="5"/>
  <c r="BN314" i="5"/>
  <c r="AV314" i="5"/>
  <c r="CI297" i="5"/>
  <c r="CC343" i="5"/>
  <c r="BT351" i="5"/>
  <c r="CU334" i="5"/>
  <c r="BN298" i="5"/>
  <c r="AD306" i="5"/>
  <c r="BN306" i="5"/>
  <c r="BH354" i="5"/>
  <c r="BH336" i="5"/>
  <c r="BZ360" i="5"/>
  <c r="BQ318" i="5"/>
  <c r="BK334" i="5"/>
  <c r="F350" i="5"/>
  <c r="AD290" i="5"/>
  <c r="BB306" i="5"/>
  <c r="CI306" i="5"/>
  <c r="F318" i="5"/>
  <c r="BE354" i="5"/>
  <c r="AG362" i="5"/>
  <c r="CO370" i="5"/>
  <c r="CI288" i="5"/>
  <c r="AJ296" i="5"/>
  <c r="X304" i="5"/>
  <c r="L304" i="5"/>
  <c r="BT304" i="5"/>
  <c r="BT312" i="5"/>
  <c r="O320" i="5"/>
  <c r="L320" i="5"/>
  <c r="R320" i="5"/>
  <c r="L344" i="5"/>
  <c r="BZ344" i="5"/>
  <c r="AD289" i="5"/>
  <c r="X289" i="5"/>
  <c r="X297" i="5"/>
  <c r="F339" i="5"/>
  <c r="CR290" i="5"/>
  <c r="BH306" i="5"/>
  <c r="CR314" i="5"/>
  <c r="BB322" i="5"/>
  <c r="AA289" i="5"/>
  <c r="BQ329" i="5"/>
  <c r="R335" i="5"/>
  <c r="CO343" i="5"/>
  <c r="E366" i="5"/>
  <c r="CU330" i="5"/>
  <c r="AM298" i="5"/>
  <c r="AA298" i="5"/>
  <c r="CI298" i="5"/>
  <c r="AM314" i="5"/>
  <c r="U330" i="5"/>
  <c r="CR330" i="5"/>
  <c r="D333" i="5"/>
  <c r="BQ314" i="5"/>
  <c r="AA328" i="5"/>
  <c r="CO328" i="5"/>
  <c r="AJ334" i="5"/>
  <c r="AV350" i="5"/>
  <c r="X316" i="5"/>
  <c r="CO367" i="5"/>
  <c r="AM290" i="5"/>
  <c r="BK298" i="5"/>
  <c r="AD314" i="5"/>
  <c r="BK314" i="5"/>
  <c r="CC314" i="5"/>
  <c r="D322" i="5"/>
  <c r="BN322" i="5"/>
  <c r="D330" i="5"/>
  <c r="AG330" i="5"/>
  <c r="BQ330" i="5"/>
  <c r="D338" i="5"/>
  <c r="R338" i="5"/>
  <c r="E338" i="5"/>
  <c r="X330" i="5"/>
  <c r="CF370" i="5"/>
  <c r="CI359" i="5"/>
  <c r="CF359" i="5"/>
  <c r="AV306" i="5"/>
  <c r="AG314" i="5"/>
  <c r="AM322" i="5"/>
  <c r="BK330" i="5"/>
  <c r="AP338" i="5"/>
  <c r="BZ324" i="5"/>
  <c r="CI348" i="5"/>
  <c r="BT356" i="5"/>
  <c r="BE287" i="5"/>
  <c r="BT295" i="5"/>
  <c r="D365" i="5"/>
  <c r="BH313" i="5"/>
  <c r="AY337" i="5"/>
  <c r="CU292" i="5"/>
  <c r="AS300" i="5"/>
  <c r="BW316" i="5"/>
  <c r="O324" i="5"/>
  <c r="CO340" i="5"/>
  <c r="L308" i="5"/>
  <c r="AA332" i="5"/>
  <c r="CU314" i="5"/>
  <c r="AY297" i="5"/>
  <c r="CC321" i="5"/>
  <c r="AA329" i="5"/>
  <c r="X329" i="5"/>
  <c r="BZ329" i="5"/>
  <c r="AA345" i="5"/>
  <c r="X345" i="5"/>
  <c r="I322" i="5"/>
  <c r="O338" i="5"/>
  <c r="E330" i="5"/>
  <c r="I290" i="5"/>
  <c r="AS298" i="5"/>
  <c r="BB298" i="5"/>
  <c r="X306" i="5"/>
  <c r="BW306" i="5"/>
  <c r="BK306" i="5"/>
  <c r="AA314" i="5"/>
  <c r="CI314" i="5"/>
  <c r="AV330" i="5"/>
  <c r="BZ330" i="5"/>
  <c r="CF330" i="5"/>
  <c r="CO304" i="5"/>
  <c r="D369" i="5"/>
  <c r="AV298" i="5"/>
  <c r="AG298" i="5"/>
  <c r="CR298" i="5"/>
  <c r="BW322" i="5"/>
  <c r="X354" i="5"/>
  <c r="AP285" i="5"/>
  <c r="BT285" i="5"/>
  <c r="CI301" i="5"/>
  <c r="CC325" i="5"/>
  <c r="BH333" i="5"/>
  <c r="X341" i="5"/>
  <c r="AG323" i="5"/>
  <c r="CF318" i="5"/>
  <c r="AA306" i="5"/>
  <c r="AS322" i="5"/>
  <c r="AP330" i="5"/>
  <c r="R296" i="5"/>
  <c r="BE312" i="5"/>
  <c r="BK320" i="5"/>
  <c r="CR336" i="5"/>
  <c r="CI352" i="5"/>
  <c r="X305" i="5"/>
  <c r="CR305" i="5"/>
  <c r="BN321" i="5"/>
  <c r="CL298" i="5"/>
  <c r="AJ317" i="5"/>
  <c r="AP333" i="5"/>
  <c r="BZ335" i="5"/>
  <c r="CF343" i="5"/>
  <c r="AA290" i="5"/>
  <c r="AM306" i="5"/>
  <c r="BZ294" i="5"/>
  <c r="AA343" i="5"/>
  <c r="E372" i="5"/>
  <c r="U290" i="5"/>
  <c r="CF306" i="5"/>
  <c r="AJ314" i="5"/>
  <c r="R325" i="5"/>
  <c r="AV341" i="5"/>
  <c r="BK373" i="5"/>
  <c r="CO312" i="5"/>
  <c r="CR320" i="5"/>
  <c r="BH291" i="5"/>
  <c r="CC299" i="5"/>
  <c r="CU299" i="5"/>
  <c r="CR299" i="5"/>
  <c r="X307" i="5"/>
  <c r="R307" i="5"/>
  <c r="CO315" i="5"/>
  <c r="R323" i="5"/>
  <c r="L339" i="5"/>
  <c r="CR347" i="5"/>
  <c r="L355" i="5"/>
  <c r="BT355" i="5"/>
  <c r="AD286" i="5"/>
  <c r="BT286" i="5"/>
  <c r="AG294" i="5"/>
  <c r="CR302" i="5"/>
  <c r="BQ302" i="5"/>
  <c r="AP310" i="5"/>
  <c r="BQ310" i="5"/>
  <c r="R318" i="5"/>
  <c r="CO318" i="5"/>
  <c r="CO326" i="5"/>
  <c r="AS334" i="5"/>
  <c r="CO334" i="5"/>
  <c r="BB342" i="5"/>
  <c r="BZ297" i="5"/>
  <c r="BT316" i="5"/>
  <c r="I359" i="5"/>
  <c r="AJ285" i="5"/>
  <c r="AS325" i="5"/>
  <c r="CU373" i="5"/>
  <c r="AS323" i="5"/>
  <c r="CI323" i="5"/>
  <c r="D349" i="5"/>
  <c r="F327" i="5"/>
  <c r="F319" i="5"/>
  <c r="F303" i="5"/>
  <c r="AJ290" i="5"/>
  <c r="CC290" i="5"/>
  <c r="U298" i="5"/>
  <c r="AD298" i="5"/>
  <c r="BH298" i="5"/>
  <c r="I306" i="5"/>
  <c r="BZ306" i="5"/>
  <c r="CU306" i="5"/>
  <c r="AP314" i="5"/>
  <c r="AY314" i="5"/>
  <c r="CF322" i="5"/>
  <c r="BZ322" i="5"/>
  <c r="L330" i="5"/>
  <c r="AJ338" i="5"/>
  <c r="BH338" i="5"/>
  <c r="L346" i="5"/>
  <c r="BT346" i="5"/>
  <c r="BQ346" i="5"/>
  <c r="BZ346" i="5"/>
  <c r="AA354" i="5"/>
  <c r="CO354" i="5"/>
  <c r="CO362" i="5"/>
  <c r="BZ362" i="5"/>
  <c r="BT362" i="5"/>
  <c r="BQ317" i="5"/>
  <c r="CO288" i="5"/>
  <c r="AS296" i="5"/>
  <c r="BZ296" i="5"/>
  <c r="AP304" i="5"/>
  <c r="AY304" i="5"/>
  <c r="CR304" i="5"/>
  <c r="AP312" i="5"/>
  <c r="CR312" i="5"/>
  <c r="AM320" i="5"/>
  <c r="AJ320" i="5"/>
  <c r="AP320" i="5"/>
  <c r="CF320" i="5"/>
  <c r="BQ328" i="5"/>
  <c r="AM336" i="5"/>
  <c r="CF336" i="5"/>
  <c r="AJ344" i="5"/>
  <c r="AM352" i="5"/>
  <c r="BT352" i="5"/>
  <c r="BW360" i="5"/>
  <c r="CU368" i="5"/>
  <c r="BQ291" i="5"/>
  <c r="BE315" i="5"/>
  <c r="U331" i="5"/>
  <c r="BE331" i="5"/>
  <c r="AS286" i="5"/>
  <c r="AP294" i="5"/>
  <c r="CR294" i="5"/>
  <c r="O302" i="5"/>
  <c r="BZ302" i="5"/>
  <c r="CU302" i="5"/>
  <c r="BZ310" i="5"/>
  <c r="CU310" i="5"/>
  <c r="BE318" i="5"/>
  <c r="AM326" i="5"/>
  <c r="BE326" i="5"/>
  <c r="AA334" i="5"/>
  <c r="L334" i="5"/>
  <c r="BE334" i="5"/>
  <c r="X350" i="5"/>
  <c r="BQ350" i="5"/>
  <c r="AV289" i="5"/>
  <c r="BK289" i="5"/>
  <c r="AS297" i="5"/>
  <c r="CC297" i="5"/>
  <c r="BT305" i="5"/>
  <c r="AP321" i="5"/>
  <c r="AM321" i="5"/>
  <c r="CI321" i="5"/>
  <c r="AP329" i="5"/>
  <c r="BZ295" i="5"/>
  <c r="CI295" i="5"/>
  <c r="BT303" i="5"/>
  <c r="BN311" i="5"/>
  <c r="O319" i="5"/>
  <c r="BN290" i="5"/>
  <c r="L350" i="5"/>
  <c r="R337" i="5"/>
  <c r="BH345" i="5"/>
  <c r="CR364" i="5"/>
  <c r="AJ335" i="5"/>
  <c r="AP335" i="5"/>
  <c r="AJ351" i="5"/>
  <c r="O360" i="5"/>
  <c r="AS321" i="5"/>
  <c r="AJ292" i="5"/>
  <c r="CO300" i="5"/>
  <c r="CF335" i="5"/>
  <c r="D314" i="5"/>
  <c r="BH287" i="5"/>
  <c r="E306" i="5"/>
  <c r="CC291" i="5"/>
  <c r="AS299" i="5"/>
  <c r="AY299" i="5"/>
  <c r="BN307" i="5"/>
  <c r="BN339" i="5"/>
  <c r="CR355" i="5"/>
  <c r="CO302" i="5"/>
  <c r="O310" i="5"/>
  <c r="CO310" i="5"/>
  <c r="AG318" i="5"/>
  <c r="AP326" i="5"/>
  <c r="CU342" i="5"/>
  <c r="BT342" i="5"/>
  <c r="AY350" i="5"/>
  <c r="CO350" i="5"/>
  <c r="CO358" i="5"/>
  <c r="CU366" i="5"/>
  <c r="BE305" i="5"/>
  <c r="CC329" i="5"/>
  <c r="AM337" i="5"/>
  <c r="BH337" i="5"/>
  <c r="CO345" i="5"/>
  <c r="CL345" i="5"/>
  <c r="AY353" i="5"/>
  <c r="CL361" i="5"/>
  <c r="CU361" i="5"/>
  <c r="CR361" i="5"/>
  <c r="BZ369" i="5"/>
  <c r="BT308" i="5"/>
  <c r="AY324" i="5"/>
  <c r="AJ340" i="5"/>
  <c r="CL372" i="5"/>
  <c r="CF372" i="5"/>
  <c r="BB287" i="5"/>
  <c r="AD287" i="5"/>
  <c r="E290" i="5"/>
  <c r="U326" i="5"/>
  <c r="AJ350" i="5"/>
  <c r="AV348" i="5"/>
  <c r="F348" i="5"/>
  <c r="AV290" i="5"/>
  <c r="CF298" i="5"/>
  <c r="X322" i="5"/>
  <c r="CR322" i="5"/>
  <c r="AA338" i="5"/>
  <c r="CU338" i="5"/>
  <c r="R354" i="5"/>
  <c r="BT354" i="5"/>
  <c r="BN370" i="5"/>
  <c r="BW370" i="5"/>
  <c r="AA336" i="5"/>
  <c r="AA352" i="5"/>
  <c r="BQ286" i="5"/>
  <c r="CF302" i="5"/>
  <c r="CL326" i="5"/>
  <c r="AV334" i="5"/>
  <c r="AS342" i="5"/>
  <c r="U289" i="5"/>
  <c r="BQ297" i="5"/>
  <c r="BZ313" i="5"/>
  <c r="L321" i="5"/>
  <c r="BT321" i="5"/>
  <c r="O337" i="5"/>
  <c r="CC337" i="5"/>
  <c r="AA353" i="5"/>
  <c r="U361" i="5"/>
  <c r="BE361" i="5"/>
  <c r="BE316" i="5"/>
  <c r="AD327" i="5"/>
  <c r="O290" i="5"/>
  <c r="E373" i="5"/>
  <c r="I314" i="5"/>
  <c r="F311" i="5"/>
  <c r="F342" i="5"/>
  <c r="D345" i="5"/>
  <c r="F345" i="5" s="1"/>
  <c r="F332" i="5"/>
  <c r="E368" i="5"/>
  <c r="O291" i="5"/>
  <c r="BQ299" i="5"/>
  <c r="AJ307" i="5"/>
  <c r="BH307" i="5"/>
  <c r="CR323" i="5"/>
  <c r="CO323" i="5"/>
  <c r="AS339" i="5"/>
  <c r="AS355" i="5"/>
  <c r="BH355" i="5"/>
  <c r="CI371" i="5"/>
  <c r="U286" i="5"/>
  <c r="AJ294" i="5"/>
  <c r="AJ302" i="5"/>
  <c r="L326" i="5"/>
  <c r="AY342" i="5"/>
  <c r="BH358" i="5"/>
  <c r="D368" i="5"/>
  <c r="CO322" i="5"/>
  <c r="X318" i="5"/>
  <c r="CF334" i="5"/>
  <c r="BZ358" i="5"/>
  <c r="CU329" i="5"/>
  <c r="CR345" i="5"/>
  <c r="AS308" i="5"/>
  <c r="CO308" i="5"/>
  <c r="CC332" i="5"/>
  <c r="BH340" i="5"/>
  <c r="BN372" i="5"/>
  <c r="BK372" i="5"/>
  <c r="BE372" i="5"/>
  <c r="F316" i="5"/>
  <c r="AM372" i="5"/>
  <c r="CC306" i="5"/>
  <c r="BZ314" i="5"/>
  <c r="BZ292" i="5"/>
  <c r="CR300" i="5"/>
  <c r="BH316" i="5"/>
  <c r="CF324" i="5"/>
  <c r="CO364" i="5"/>
  <c r="E371" i="5"/>
  <c r="F297" i="5"/>
  <c r="X298" i="5"/>
  <c r="E298" i="5"/>
  <c r="F193" i="5"/>
  <c r="D298" i="5"/>
  <c r="D370" i="5"/>
  <c r="L298" i="5"/>
  <c r="D373" i="5"/>
  <c r="I298" i="5"/>
  <c r="D363" i="5"/>
  <c r="F363" i="5" s="1"/>
  <c r="D372" i="5"/>
  <c r="CI290" i="5"/>
  <c r="CO290" i="5"/>
  <c r="CO298" i="5"/>
  <c r="E358" i="5"/>
  <c r="F358" i="5" s="1"/>
  <c r="D364" i="5"/>
  <c r="E370" i="5"/>
  <c r="F227" i="5"/>
  <c r="F240" i="5"/>
  <c r="E343" i="5"/>
  <c r="F343" i="5" s="1"/>
  <c r="AA366" i="5"/>
  <c r="CO306" i="5"/>
  <c r="BH285" i="5"/>
  <c r="BE285" i="5"/>
  <c r="BQ293" i="5"/>
  <c r="CI293" i="5"/>
  <c r="R309" i="5"/>
  <c r="L317" i="5"/>
  <c r="CI317" i="5"/>
  <c r="BT325" i="5"/>
  <c r="BQ325" i="5"/>
  <c r="L341" i="5"/>
  <c r="CU341" i="5"/>
  <c r="AY349" i="5"/>
  <c r="AV349" i="5"/>
  <c r="CO349" i="5"/>
  <c r="CR349" i="5"/>
  <c r="CL349" i="5"/>
  <c r="CU349" i="5"/>
  <c r="BB357" i="5"/>
  <c r="CU357" i="5"/>
  <c r="CR357" i="5"/>
  <c r="CO357" i="5"/>
  <c r="BE365" i="5"/>
  <c r="CU365" i="5"/>
  <c r="CR365" i="5"/>
  <c r="CR288" i="5"/>
  <c r="BK352" i="5"/>
  <c r="CO360" i="5"/>
  <c r="CF291" i="5"/>
  <c r="BZ291" i="5"/>
  <c r="AJ299" i="5"/>
  <c r="AP299" i="5"/>
  <c r="BT323" i="5"/>
  <c r="AD331" i="5"/>
  <c r="CF331" i="5"/>
  <c r="BK331" i="5"/>
  <c r="AJ339" i="5"/>
  <c r="BZ339" i="5"/>
  <c r="CO339" i="5"/>
  <c r="AY347" i="5"/>
  <c r="BQ347" i="5"/>
  <c r="CI347" i="5"/>
  <c r="AJ355" i="5"/>
  <c r="CF355" i="5"/>
  <c r="BH363" i="5"/>
  <c r="X310" i="5"/>
  <c r="BZ366" i="5"/>
  <c r="CU337" i="5"/>
  <c r="BE337" i="5"/>
  <c r="BQ345" i="5"/>
  <c r="CO361" i="5"/>
  <c r="BQ361" i="5"/>
  <c r="BE292" i="5"/>
  <c r="BW292" i="5"/>
  <c r="AJ300" i="5"/>
  <c r="BT300" i="5"/>
  <c r="AP324" i="5"/>
  <c r="AM324" i="5"/>
  <c r="BW324" i="5"/>
  <c r="BQ324" i="5"/>
  <c r="X340" i="5"/>
  <c r="AY348" i="5"/>
  <c r="CR348" i="5"/>
  <c r="CF348" i="5"/>
  <c r="X356" i="5"/>
  <c r="CI356" i="5"/>
  <c r="BK356" i="5"/>
  <c r="BZ356" i="5"/>
  <c r="BK364" i="5"/>
  <c r="BQ364" i="5"/>
  <c r="BT287" i="5"/>
  <c r="BE303" i="5"/>
  <c r="CO314" i="5"/>
  <c r="L322" i="5"/>
  <c r="BQ322" i="5"/>
  <c r="BT341" i="5"/>
  <c r="CI341" i="5"/>
  <c r="BT296" i="5"/>
  <c r="CU304" i="5"/>
  <c r="AJ312" i="5"/>
  <c r="CU312" i="5"/>
  <c r="AA320" i="5"/>
  <c r="AY328" i="5"/>
  <c r="AM344" i="5"/>
  <c r="BW352" i="5"/>
  <c r="BT297" i="5"/>
  <c r="AV332" i="5"/>
  <c r="BN287" i="5"/>
  <c r="L295" i="5"/>
  <c r="O295" i="5"/>
  <c r="AP311" i="5"/>
  <c r="CC311" i="5"/>
  <c r="CU311" i="5"/>
  <c r="AG319" i="5"/>
  <c r="CF319" i="5"/>
  <c r="X335" i="5"/>
  <c r="BQ335" i="5"/>
  <c r="X351" i="5"/>
  <c r="BK351" i="5"/>
  <c r="D290" i="5"/>
  <c r="BH290" i="5"/>
  <c r="BE298" i="5"/>
  <c r="BT322" i="5"/>
  <c r="CI330" i="5"/>
  <c r="CF338" i="5"/>
  <c r="AV354" i="5"/>
  <c r="AS285" i="5"/>
  <c r="CR285" i="5"/>
  <c r="CC285" i="5"/>
  <c r="AY301" i="5"/>
  <c r="AS301" i="5"/>
  <c r="CU301" i="5"/>
  <c r="AP309" i="5"/>
  <c r="AP317" i="5"/>
  <c r="AY325" i="5"/>
  <c r="CR325" i="5"/>
  <c r="AM333" i="5"/>
  <c r="AJ333" i="5"/>
  <c r="BK333" i="5"/>
  <c r="CF333" i="5"/>
  <c r="BQ333" i="5"/>
  <c r="AP349" i="5"/>
  <c r="AA349" i="5"/>
  <c r="X349" i="5"/>
  <c r="CF349" i="5"/>
  <c r="BE357" i="5"/>
  <c r="CR373" i="5"/>
  <c r="CO373" i="5"/>
  <c r="BN373" i="5"/>
  <c r="AY288" i="5"/>
  <c r="R304" i="5"/>
  <c r="CF304" i="5"/>
  <c r="BQ312" i="5"/>
  <c r="CF312" i="5"/>
  <c r="BT320" i="5"/>
  <c r="CO352" i="5"/>
  <c r="X291" i="5"/>
  <c r="L291" i="5"/>
  <c r="BK291" i="5"/>
  <c r="L299" i="5"/>
  <c r="BZ299" i="5"/>
  <c r="CF299" i="5"/>
  <c r="BE307" i="5"/>
  <c r="CR315" i="5"/>
  <c r="CC331" i="5"/>
  <c r="AA339" i="5"/>
  <c r="BB339" i="5"/>
  <c r="BT347" i="5"/>
  <c r="BK347" i="5"/>
  <c r="AA355" i="5"/>
  <c r="CO355" i="5"/>
  <c r="BK363" i="5"/>
  <c r="AA286" i="5"/>
  <c r="BW286" i="5"/>
  <c r="L294" i="5"/>
  <c r="X294" i="5"/>
  <c r="AS318" i="5"/>
  <c r="BE358" i="5"/>
  <c r="BZ308" i="5"/>
  <c r="CU324" i="5"/>
  <c r="BQ332" i="5"/>
  <c r="BH348" i="5"/>
  <c r="CO356" i="5"/>
  <c r="CI364" i="5"/>
  <c r="AM287" i="5"/>
  <c r="AS287" i="5"/>
  <c r="CR287" i="5"/>
  <c r="BN295" i="5"/>
  <c r="CU303" i="5"/>
  <c r="BZ311" i="5"/>
  <c r="CF311" i="5"/>
  <c r="AA327" i="5"/>
  <c r="BT327" i="5"/>
  <c r="L335" i="5"/>
  <c r="U335" i="5"/>
  <c r="CO335" i="5"/>
  <c r="AJ343" i="5"/>
  <c r="L351" i="5"/>
  <c r="BQ351" i="5"/>
  <c r="D306" i="5"/>
  <c r="O314" i="5"/>
  <c r="BT314" i="5"/>
  <c r="AJ330" i="5"/>
  <c r="BW330" i="5"/>
  <c r="AY338" i="5"/>
  <c r="BZ338" i="5"/>
  <c r="X346" i="5"/>
  <c r="CC346" i="5"/>
  <c r="CI346" i="5"/>
  <c r="AP354" i="5"/>
  <c r="CF362" i="5"/>
  <c r="BZ285" i="5"/>
  <c r="AM293" i="5"/>
  <c r="CC349" i="5"/>
  <c r="AS304" i="5"/>
  <c r="BE304" i="5"/>
  <c r="BW304" i="5"/>
  <c r="AS312" i="5"/>
  <c r="O312" i="5"/>
  <c r="BW312" i="5"/>
  <c r="AV320" i="5"/>
  <c r="AS320" i="5"/>
  <c r="CU320" i="5"/>
  <c r="CR328" i="5"/>
  <c r="CC328" i="5"/>
  <c r="AY336" i="5"/>
  <c r="BH344" i="5"/>
  <c r="AY352" i="5"/>
  <c r="BQ360" i="5"/>
  <c r="AP291" i="5"/>
  <c r="BE299" i="5"/>
  <c r="BH331" i="5"/>
  <c r="BT331" i="5"/>
  <c r="CO347" i="5"/>
  <c r="BK355" i="5"/>
  <c r="BQ363" i="5"/>
  <c r="CO363" i="5"/>
  <c r="CI334" i="5"/>
  <c r="R289" i="5"/>
  <c r="O289" i="5"/>
  <c r="L289" i="5"/>
  <c r="BH289" i="5"/>
  <c r="CO297" i="5"/>
  <c r="AS305" i="5"/>
  <c r="CU305" i="5"/>
  <c r="BN313" i="5"/>
  <c r="CO321" i="5"/>
  <c r="AM329" i="5"/>
  <c r="AJ329" i="5"/>
  <c r="CR337" i="5"/>
  <c r="AM345" i="5"/>
  <c r="AJ345" i="5"/>
  <c r="BW353" i="5"/>
  <c r="BK369" i="5"/>
  <c r="U292" i="5"/>
  <c r="AG300" i="5"/>
  <c r="BZ316" i="5"/>
  <c r="CO332" i="5"/>
  <c r="CL348" i="5"/>
  <c r="AA287" i="5"/>
  <c r="CF287" i="5"/>
  <c r="R311" i="5"/>
  <c r="L319" i="5"/>
  <c r="BH335" i="5"/>
  <c r="BW335" i="5"/>
  <c r="BN342" i="5"/>
  <c r="CC366" i="5"/>
  <c r="CO289" i="5"/>
  <c r="AP313" i="5"/>
  <c r="U321" i="5"/>
  <c r="BE329" i="5"/>
  <c r="BZ345" i="5"/>
  <c r="BT361" i="5"/>
  <c r="BZ361" i="5"/>
  <c r="BQ295" i="5"/>
  <c r="I285" i="5"/>
  <c r="AA293" i="5"/>
  <c r="BH293" i="5"/>
  <c r="L301" i="5"/>
  <c r="CO301" i="5"/>
  <c r="CO309" i="5"/>
  <c r="BN325" i="5"/>
  <c r="AP357" i="5"/>
  <c r="CL357" i="5"/>
  <c r="BW373" i="5"/>
  <c r="AM291" i="5"/>
  <c r="CU290" i="5"/>
  <c r="CC298" i="5"/>
  <c r="BE306" i="5"/>
  <c r="E314" i="5"/>
  <c r="R314" i="5"/>
  <c r="X314" i="5"/>
  <c r="CC330" i="5"/>
  <c r="AV338" i="5"/>
  <c r="CO338" i="5"/>
  <c r="BT338" i="5"/>
  <c r="AV346" i="5"/>
  <c r="AV285" i="5"/>
  <c r="CR301" i="5"/>
  <c r="AY309" i="5"/>
  <c r="CR309" i="5"/>
  <c r="BT317" i="5"/>
  <c r="CI333" i="5"/>
  <c r="CC341" i="5"/>
  <c r="BK341" i="5"/>
  <c r="BE373" i="5"/>
  <c r="AD288" i="5"/>
  <c r="AP288" i="5"/>
  <c r="BQ288" i="5"/>
  <c r="CF288" i="5"/>
  <c r="BE296" i="5"/>
  <c r="BZ304" i="5"/>
  <c r="R312" i="5"/>
  <c r="BE320" i="5"/>
  <c r="BW320" i="5"/>
  <c r="X328" i="5"/>
  <c r="BH328" i="5"/>
  <c r="CL328" i="5"/>
  <c r="R336" i="5"/>
  <c r="AA344" i="5"/>
  <c r="BK344" i="5"/>
  <c r="AA347" i="5"/>
  <c r="CF337" i="5"/>
  <c r="BQ369" i="5"/>
  <c r="X292" i="5"/>
  <c r="AJ316" i="5"/>
  <c r="X332" i="5"/>
  <c r="BH332" i="5"/>
  <c r="AA348" i="5"/>
  <c r="BW356" i="5"/>
  <c r="R364" i="5"/>
  <c r="X287" i="5"/>
  <c r="CC319" i="5"/>
  <c r="O327" i="5"/>
  <c r="BQ285" i="5"/>
  <c r="L293" i="5"/>
  <c r="BZ301" i="5"/>
  <c r="BZ309" i="5"/>
  <c r="CU333" i="5"/>
  <c r="CC373" i="5"/>
  <c r="CO336" i="5"/>
  <c r="BQ368" i="5"/>
  <c r="X299" i="5"/>
  <c r="BZ315" i="5"/>
  <c r="BT363" i="5"/>
  <c r="R302" i="5"/>
  <c r="BT302" i="5"/>
  <c r="CR310" i="5"/>
  <c r="CR318" i="5"/>
  <c r="BZ326" i="5"/>
  <c r="BT326" i="5"/>
  <c r="BZ334" i="5"/>
  <c r="CC342" i="5"/>
  <c r="BE353" i="5"/>
  <c r="BQ292" i="5"/>
  <c r="O308" i="5"/>
  <c r="AJ311" i="5"/>
  <c r="AY290" i="5"/>
  <c r="AP298" i="5"/>
  <c r="AY298" i="5"/>
  <c r="O306" i="5"/>
  <c r="CR306" i="5"/>
  <c r="AS314" i="5"/>
  <c r="AP322" i="5"/>
  <c r="AV322" i="5"/>
  <c r="BH322" i="5"/>
  <c r="BW338" i="5"/>
  <c r="AJ346" i="5"/>
  <c r="AP346" i="5"/>
  <c r="CF354" i="5"/>
  <c r="AD362" i="5"/>
  <c r="CC362" i="5"/>
  <c r="CL370" i="5"/>
  <c r="CR370" i="5"/>
  <c r="AV367" i="5"/>
  <c r="AG285" i="5"/>
  <c r="AM285" i="5"/>
  <c r="CF285" i="5"/>
  <c r="AP293" i="5"/>
  <c r="CU293" i="5"/>
  <c r="CR293" i="5"/>
  <c r="AP301" i="5"/>
  <c r="AJ301" i="5"/>
  <c r="BT301" i="5"/>
  <c r="BQ301" i="5"/>
  <c r="CI309" i="5"/>
  <c r="BT309" i="5"/>
  <c r="BQ309" i="5"/>
  <c r="CR317" i="5"/>
  <c r="AP325" i="5"/>
  <c r="AM325" i="5"/>
  <c r="CL325" i="5"/>
  <c r="CI325" i="5"/>
  <c r="AA333" i="5"/>
  <c r="X333" i="5"/>
  <c r="F239" i="5"/>
  <c r="F267" i="5"/>
  <c r="F307" i="5"/>
  <c r="F247" i="5"/>
  <c r="BB329" i="5"/>
  <c r="E360" i="5"/>
  <c r="F360" i="5" s="1"/>
  <c r="E367" i="5"/>
  <c r="AS290" i="5"/>
  <c r="E347" i="5"/>
  <c r="AJ362" i="5"/>
  <c r="E365" i="5"/>
  <c r="AP290" i="5"/>
  <c r="BZ290" i="5"/>
  <c r="AJ298" i="5"/>
  <c r="BZ298" i="5"/>
  <c r="CU298" i="5"/>
  <c r="AS306" i="5"/>
  <c r="R306" i="5"/>
  <c r="BE314" i="5"/>
  <c r="AJ322" i="5"/>
  <c r="AA330" i="5"/>
  <c r="BH330" i="5"/>
  <c r="BE330" i="5"/>
  <c r="X338" i="5"/>
  <c r="BE338" i="5"/>
  <c r="BN338" i="5"/>
  <c r="CR346" i="5"/>
  <c r="L354" i="5"/>
  <c r="CI354" i="5"/>
  <c r="BQ354" i="5"/>
  <c r="L362" i="5"/>
  <c r="I362" i="5"/>
  <c r="BQ362" i="5"/>
  <c r="CI370" i="5"/>
  <c r="R366" i="5"/>
  <c r="L368" i="5"/>
  <c r="U285" i="5"/>
  <c r="AD285" i="5"/>
  <c r="AA285" i="5"/>
  <c r="AY293" i="5"/>
  <c r="BT293" i="5"/>
  <c r="BZ293" i="5"/>
  <c r="CF293" i="5"/>
  <c r="X301" i="5"/>
  <c r="BH301" i="5"/>
  <c r="BE301" i="5"/>
  <c r="AJ309" i="5"/>
  <c r="L309" i="5"/>
  <c r="BH309" i="5"/>
  <c r="BE309" i="5"/>
  <c r="R317" i="5"/>
  <c r="CO317" i="5"/>
  <c r="F321" i="5"/>
  <c r="CF290" i="5"/>
  <c r="BQ290" i="5"/>
  <c r="BT298" i="5"/>
  <c r="BQ298" i="5"/>
  <c r="BT306" i="5"/>
  <c r="BW314" i="5"/>
  <c r="CF314" i="5"/>
  <c r="R322" i="5"/>
  <c r="AS330" i="5"/>
  <c r="L338" i="5"/>
  <c r="BB346" i="5"/>
  <c r="BZ354" i="5"/>
  <c r="BT370" i="5"/>
  <c r="X368" i="5"/>
  <c r="E285" i="5"/>
  <c r="O293" i="5"/>
  <c r="BE317" i="5"/>
  <c r="R290" i="5"/>
  <c r="L290" i="5"/>
  <c r="BK290" i="5"/>
  <c r="BE290" i="5"/>
  <c r="O298" i="5"/>
  <c r="BW298" i="5"/>
  <c r="AP306" i="5"/>
  <c r="L314" i="5"/>
  <c r="CU322" i="5"/>
  <c r="BE322" i="5"/>
  <c r="CL338" i="5"/>
  <c r="CI338" i="5"/>
  <c r="CO346" i="5"/>
  <c r="AY354" i="5"/>
  <c r="BE362" i="5"/>
  <c r="CR362" i="5"/>
  <c r="BK370" i="5"/>
  <c r="AM366" i="5"/>
  <c r="AV293" i="5"/>
  <c r="BN293" i="5"/>
  <c r="CC301" i="5"/>
  <c r="CU309" i="5"/>
  <c r="CC309" i="5"/>
  <c r="AG317" i="5"/>
  <c r="CL317" i="5"/>
  <c r="BN317" i="5"/>
  <c r="CO325" i="5"/>
  <c r="AY306" i="5"/>
  <c r="AG322" i="5"/>
  <c r="BK322" i="5"/>
  <c r="AJ354" i="5"/>
  <c r="AV364" i="5"/>
  <c r="X285" i="5"/>
  <c r="CI285" i="5"/>
  <c r="CF301" i="5"/>
  <c r="CF309" i="5"/>
  <c r="AG325" i="5"/>
  <c r="AP341" i="5"/>
  <c r="BQ341" i="5"/>
  <c r="F300" i="5"/>
  <c r="E322" i="5"/>
  <c r="E369" i="5"/>
  <c r="AG290" i="5"/>
  <c r="I369" i="5"/>
  <c r="AS293" i="5"/>
  <c r="BE333" i="5"/>
  <c r="BW290" i="5"/>
  <c r="F305" i="5"/>
  <c r="AS370" i="5"/>
  <c r="BB290" i="5"/>
  <c r="X290" i="5"/>
  <c r="BT290" i="5"/>
  <c r="R298" i="5"/>
  <c r="L306" i="5"/>
  <c r="AJ306" i="5"/>
  <c r="BQ306" i="5"/>
  <c r="BB330" i="5"/>
  <c r="BQ338" i="5"/>
  <c r="AS346" i="5"/>
  <c r="R346" i="5"/>
  <c r="BE346" i="5"/>
  <c r="CC354" i="5"/>
  <c r="AY362" i="5"/>
  <c r="BH362" i="5"/>
  <c r="BH370" i="5"/>
  <c r="BE370" i="5"/>
  <c r="AD369" i="5"/>
  <c r="L285" i="5"/>
  <c r="R285" i="5"/>
  <c r="BN285" i="5"/>
  <c r="CO285" i="5"/>
  <c r="I293" i="5"/>
  <c r="R293" i="5"/>
  <c r="BE293" i="5"/>
  <c r="R301" i="5"/>
  <c r="BN309" i="5"/>
  <c r="AS354" i="5"/>
  <c r="R372" i="5"/>
  <c r="AM341" i="5"/>
  <c r="BH341" i="5"/>
  <c r="CO341" i="5"/>
  <c r="BZ341" i="5"/>
  <c r="BZ349" i="5"/>
  <c r="CC365" i="5"/>
  <c r="I366" i="5"/>
  <c r="AG288" i="5"/>
  <c r="BZ312" i="5"/>
  <c r="AV328" i="5"/>
  <c r="BW328" i="5"/>
  <c r="BE328" i="5"/>
  <c r="CI344" i="5"/>
  <c r="CI360" i="5"/>
  <c r="CL360" i="5"/>
  <c r="AY363" i="5"/>
  <c r="AA291" i="5"/>
  <c r="BE291" i="5"/>
  <c r="BT299" i="5"/>
  <c r="BZ307" i="5"/>
  <c r="CF307" i="5"/>
  <c r="L323" i="5"/>
  <c r="AD339" i="5"/>
  <c r="U339" i="5"/>
  <c r="BQ339" i="5"/>
  <c r="AV363" i="5"/>
  <c r="AV362" i="5"/>
  <c r="AV365" i="5"/>
  <c r="BE286" i="5"/>
  <c r="CF294" i="5"/>
  <c r="R310" i="5"/>
  <c r="BW318" i="5"/>
  <c r="CR342" i="5"/>
  <c r="BB350" i="5"/>
  <c r="CC350" i="5"/>
  <c r="BH366" i="5"/>
  <c r="AG366" i="5"/>
  <c r="CF289" i="5"/>
  <c r="L305" i="5"/>
  <c r="CC305" i="5"/>
  <c r="L313" i="5"/>
  <c r="R313" i="5"/>
  <c r="BE313" i="5"/>
  <c r="BT337" i="5"/>
  <c r="L353" i="5"/>
  <c r="BQ353" i="5"/>
  <c r="AG367" i="5"/>
  <c r="R300" i="5"/>
  <c r="BE300" i="5"/>
  <c r="CR308" i="5"/>
  <c r="BK324" i="5"/>
  <c r="AJ332" i="5"/>
  <c r="X348" i="5"/>
  <c r="BT348" i="5"/>
  <c r="AP365" i="5"/>
  <c r="AS373" i="5"/>
  <c r="CR311" i="5"/>
  <c r="CI319" i="5"/>
  <c r="AY335" i="5"/>
  <c r="AY351" i="5"/>
  <c r="AV359" i="5"/>
  <c r="BT333" i="5"/>
  <c r="AJ341" i="5"/>
  <c r="BH349" i="5"/>
  <c r="BW349" i="5"/>
  <c r="BZ357" i="5"/>
  <c r="BW357" i="5"/>
  <c r="BT357" i="5"/>
  <c r="BW365" i="5"/>
  <c r="AD366" i="5"/>
  <c r="U288" i="5"/>
  <c r="BT288" i="5"/>
  <c r="BW296" i="5"/>
  <c r="X312" i="5"/>
  <c r="BH320" i="5"/>
  <c r="AM328" i="5"/>
  <c r="BZ336" i="5"/>
  <c r="BQ336" i="5"/>
  <c r="CU344" i="5"/>
  <c r="BT344" i="5"/>
  <c r="BN352" i="5"/>
  <c r="BT368" i="5"/>
  <c r="X357" i="5"/>
  <c r="AP366" i="5"/>
  <c r="AM370" i="5"/>
  <c r="AG372" i="5"/>
  <c r="AJ291" i="5"/>
  <c r="I291" i="5"/>
  <c r="R291" i="5"/>
  <c r="CO291" i="5"/>
  <c r="R299" i="5"/>
  <c r="CI299" i="5"/>
  <c r="BH299" i="5"/>
  <c r="L307" i="5"/>
  <c r="AV331" i="5"/>
  <c r="CI331" i="5"/>
  <c r="BW339" i="5"/>
  <c r="BQ355" i="5"/>
  <c r="I370" i="5"/>
  <c r="BB286" i="5"/>
  <c r="R286" i="5"/>
  <c r="CR286" i="5"/>
  <c r="CO286" i="5"/>
  <c r="O294" i="5"/>
  <c r="BW294" i="5"/>
  <c r="X302" i="5"/>
  <c r="L302" i="5"/>
  <c r="L310" i="5"/>
  <c r="AP318" i="5"/>
  <c r="CU318" i="5"/>
  <c r="CC326" i="5"/>
  <c r="BQ326" i="5"/>
  <c r="X334" i="5"/>
  <c r="BW334" i="5"/>
  <c r="BQ334" i="5"/>
  <c r="AP342" i="5"/>
  <c r="BZ342" i="5"/>
  <c r="AY358" i="5"/>
  <c r="CO366" i="5"/>
  <c r="AD360" i="5"/>
  <c r="D289" i="5"/>
  <c r="F289" i="5" s="1"/>
  <c r="BQ289" i="5"/>
  <c r="L297" i="5"/>
  <c r="BN297" i="5"/>
  <c r="R305" i="5"/>
  <c r="CI305" i="5"/>
  <c r="CO313" i="5"/>
  <c r="CR321" i="5"/>
  <c r="AP345" i="5"/>
  <c r="CU345" i="5"/>
  <c r="BB361" i="5"/>
  <c r="BB370" i="5"/>
  <c r="L332" i="5"/>
  <c r="L348" i="5"/>
  <c r="CR303" i="5"/>
  <c r="AA335" i="5"/>
  <c r="AA351" i="5"/>
  <c r="CO351" i="5"/>
  <c r="CR341" i="5"/>
  <c r="BQ357" i="5"/>
  <c r="AJ368" i="5"/>
  <c r="AV370" i="5"/>
  <c r="I288" i="5"/>
  <c r="AS360" i="5"/>
  <c r="CR291" i="5"/>
  <c r="R315" i="5"/>
  <c r="CC315" i="5"/>
  <c r="BT315" i="5"/>
  <c r="BZ331" i="5"/>
  <c r="BH339" i="5"/>
  <c r="AJ336" i="5"/>
  <c r="AJ357" i="5"/>
  <c r="AD370" i="5"/>
  <c r="AY294" i="5"/>
  <c r="AJ318" i="5"/>
  <c r="BH326" i="5"/>
  <c r="BH334" i="5"/>
  <c r="BB364" i="5"/>
  <c r="BE289" i="5"/>
  <c r="BN289" i="5"/>
  <c r="CR297" i="5"/>
  <c r="AY305" i="5"/>
  <c r="CU313" i="5"/>
  <c r="CR313" i="5"/>
  <c r="CC313" i="5"/>
  <c r="BH329" i="5"/>
  <c r="AA337" i="5"/>
  <c r="CO337" i="5"/>
  <c r="CF345" i="5"/>
  <c r="CC345" i="5"/>
  <c r="AM353" i="5"/>
  <c r="CO353" i="5"/>
  <c r="BN353" i="5"/>
  <c r="AJ361" i="5"/>
  <c r="AG361" i="5"/>
  <c r="BN369" i="5"/>
  <c r="AP292" i="5"/>
  <c r="CI292" i="5"/>
  <c r="AP300" i="5"/>
  <c r="AY300" i="5"/>
  <c r="AY340" i="5"/>
  <c r="AY356" i="5"/>
  <c r="BN356" i="5"/>
  <c r="L363" i="5"/>
  <c r="AA372" i="5"/>
  <c r="D287" i="5"/>
  <c r="U287" i="5"/>
  <c r="AG287" i="5"/>
  <c r="CF303" i="5"/>
  <c r="BN327" i="5"/>
  <c r="BZ367" i="5"/>
  <c r="AY357" i="5"/>
  <c r="BQ365" i="5"/>
  <c r="AY366" i="5"/>
  <c r="AV368" i="5"/>
  <c r="L371" i="5"/>
  <c r="BB372" i="5"/>
  <c r="D288" i="5"/>
  <c r="BQ320" i="5"/>
  <c r="BZ368" i="5"/>
  <c r="BB360" i="5"/>
  <c r="AY364" i="5"/>
  <c r="BN331" i="5"/>
  <c r="AJ347" i="5"/>
  <c r="AV347" i="5"/>
  <c r="CF286" i="5"/>
  <c r="U294" i="5"/>
  <c r="AS294" i="5"/>
  <c r="BQ294" i="5"/>
  <c r="AJ310" i="5"/>
  <c r="AY326" i="5"/>
  <c r="BN334" i="5"/>
  <c r="U358" i="5"/>
  <c r="CR366" i="5"/>
  <c r="BQ366" i="5"/>
  <c r="AA346" i="5"/>
  <c r="O365" i="5"/>
  <c r="AD373" i="5"/>
  <c r="AM289" i="5"/>
  <c r="CF297" i="5"/>
  <c r="CF305" i="5"/>
  <c r="CF313" i="5"/>
  <c r="AJ321" i="5"/>
  <c r="AP353" i="5"/>
  <c r="CC353" i="5"/>
  <c r="X361" i="5"/>
  <c r="CU369" i="5"/>
  <c r="AS292" i="5"/>
  <c r="R308" i="5"/>
  <c r="AM340" i="5"/>
  <c r="AM356" i="5"/>
  <c r="X364" i="5"/>
  <c r="BN364" i="5"/>
  <c r="AG370" i="5"/>
  <c r="R303" i="5"/>
  <c r="AV327" i="5"/>
  <c r="AS343" i="5"/>
  <c r="U359" i="5"/>
  <c r="BQ359" i="5"/>
  <c r="CC317" i="5"/>
  <c r="U325" i="5"/>
  <c r="AY333" i="5"/>
  <c r="AV333" i="5"/>
  <c r="CR333" i="5"/>
  <c r="CC333" i="5"/>
  <c r="AM349" i="5"/>
  <c r="AJ349" i="5"/>
  <c r="BQ349" i="5"/>
  <c r="AG357" i="5"/>
  <c r="CC357" i="5"/>
  <c r="BZ373" i="5"/>
  <c r="O367" i="5"/>
  <c r="X371" i="5"/>
  <c r="AA373" i="5"/>
  <c r="R288" i="5"/>
  <c r="AJ288" i="5"/>
  <c r="BZ288" i="5"/>
  <c r="CU288" i="5"/>
  <c r="AP296" i="5"/>
  <c r="AY296" i="5"/>
  <c r="CF296" i="5"/>
  <c r="BQ296" i="5"/>
  <c r="AJ304" i="5"/>
  <c r="X320" i="5"/>
  <c r="AJ328" i="5"/>
  <c r="BZ328" i="5"/>
  <c r="X344" i="5"/>
  <c r="CR344" i="5"/>
  <c r="CF344" i="5"/>
  <c r="BZ352" i="5"/>
  <c r="CL352" i="5"/>
  <c r="AA360" i="5"/>
  <c r="BN360" i="5"/>
  <c r="CR360" i="5"/>
  <c r="BT360" i="5"/>
  <c r="CC368" i="5"/>
  <c r="AV291" i="5"/>
  <c r="BQ307" i="5"/>
  <c r="CI307" i="5"/>
  <c r="BT307" i="5"/>
  <c r="AP315" i="5"/>
  <c r="L315" i="5"/>
  <c r="CU315" i="5"/>
  <c r="CI315" i="5"/>
  <c r="U323" i="5"/>
  <c r="AS331" i="5"/>
  <c r="BB331" i="5"/>
  <c r="AA331" i="5"/>
  <c r="CF339" i="5"/>
  <c r="BZ347" i="5"/>
  <c r="CI355" i="5"/>
  <c r="CO371" i="5"/>
  <c r="BB366" i="5"/>
  <c r="AY368" i="5"/>
  <c r="AY370" i="5"/>
  <c r="R294" i="5"/>
  <c r="BE294" i="5"/>
  <c r="BT294" i="5"/>
  <c r="BE302" i="5"/>
  <c r="BW302" i="5"/>
  <c r="AS310" i="5"/>
  <c r="CF310" i="5"/>
  <c r="BE310" i="5"/>
  <c r="BW310" i="5"/>
  <c r="O318" i="5"/>
  <c r="BH318" i="5"/>
  <c r="BZ318" i="5"/>
  <c r="BK318" i="5"/>
  <c r="R326" i="5"/>
  <c r="CI326" i="5"/>
  <c r="CF326" i="5"/>
  <c r="AY334" i="5"/>
  <c r="CL334" i="5"/>
  <c r="CF342" i="5"/>
  <c r="CO342" i="5"/>
  <c r="AS350" i="5"/>
  <c r="R358" i="5"/>
  <c r="BE366" i="5"/>
  <c r="AA365" i="5"/>
  <c r="AY289" i="5"/>
  <c r="BZ289" i="5"/>
  <c r="BT289" i="5"/>
  <c r="R297" i="5"/>
  <c r="BH297" i="5"/>
  <c r="BE297" i="5"/>
  <c r="BQ305" i="5"/>
  <c r="BN305" i="5"/>
  <c r="X321" i="5"/>
  <c r="R321" i="5"/>
  <c r="AY329" i="5"/>
  <c r="AV329" i="5"/>
  <c r="BW329" i="5"/>
  <c r="CF329" i="5"/>
  <c r="AV337" i="5"/>
  <c r="BQ337" i="5"/>
  <c r="AY345" i="5"/>
  <c r="AV345" i="5"/>
  <c r="BT345" i="5"/>
  <c r="BN345" i="5"/>
  <c r="CL353" i="5"/>
  <c r="CR353" i="5"/>
  <c r="BZ353" i="5"/>
  <c r="I361" i="5"/>
  <c r="BN361" i="5"/>
  <c r="BT369" i="5"/>
  <c r="L292" i="5"/>
  <c r="BB292" i="5"/>
  <c r="CR292" i="5"/>
  <c r="CO292" i="5"/>
  <c r="L300" i="5"/>
  <c r="X300" i="5"/>
  <c r="AJ308" i="5"/>
  <c r="AP316" i="5"/>
  <c r="AG316" i="5"/>
  <c r="BE324" i="5"/>
  <c r="AY332" i="5"/>
  <c r="L340" i="5"/>
  <c r="CR340" i="5"/>
  <c r="BQ340" i="5"/>
  <c r="BZ340" i="5"/>
  <c r="AM348" i="5"/>
  <c r="CU348" i="5"/>
  <c r="BK348" i="5"/>
  <c r="U356" i="5"/>
  <c r="BQ356" i="5"/>
  <c r="L364" i="5"/>
  <c r="CL364" i="5"/>
  <c r="BH372" i="5"/>
  <c r="AP287" i="5"/>
  <c r="E287" i="5"/>
  <c r="AV287" i="5"/>
  <c r="L287" i="5"/>
  <c r="CO287" i="5"/>
  <c r="BK287" i="5"/>
  <c r="R295" i="5"/>
  <c r="BH295" i="5"/>
  <c r="BE295" i="5"/>
  <c r="AS303" i="5"/>
  <c r="CO303" i="5"/>
  <c r="BH303" i="5"/>
  <c r="BN303" i="5"/>
  <c r="AJ319" i="5"/>
  <c r="AP319" i="5"/>
  <c r="CL319" i="5"/>
  <c r="U327" i="5"/>
  <c r="CI327" i="5"/>
  <c r="CF327" i="5"/>
  <c r="CC327" i="5"/>
  <c r="CL335" i="5"/>
  <c r="BH343" i="5"/>
  <c r="BQ343" i="5"/>
  <c r="CR351" i="5"/>
  <c r="L359" i="5"/>
  <c r="BK359" i="5"/>
  <c r="BH359" i="5"/>
  <c r="AA357" i="5"/>
  <c r="AJ373" i="5"/>
  <c r="L328" i="5"/>
  <c r="R363" i="5"/>
  <c r="R367" i="5"/>
  <c r="L369" i="5"/>
  <c r="AM373" i="5"/>
  <c r="D286" i="5"/>
  <c r="F286" i="5" s="1"/>
  <c r="BB367" i="5"/>
  <c r="L372" i="5"/>
  <c r="AJ337" i="5"/>
  <c r="BK337" i="5"/>
  <c r="BZ337" i="5"/>
  <c r="AV353" i="5"/>
  <c r="AG292" i="5"/>
  <c r="O300" i="5"/>
  <c r="CU308" i="5"/>
  <c r="R324" i="5"/>
  <c r="CO324" i="5"/>
  <c r="AM332" i="5"/>
  <c r="BZ332" i="5"/>
  <c r="AV356" i="5"/>
  <c r="R356" i="5"/>
  <c r="CO372" i="5"/>
  <c r="I371" i="5"/>
  <c r="AY287" i="5"/>
  <c r="CC287" i="5"/>
  <c r="CU287" i="5"/>
  <c r="AY295" i="5"/>
  <c r="AV295" i="5"/>
  <c r="CO295" i="5"/>
  <c r="AJ303" i="5"/>
  <c r="AP303" i="5"/>
  <c r="BT311" i="5"/>
  <c r="BQ311" i="5"/>
  <c r="CI311" i="5"/>
  <c r="X319" i="5"/>
  <c r="BT319" i="5"/>
  <c r="BQ327" i="5"/>
  <c r="AD335" i="5"/>
  <c r="AY343" i="5"/>
  <c r="AV343" i="5"/>
  <c r="X343" i="5"/>
  <c r="BZ343" i="5"/>
  <c r="CF351" i="5"/>
  <c r="CR359" i="5"/>
  <c r="BZ333" i="5"/>
  <c r="AA341" i="5"/>
  <c r="CF341" i="5"/>
  <c r="L349" i="5"/>
  <c r="BN349" i="5"/>
  <c r="O357" i="5"/>
  <c r="BN357" i="5"/>
  <c r="BN365" i="5"/>
  <c r="AG365" i="5"/>
  <c r="BB369" i="5"/>
  <c r="AV373" i="5"/>
  <c r="AA288" i="5"/>
  <c r="BE288" i="5"/>
  <c r="BW288" i="5"/>
  <c r="BK288" i="5"/>
  <c r="X296" i="5"/>
  <c r="L296" i="5"/>
  <c r="CR296" i="5"/>
  <c r="CO296" i="5"/>
  <c r="O304" i="5"/>
  <c r="L312" i="5"/>
  <c r="CU328" i="5"/>
  <c r="BQ344" i="5"/>
  <c r="AV352" i="5"/>
  <c r="BQ352" i="5"/>
  <c r="CR352" i="5"/>
  <c r="AY367" i="5"/>
  <c r="AY291" i="5"/>
  <c r="AS291" i="5"/>
  <c r="CU291" i="5"/>
  <c r="AS307" i="5"/>
  <c r="CO307" i="5"/>
  <c r="BQ315" i="5"/>
  <c r="AP323" i="5"/>
  <c r="CC323" i="5"/>
  <c r="X331" i="5"/>
  <c r="AY331" i="5"/>
  <c r="BB363" i="5"/>
  <c r="CR363" i="5"/>
  <c r="BN371" i="5"/>
  <c r="BT371" i="5"/>
  <c r="AY373" i="5"/>
  <c r="AJ286" i="5"/>
  <c r="AY286" i="5"/>
  <c r="AV286" i="5"/>
  <c r="BZ286" i="5"/>
  <c r="CU286" i="5"/>
  <c r="AS302" i="5"/>
  <c r="BK326" i="5"/>
  <c r="AA342" i="5"/>
  <c r="BH342" i="5"/>
  <c r="BQ342" i="5"/>
  <c r="CI350" i="5"/>
  <c r="CI358" i="5"/>
  <c r="CF358" i="5"/>
  <c r="CC358" i="5"/>
  <c r="CF366" i="5"/>
  <c r="AY355" i="5"/>
  <c r="R368" i="5"/>
  <c r="X372" i="5"/>
  <c r="CU297" i="5"/>
  <c r="AP305" i="5"/>
  <c r="AJ353" i="5"/>
  <c r="AJ372" i="5"/>
  <c r="CF292" i="5"/>
  <c r="BZ300" i="5"/>
  <c r="AP308" i="5"/>
  <c r="CF308" i="5"/>
  <c r="BQ308" i="5"/>
  <c r="R316" i="5"/>
  <c r="L316" i="5"/>
  <c r="CR324" i="5"/>
  <c r="CR332" i="5"/>
  <c r="AV340" i="5"/>
  <c r="CF340" i="5"/>
  <c r="CC340" i="5"/>
  <c r="CO348" i="5"/>
  <c r="CU356" i="5"/>
  <c r="AG364" i="5"/>
  <c r="CU364" i="5"/>
  <c r="BT364" i="5"/>
  <c r="CI372" i="5"/>
  <c r="CC372" i="5"/>
  <c r="AJ331" i="5"/>
  <c r="AJ352" i="5"/>
  <c r="BZ287" i="5"/>
  <c r="AS295" i="5"/>
  <c r="AP295" i="5"/>
  <c r="AJ295" i="5"/>
  <c r="CU295" i="5"/>
  <c r="CR295" i="5"/>
  <c r="CC295" i="5"/>
  <c r="AY303" i="5"/>
  <c r="X303" i="5"/>
  <c r="CC303" i="5"/>
  <c r="BQ303" i="5"/>
  <c r="CI303" i="5"/>
  <c r="L311" i="5"/>
  <c r="BH311" i="5"/>
  <c r="BE311" i="5"/>
  <c r="R319" i="5"/>
  <c r="AS327" i="5"/>
  <c r="BB327" i="5"/>
  <c r="AS335" i="5"/>
  <c r="BB335" i="5"/>
  <c r="L343" i="5"/>
  <c r="CI343" i="5"/>
  <c r="BN343" i="5"/>
  <c r="AS351" i="5"/>
  <c r="CI351" i="5"/>
  <c r="AA359" i="5"/>
  <c r="AA325" i="5"/>
  <c r="X325" i="5"/>
  <c r="O333" i="5"/>
  <c r="L333" i="5"/>
  <c r="CO333" i="5"/>
  <c r="BE341" i="5"/>
  <c r="BT349" i="5"/>
  <c r="CO365" i="5"/>
  <c r="CI373" i="5"/>
  <c r="AP362" i="5"/>
  <c r="BB288" i="5"/>
  <c r="AS288" i="5"/>
  <c r="O296" i="5"/>
  <c r="CU296" i="5"/>
  <c r="BQ304" i="5"/>
  <c r="AG320" i="5"/>
  <c r="BZ320" i="5"/>
  <c r="CO320" i="5"/>
  <c r="AP336" i="5"/>
  <c r="AY344" i="5"/>
  <c r="AV344" i="5"/>
  <c r="CO344" i="5"/>
  <c r="CU352" i="5"/>
  <c r="L360" i="5"/>
  <c r="CU360" i="5"/>
  <c r="BK360" i="5"/>
  <c r="BK368" i="5"/>
  <c r="CL368" i="5"/>
  <c r="CO368" i="5"/>
  <c r="AA368" i="5"/>
  <c r="R370" i="5"/>
  <c r="BT291" i="5"/>
  <c r="CO299" i="5"/>
  <c r="BN299" i="5"/>
  <c r="AP307" i="5"/>
  <c r="AY307" i="5"/>
  <c r="CU307" i="5"/>
  <c r="CR307" i="5"/>
  <c r="CC307" i="5"/>
  <c r="AJ315" i="5"/>
  <c r="BN315" i="5"/>
  <c r="AA323" i="5"/>
  <c r="X323" i="5"/>
  <c r="BQ323" i="5"/>
  <c r="L331" i="5"/>
  <c r="AV339" i="5"/>
  <c r="X339" i="5"/>
  <c r="CL339" i="5"/>
  <c r="AV355" i="5"/>
  <c r="X355" i="5"/>
  <c r="O363" i="5"/>
  <c r="CI363" i="5"/>
  <c r="CF363" i="5"/>
  <c r="BK371" i="5"/>
  <c r="BE371" i="5"/>
  <c r="AY330" i="5"/>
  <c r="U362" i="5"/>
  <c r="AJ365" i="5"/>
  <c r="AP367" i="5"/>
  <c r="AG369" i="5"/>
  <c r="AV371" i="5"/>
  <c r="X286" i="5"/>
  <c r="AM286" i="5"/>
  <c r="CI286" i="5"/>
  <c r="CO294" i="5"/>
  <c r="CU294" i="5"/>
  <c r="AY302" i="5"/>
  <c r="AP302" i="5"/>
  <c r="BT310" i="5"/>
  <c r="L318" i="5"/>
  <c r="BT318" i="5"/>
  <c r="CR326" i="5"/>
  <c r="BB334" i="5"/>
  <c r="BT334" i="5"/>
  <c r="R342" i="5"/>
  <c r="CI342" i="5"/>
  <c r="AA350" i="5"/>
  <c r="BT350" i="5"/>
  <c r="BZ350" i="5"/>
  <c r="BT358" i="5"/>
  <c r="BQ358" i="5"/>
  <c r="BT366" i="5"/>
  <c r="AV357" i="5"/>
  <c r="AP370" i="5"/>
  <c r="AP289" i="5"/>
  <c r="AJ289" i="5"/>
  <c r="CU289" i="5"/>
  <c r="CR289" i="5"/>
  <c r="CC289" i="5"/>
  <c r="AJ297" i="5"/>
  <c r="AP297" i="5"/>
  <c r="AJ305" i="5"/>
  <c r="CO305" i="5"/>
  <c r="BZ305" i="5"/>
  <c r="BH305" i="5"/>
  <c r="AJ313" i="5"/>
  <c r="CI313" i="5"/>
  <c r="BT313" i="5"/>
  <c r="BQ313" i="5"/>
  <c r="CL321" i="5"/>
  <c r="BQ321" i="5"/>
  <c r="O329" i="5"/>
  <c r="L329" i="5"/>
  <c r="CO329" i="5"/>
  <c r="CI337" i="5"/>
  <c r="O345" i="5"/>
  <c r="L345" i="5"/>
  <c r="BW345" i="5"/>
  <c r="X353" i="5"/>
  <c r="BT353" i="5"/>
  <c r="CU353" i="5"/>
  <c r="BW361" i="5"/>
  <c r="CC369" i="5"/>
  <c r="AV372" i="5"/>
  <c r="AY292" i="5"/>
  <c r="BK292" i="5"/>
  <c r="CF300" i="5"/>
  <c r="BQ300" i="5"/>
  <c r="X308" i="5"/>
  <c r="BW308" i="5"/>
  <c r="BE308" i="5"/>
  <c r="O316" i="5"/>
  <c r="AS316" i="5"/>
  <c r="CO316" i="5"/>
  <c r="CU316" i="5"/>
  <c r="AG324" i="5"/>
  <c r="BT324" i="5"/>
  <c r="BH324" i="5"/>
  <c r="CF332" i="5"/>
  <c r="AJ348" i="5"/>
  <c r="CR356" i="5"/>
  <c r="CL356" i="5"/>
  <c r="BW364" i="5"/>
  <c r="BQ372" i="5"/>
  <c r="O287" i="5"/>
  <c r="X295" i="5"/>
  <c r="CF295" i="5"/>
  <c r="L303" i="5"/>
  <c r="CO311" i="5"/>
  <c r="AY319" i="5"/>
  <c r="CO319" i="5"/>
  <c r="AY327" i="5"/>
  <c r="BZ359" i="5"/>
  <c r="BT359" i="5"/>
  <c r="F219" i="5"/>
  <c r="F250" i="5"/>
  <c r="F313" i="5"/>
  <c r="F235" i="5"/>
  <c r="F310" i="5"/>
  <c r="F188" i="5"/>
  <c r="F191" i="5"/>
  <c r="F294" i="5"/>
  <c r="F308" i="5"/>
  <c r="F334" i="5"/>
  <c r="F329" i="5"/>
  <c r="F234" i="5"/>
  <c r="F295" i="5"/>
  <c r="F292" i="5"/>
  <c r="F302" i="5"/>
  <c r="F263" i="5"/>
  <c r="F265" i="5"/>
  <c r="F340" i="5"/>
  <c r="F238" i="5"/>
  <c r="F246" i="5"/>
  <c r="F243" i="5"/>
  <c r="F187" i="5"/>
  <c r="F236" i="5"/>
  <c r="F249" i="5"/>
  <c r="F268" i="5"/>
  <c r="F192" i="5"/>
  <c r="F221" i="5"/>
  <c r="F233" i="5"/>
  <c r="F200" i="5"/>
  <c r="F241" i="5"/>
  <c r="F208" i="5"/>
  <c r="F266" i="5"/>
  <c r="F232" i="5"/>
  <c r="F245" i="5"/>
  <c r="F270" i="5"/>
  <c r="F258" i="5"/>
  <c r="F226" i="5"/>
  <c r="F237" i="5"/>
  <c r="F197" i="5"/>
  <c r="F215" i="5"/>
  <c r="F242" i="5"/>
  <c r="F256" i="5"/>
  <c r="F198" i="5"/>
  <c r="F189" i="5"/>
  <c r="F213" i="5"/>
  <c r="F229" i="5"/>
  <c r="F202" i="5"/>
  <c r="F262" i="5"/>
  <c r="F269" i="5"/>
  <c r="F210" i="5"/>
  <c r="F212" i="5"/>
  <c r="F206" i="5"/>
  <c r="F225" i="5"/>
  <c r="F230" i="5"/>
  <c r="F204" i="5"/>
  <c r="F251" i="5"/>
  <c r="F252" i="5"/>
  <c r="F254" i="5"/>
  <c r="F264" i="5"/>
  <c r="F271" i="5"/>
  <c r="F244" i="5"/>
  <c r="F195" i="5"/>
  <c r="F196" i="5"/>
  <c r="F261" i="5"/>
  <c r="F218" i="5"/>
  <c r="F248" i="5"/>
  <c r="F253" i="5"/>
  <c r="F205" i="5"/>
  <c r="F257" i="5"/>
  <c r="F231" i="5"/>
  <c r="F207" i="5"/>
  <c r="F224" i="5"/>
  <c r="F260" i="5"/>
  <c r="F273" i="5"/>
  <c r="F209" i="5"/>
  <c r="F222" i="5"/>
  <c r="F211" i="5"/>
  <c r="F259" i="5"/>
  <c r="F228" i="5"/>
  <c r="F220" i="5"/>
  <c r="F223" i="5"/>
  <c r="F217" i="5"/>
  <c r="F194" i="5"/>
  <c r="F199" i="5"/>
  <c r="F216" i="5"/>
  <c r="F255" i="5"/>
  <c r="F201" i="5"/>
  <c r="F214" i="5"/>
  <c r="F190" i="5"/>
  <c r="F203" i="5"/>
  <c r="F272" i="5"/>
  <c r="F344" i="5" l="1"/>
  <c r="F347" i="5"/>
  <c r="F365" i="5"/>
  <c r="F312" i="5"/>
  <c r="F288" i="5"/>
  <c r="F341" i="5"/>
  <c r="F328" i="5"/>
  <c r="F299" i="5"/>
  <c r="F301" i="5"/>
  <c r="F336" i="5"/>
  <c r="F352" i="5"/>
  <c r="F320" i="5"/>
  <c r="F349" i="5"/>
  <c r="F364" i="5"/>
  <c r="F371" i="5"/>
  <c r="F325" i="5"/>
  <c r="F357" i="5"/>
  <c r="Q133" i="9"/>
  <c r="F285" i="5"/>
  <c r="U82" i="9"/>
  <c r="T120" i="9"/>
  <c r="F333" i="5"/>
  <c r="F296" i="5"/>
  <c r="V114" i="9"/>
  <c r="F293" i="5"/>
  <c r="Q48" i="9"/>
  <c r="U103" i="9"/>
  <c r="I120" i="9"/>
  <c r="J103" i="9"/>
  <c r="G48" i="9"/>
  <c r="U120" i="9"/>
  <c r="AA103" i="9"/>
  <c r="K85" i="9"/>
  <c r="U115" i="9"/>
  <c r="R133" i="9"/>
  <c r="N133" i="9"/>
  <c r="L133" i="9"/>
  <c r="F133" i="9"/>
  <c r="F304" i="5"/>
  <c r="F309" i="5"/>
  <c r="S133" i="9"/>
  <c r="U114" i="9"/>
  <c r="AB120" i="9"/>
  <c r="J72" i="9"/>
  <c r="H103" i="9"/>
  <c r="F369" i="5"/>
  <c r="E114" i="9"/>
  <c r="T48" i="9"/>
  <c r="M48" i="9"/>
  <c r="AA120" i="9"/>
  <c r="Z72" i="9"/>
  <c r="V103" i="9"/>
  <c r="R53" i="9"/>
  <c r="R85" i="9"/>
  <c r="U133" i="9"/>
  <c r="X133" i="9"/>
  <c r="Q114" i="9"/>
  <c r="I123" i="9"/>
  <c r="R48" i="9"/>
  <c r="F120" i="9"/>
  <c r="S72" i="9"/>
  <c r="Q103" i="9"/>
  <c r="H53" i="9"/>
  <c r="Y85" i="9"/>
  <c r="I114" i="9"/>
  <c r="AA114" i="9"/>
  <c r="I48" i="9"/>
  <c r="AA48" i="9"/>
  <c r="R120" i="9"/>
  <c r="K120" i="9"/>
  <c r="V120" i="9"/>
  <c r="T72" i="9"/>
  <c r="V72" i="9"/>
  <c r="K103" i="9"/>
  <c r="R103" i="9"/>
  <c r="V53" i="9"/>
  <c r="M53" i="9"/>
  <c r="X85" i="9"/>
  <c r="AB85" i="9"/>
  <c r="AB114" i="9"/>
  <c r="H69" i="9"/>
  <c r="P48" i="9"/>
  <c r="O48" i="9"/>
  <c r="H120" i="9"/>
  <c r="X120" i="9"/>
  <c r="W120" i="9"/>
  <c r="H72" i="9"/>
  <c r="F72" i="9"/>
  <c r="X103" i="9"/>
  <c r="M103" i="9"/>
  <c r="K53" i="9"/>
  <c r="Z53" i="9"/>
  <c r="N85" i="9"/>
  <c r="Z85" i="9"/>
  <c r="T118" i="9"/>
  <c r="AB97" i="9"/>
  <c r="H48" i="9"/>
  <c r="L48" i="9"/>
  <c r="E48" i="9"/>
  <c r="F48" i="9"/>
  <c r="AB48" i="9"/>
  <c r="M120" i="9"/>
  <c r="Q120" i="9"/>
  <c r="G120" i="9"/>
  <c r="N120" i="9"/>
  <c r="E120" i="9"/>
  <c r="O120" i="9"/>
  <c r="F103" i="9"/>
  <c r="S103" i="9"/>
  <c r="G103" i="9"/>
  <c r="E103" i="9"/>
  <c r="H82" i="9"/>
  <c r="F372" i="5"/>
  <c r="W114" i="9"/>
  <c r="T114" i="9"/>
  <c r="X118" i="9"/>
  <c r="K97" i="9"/>
  <c r="X48" i="9"/>
  <c r="N48" i="9"/>
  <c r="U48" i="9"/>
  <c r="V48" i="9"/>
  <c r="Z48" i="9"/>
  <c r="P120" i="9"/>
  <c r="Y120" i="9"/>
  <c r="Z120" i="9"/>
  <c r="L120" i="9"/>
  <c r="J120" i="9"/>
  <c r="Y72" i="9"/>
  <c r="Q72" i="9"/>
  <c r="L103" i="9"/>
  <c r="N103" i="9"/>
  <c r="Y103" i="9"/>
  <c r="Z103" i="9"/>
  <c r="T53" i="9"/>
  <c r="AA53" i="9"/>
  <c r="AB53" i="9"/>
  <c r="W85" i="9"/>
  <c r="M85" i="9"/>
  <c r="R115" i="9"/>
  <c r="L118" i="9"/>
  <c r="K118" i="9"/>
  <c r="E118" i="9"/>
  <c r="F97" i="9"/>
  <c r="E97" i="9"/>
  <c r="Q82" i="9"/>
  <c r="H115" i="9"/>
  <c r="O115" i="9"/>
  <c r="Y118" i="9"/>
  <c r="Z118" i="9"/>
  <c r="T97" i="9"/>
  <c r="Y97" i="9"/>
  <c r="Z82" i="9"/>
  <c r="V82" i="9"/>
  <c r="Y115" i="9"/>
  <c r="V118" i="9"/>
  <c r="I118" i="9"/>
  <c r="S97" i="9"/>
  <c r="P82" i="9"/>
  <c r="R82" i="9"/>
  <c r="S115" i="9"/>
  <c r="F115" i="9"/>
  <c r="M133" i="9"/>
  <c r="Y133" i="9"/>
  <c r="L114" i="9"/>
  <c r="S114" i="9"/>
  <c r="O114" i="9"/>
  <c r="P118" i="9"/>
  <c r="Q118" i="9"/>
  <c r="AA118" i="9"/>
  <c r="R69" i="9"/>
  <c r="AA97" i="9"/>
  <c r="J97" i="9"/>
  <c r="Z123" i="9"/>
  <c r="Y61" i="9"/>
  <c r="L72" i="9"/>
  <c r="AB72" i="9"/>
  <c r="AA72" i="9"/>
  <c r="N53" i="9"/>
  <c r="U53" i="9"/>
  <c r="E53" i="9"/>
  <c r="I82" i="9"/>
  <c r="AB82" i="9"/>
  <c r="T85" i="9"/>
  <c r="H85" i="9"/>
  <c r="O85" i="9"/>
  <c r="T115" i="9"/>
  <c r="AB115" i="9"/>
  <c r="I133" i="9"/>
  <c r="K133" i="9"/>
  <c r="V133" i="9"/>
  <c r="AB133" i="9"/>
  <c r="H114" i="9"/>
  <c r="N114" i="9"/>
  <c r="R114" i="9"/>
  <c r="K114" i="9"/>
  <c r="F114" i="9"/>
  <c r="J114" i="9"/>
  <c r="K69" i="9"/>
  <c r="AA123" i="9"/>
  <c r="X61" i="9"/>
  <c r="I72" i="9"/>
  <c r="N72" i="9"/>
  <c r="G72" i="9"/>
  <c r="K72" i="9"/>
  <c r="U72" i="9"/>
  <c r="R72" i="9"/>
  <c r="P53" i="9"/>
  <c r="Q53" i="9"/>
  <c r="X53" i="9"/>
  <c r="Y53" i="9"/>
  <c r="W53" i="9"/>
  <c r="G53" i="9"/>
  <c r="P85" i="9"/>
  <c r="I85" i="9"/>
  <c r="S85" i="9"/>
  <c r="F85" i="9"/>
  <c r="G85" i="9"/>
  <c r="J85" i="9"/>
  <c r="P133" i="9"/>
  <c r="G133" i="9"/>
  <c r="E133" i="9"/>
  <c r="J133" i="9"/>
  <c r="X114" i="9"/>
  <c r="P114" i="9"/>
  <c r="Y114" i="9"/>
  <c r="M114" i="9"/>
  <c r="G114" i="9"/>
  <c r="H118" i="9"/>
  <c r="W118" i="9"/>
  <c r="M118" i="9"/>
  <c r="G118" i="9"/>
  <c r="U118" i="9"/>
  <c r="U69" i="9"/>
  <c r="P97" i="9"/>
  <c r="Q97" i="9"/>
  <c r="G97" i="9"/>
  <c r="W123" i="9"/>
  <c r="P72" i="9"/>
  <c r="X72" i="9"/>
  <c r="E72" i="9"/>
  <c r="M72" i="9"/>
  <c r="W72" i="9"/>
  <c r="L53" i="9"/>
  <c r="I53" i="9"/>
  <c r="S53" i="9"/>
  <c r="F53" i="9"/>
  <c r="O53" i="9"/>
  <c r="X82" i="9"/>
  <c r="J82" i="9"/>
  <c r="AA82" i="9"/>
  <c r="L85" i="9"/>
  <c r="Q85" i="9"/>
  <c r="V85" i="9"/>
  <c r="AA85" i="9"/>
  <c r="U85" i="9"/>
  <c r="N115" i="9"/>
  <c r="J115" i="9"/>
  <c r="AA115" i="9"/>
  <c r="F354" i="5"/>
  <c r="F368" i="5"/>
  <c r="F314" i="5"/>
  <c r="F346" i="5"/>
  <c r="J118" i="9"/>
  <c r="V97" i="9"/>
  <c r="N97" i="9"/>
  <c r="H97" i="9"/>
  <c r="O97" i="9"/>
  <c r="M97" i="9"/>
  <c r="U97" i="9"/>
  <c r="M123" i="9"/>
  <c r="Q61" i="9"/>
  <c r="U61" i="9"/>
  <c r="S82" i="9"/>
  <c r="L82" i="9"/>
  <c r="N82" i="9"/>
  <c r="M82" i="9"/>
  <c r="W82" i="9"/>
  <c r="F82" i="9"/>
  <c r="I115" i="9"/>
  <c r="L115" i="9"/>
  <c r="V115" i="9"/>
  <c r="P115" i="9"/>
  <c r="K115" i="9"/>
  <c r="Q115" i="9"/>
  <c r="F322" i="5"/>
  <c r="O133" i="9"/>
  <c r="T133" i="9"/>
  <c r="W133" i="9"/>
  <c r="Z133" i="9"/>
  <c r="H133" i="9"/>
  <c r="S118" i="9"/>
  <c r="N118" i="9"/>
  <c r="R118" i="9"/>
  <c r="AB118" i="9"/>
  <c r="F118" i="9"/>
  <c r="N69" i="9"/>
  <c r="J69" i="9"/>
  <c r="L97" i="9"/>
  <c r="I97" i="9"/>
  <c r="X97" i="9"/>
  <c r="W97" i="9"/>
  <c r="R97" i="9"/>
  <c r="V123" i="9"/>
  <c r="Y48" i="9"/>
  <c r="S48" i="9"/>
  <c r="W48" i="9"/>
  <c r="K48" i="9"/>
  <c r="T61" i="9"/>
  <c r="J61" i="9"/>
  <c r="T103" i="9"/>
  <c r="I103" i="9"/>
  <c r="P103" i="9"/>
  <c r="AB103" i="9"/>
  <c r="W103" i="9"/>
  <c r="Y82" i="9"/>
  <c r="T82" i="9"/>
  <c r="G82" i="9"/>
  <c r="E82" i="9"/>
  <c r="K82" i="9"/>
  <c r="X115" i="9"/>
  <c r="E115" i="9"/>
  <c r="Z115" i="9"/>
  <c r="M115" i="9"/>
  <c r="W115" i="9"/>
  <c r="T69" i="9"/>
  <c r="V69" i="9"/>
  <c r="AA69" i="9"/>
  <c r="O69" i="9"/>
  <c r="M69" i="9"/>
  <c r="Z69" i="9"/>
  <c r="U123" i="9"/>
  <c r="X123" i="9"/>
  <c r="R123" i="9"/>
  <c r="P123" i="9"/>
  <c r="K123" i="9"/>
  <c r="Q123" i="9"/>
  <c r="L61" i="9"/>
  <c r="N61" i="9"/>
  <c r="H61" i="9"/>
  <c r="E61" i="9"/>
  <c r="M61" i="9"/>
  <c r="R61" i="9"/>
  <c r="F367" i="5"/>
  <c r="P69" i="9"/>
  <c r="I69" i="9"/>
  <c r="X69" i="9"/>
  <c r="Y69" i="9"/>
  <c r="W69" i="9"/>
  <c r="E69" i="9"/>
  <c r="L123" i="9"/>
  <c r="N123" i="9"/>
  <c r="E123" i="9"/>
  <c r="J123" i="9"/>
  <c r="O123" i="9"/>
  <c r="F123" i="9"/>
  <c r="P61" i="9"/>
  <c r="I61" i="9"/>
  <c r="S61" i="9"/>
  <c r="F61" i="9"/>
  <c r="O61" i="9"/>
  <c r="Z61" i="9"/>
  <c r="L69" i="9"/>
  <c r="Q69" i="9"/>
  <c r="S69" i="9"/>
  <c r="F69" i="9"/>
  <c r="AB69" i="9"/>
  <c r="T123" i="9"/>
  <c r="H123" i="9"/>
  <c r="S123" i="9"/>
  <c r="Y123" i="9"/>
  <c r="G123" i="9"/>
  <c r="K61" i="9"/>
  <c r="V61" i="9"/>
  <c r="AA61" i="9"/>
  <c r="W61" i="9"/>
  <c r="G61" i="9"/>
  <c r="AB95" i="9"/>
  <c r="U95" i="9"/>
  <c r="Z95" i="9"/>
  <c r="O95" i="9"/>
  <c r="R95" i="9"/>
  <c r="J95" i="9"/>
  <c r="E95" i="9"/>
  <c r="W95" i="9"/>
  <c r="G95" i="9"/>
  <c r="M95" i="9"/>
  <c r="Y95" i="9"/>
  <c r="V95" i="9"/>
  <c r="P95" i="9"/>
  <c r="S95" i="9"/>
  <c r="Q95" i="9"/>
  <c r="N95" i="9"/>
  <c r="I95" i="9"/>
  <c r="L95" i="9"/>
  <c r="AA95" i="9"/>
  <c r="H95" i="9"/>
  <c r="K95" i="9"/>
  <c r="X95" i="9"/>
  <c r="T95" i="9"/>
  <c r="F95" i="9"/>
  <c r="AB127" i="9"/>
  <c r="R127" i="9"/>
  <c r="AA127" i="9"/>
  <c r="K127" i="9"/>
  <c r="V127" i="9"/>
  <c r="G127" i="9"/>
  <c r="Q127" i="9"/>
  <c r="F127" i="9"/>
  <c r="M127" i="9"/>
  <c r="E127" i="9"/>
  <c r="Z127" i="9"/>
  <c r="Y127" i="9"/>
  <c r="P127" i="9"/>
  <c r="U127" i="9"/>
  <c r="S127" i="9"/>
  <c r="W127" i="9"/>
  <c r="L127" i="9"/>
  <c r="H127" i="9"/>
  <c r="O127" i="9"/>
  <c r="N127" i="9"/>
  <c r="T127" i="9"/>
  <c r="I127" i="9"/>
  <c r="J127" i="9"/>
  <c r="X127" i="9"/>
  <c r="AB65" i="9"/>
  <c r="U65" i="9"/>
  <c r="Z65" i="9"/>
  <c r="G65" i="9"/>
  <c r="R65" i="9"/>
  <c r="J65" i="9"/>
  <c r="O65" i="9"/>
  <c r="W65" i="9"/>
  <c r="E65" i="9"/>
  <c r="M65" i="9"/>
  <c r="Y65" i="9"/>
  <c r="Q65" i="9"/>
  <c r="H65" i="9"/>
  <c r="X65" i="9"/>
  <c r="S65" i="9"/>
  <c r="K65" i="9"/>
  <c r="N65" i="9"/>
  <c r="I65" i="9"/>
  <c r="AA65" i="9"/>
  <c r="P65" i="9"/>
  <c r="V65" i="9"/>
  <c r="L65" i="9"/>
  <c r="F65" i="9"/>
  <c r="T65" i="9"/>
  <c r="V119" i="9"/>
  <c r="W119" i="9"/>
  <c r="K119" i="9"/>
  <c r="F119" i="9"/>
  <c r="Q119" i="9"/>
  <c r="M119" i="9"/>
  <c r="AA119" i="9"/>
  <c r="R119" i="9"/>
  <c r="AB119" i="9"/>
  <c r="G119" i="9"/>
  <c r="E119" i="9"/>
  <c r="Z119" i="9"/>
  <c r="Y119" i="9"/>
  <c r="P119" i="9"/>
  <c r="U119" i="9"/>
  <c r="S119" i="9"/>
  <c r="O119" i="9"/>
  <c r="X119" i="9"/>
  <c r="J119" i="9"/>
  <c r="T119" i="9"/>
  <c r="N119" i="9"/>
  <c r="L119" i="9"/>
  <c r="H119" i="9"/>
  <c r="I119" i="9"/>
  <c r="AB51" i="9"/>
  <c r="O51" i="9"/>
  <c r="J51" i="9"/>
  <c r="W51" i="9"/>
  <c r="Z51" i="9"/>
  <c r="M51" i="9"/>
  <c r="R51" i="9"/>
  <c r="G51" i="9"/>
  <c r="E51" i="9"/>
  <c r="U51" i="9"/>
  <c r="Y51" i="9"/>
  <c r="K51" i="9"/>
  <c r="P51" i="9"/>
  <c r="S51" i="9"/>
  <c r="F51" i="9"/>
  <c r="AA51" i="9"/>
  <c r="N51" i="9"/>
  <c r="V51" i="9"/>
  <c r="I51" i="9"/>
  <c r="Q51" i="9"/>
  <c r="T51" i="9"/>
  <c r="L51" i="9"/>
  <c r="H51" i="9"/>
  <c r="X51" i="9"/>
  <c r="U126" i="9"/>
  <c r="O126" i="9"/>
  <c r="E126" i="9"/>
  <c r="Z126" i="9"/>
  <c r="J126" i="9"/>
  <c r="AA126" i="9"/>
  <c r="F126" i="9"/>
  <c r="G126" i="9"/>
  <c r="I126" i="9"/>
  <c r="T126" i="9"/>
  <c r="AB126" i="9"/>
  <c r="K126" i="9"/>
  <c r="M126" i="9"/>
  <c r="Q126" i="9"/>
  <c r="R126" i="9"/>
  <c r="Y126" i="9"/>
  <c r="V126" i="9"/>
  <c r="W126" i="9"/>
  <c r="N126" i="9"/>
  <c r="L126" i="9"/>
  <c r="S126" i="9"/>
  <c r="H126" i="9"/>
  <c r="X126" i="9"/>
  <c r="P126" i="9"/>
  <c r="AB57" i="9"/>
  <c r="O57" i="9"/>
  <c r="U57" i="9"/>
  <c r="W57" i="9"/>
  <c r="E57" i="9"/>
  <c r="G57" i="9"/>
  <c r="R57" i="9"/>
  <c r="J57" i="9"/>
  <c r="M57" i="9"/>
  <c r="Z57" i="9"/>
  <c r="Y57" i="9"/>
  <c r="Q57" i="9"/>
  <c r="H57" i="9"/>
  <c r="X57" i="9"/>
  <c r="S57" i="9"/>
  <c r="K57" i="9"/>
  <c r="N57" i="9"/>
  <c r="F57" i="9"/>
  <c r="AA57" i="9"/>
  <c r="I57" i="9"/>
  <c r="V57" i="9"/>
  <c r="T57" i="9"/>
  <c r="P57" i="9"/>
  <c r="L57" i="9"/>
  <c r="O83" i="9"/>
  <c r="U83" i="9"/>
  <c r="W83" i="9"/>
  <c r="AB83" i="9"/>
  <c r="G83" i="9"/>
  <c r="M83" i="9"/>
  <c r="R83" i="9"/>
  <c r="Z83" i="9"/>
  <c r="J83" i="9"/>
  <c r="E83" i="9"/>
  <c r="Y83" i="9"/>
  <c r="K83" i="9"/>
  <c r="P83" i="9"/>
  <c r="S83" i="9"/>
  <c r="F83" i="9"/>
  <c r="AA83" i="9"/>
  <c r="N83" i="9"/>
  <c r="I83" i="9"/>
  <c r="V83" i="9"/>
  <c r="T83" i="9"/>
  <c r="Q83" i="9"/>
  <c r="L83" i="9"/>
  <c r="H83" i="9"/>
  <c r="X83" i="9"/>
  <c r="U76" i="9"/>
  <c r="W76" i="9"/>
  <c r="Z76" i="9"/>
  <c r="M76" i="9"/>
  <c r="G76" i="9"/>
  <c r="AB76" i="9"/>
  <c r="E76" i="9"/>
  <c r="J76" i="9"/>
  <c r="O76" i="9"/>
  <c r="K76" i="9"/>
  <c r="AA76" i="9"/>
  <c r="F76" i="9"/>
  <c r="R76" i="9"/>
  <c r="V76" i="9"/>
  <c r="Q76" i="9"/>
  <c r="I76" i="9"/>
  <c r="L76" i="9"/>
  <c r="Y76" i="9"/>
  <c r="S76" i="9"/>
  <c r="H76" i="9"/>
  <c r="N76" i="9"/>
  <c r="X76" i="9"/>
  <c r="T76" i="9"/>
  <c r="P76" i="9"/>
  <c r="AB64" i="9"/>
  <c r="K64" i="9"/>
  <c r="J64" i="9"/>
  <c r="AA64" i="9"/>
  <c r="Q64" i="9"/>
  <c r="O64" i="9"/>
  <c r="E64" i="9"/>
  <c r="U64" i="9"/>
  <c r="G64" i="9"/>
  <c r="Z64" i="9"/>
  <c r="M64" i="9"/>
  <c r="R64" i="9"/>
  <c r="W64" i="9"/>
  <c r="F64" i="9"/>
  <c r="V64" i="9"/>
  <c r="S64" i="9"/>
  <c r="L64" i="9"/>
  <c r="N64" i="9"/>
  <c r="I64" i="9"/>
  <c r="P64" i="9"/>
  <c r="H64" i="9"/>
  <c r="X64" i="9"/>
  <c r="T64" i="9"/>
  <c r="Y64" i="9"/>
  <c r="AB131" i="9"/>
  <c r="F131" i="9"/>
  <c r="Q131" i="9"/>
  <c r="AA131" i="9"/>
  <c r="R131" i="9"/>
  <c r="K131" i="9"/>
  <c r="W131" i="9"/>
  <c r="O131" i="9"/>
  <c r="Y131" i="9"/>
  <c r="P131" i="9"/>
  <c r="G131" i="9"/>
  <c r="M131" i="9"/>
  <c r="J131" i="9"/>
  <c r="S131" i="9"/>
  <c r="V131" i="9"/>
  <c r="Z131" i="9"/>
  <c r="T131" i="9"/>
  <c r="U131" i="9"/>
  <c r="L131" i="9"/>
  <c r="E131" i="9"/>
  <c r="N131" i="9"/>
  <c r="I131" i="9"/>
  <c r="X131" i="9"/>
  <c r="H131" i="9"/>
  <c r="W92" i="9"/>
  <c r="V92" i="9"/>
  <c r="U92" i="9"/>
  <c r="R92" i="9"/>
  <c r="AB92" i="9"/>
  <c r="AA92" i="9"/>
  <c r="Z92" i="9"/>
  <c r="Q92" i="9"/>
  <c r="G92" i="9"/>
  <c r="F92" i="9"/>
  <c r="E92" i="9"/>
  <c r="J92" i="9"/>
  <c r="O92" i="9"/>
  <c r="M92" i="9"/>
  <c r="K92" i="9"/>
  <c r="I92" i="9"/>
  <c r="L92" i="9"/>
  <c r="Y92" i="9"/>
  <c r="S92" i="9"/>
  <c r="H92" i="9"/>
  <c r="N92" i="9"/>
  <c r="X92" i="9"/>
  <c r="T92" i="9"/>
  <c r="P92" i="9"/>
  <c r="AB47" i="9"/>
  <c r="E47" i="9"/>
  <c r="Z47" i="9"/>
  <c r="O47" i="9"/>
  <c r="U47" i="9"/>
  <c r="W47" i="9"/>
  <c r="G47" i="9"/>
  <c r="M47" i="9"/>
  <c r="R47" i="9"/>
  <c r="J47" i="9"/>
  <c r="Y47" i="9"/>
  <c r="V47" i="9"/>
  <c r="P47" i="9"/>
  <c r="S47" i="9"/>
  <c r="Q47" i="9"/>
  <c r="N47" i="9"/>
  <c r="K47" i="9"/>
  <c r="I47" i="9"/>
  <c r="F47" i="9"/>
  <c r="AA47" i="9"/>
  <c r="L47" i="9"/>
  <c r="H47" i="9"/>
  <c r="X47" i="9"/>
  <c r="T47" i="9"/>
  <c r="J124" i="9"/>
  <c r="E124" i="9"/>
  <c r="Z124" i="9"/>
  <c r="S124" i="9"/>
  <c r="I124" i="9"/>
  <c r="O124" i="9"/>
  <c r="U124" i="9"/>
  <c r="AB124" i="9"/>
  <c r="K124" i="9"/>
  <c r="M124" i="9"/>
  <c r="L124" i="9"/>
  <c r="Q124" i="9"/>
  <c r="R124" i="9"/>
  <c r="Y124" i="9"/>
  <c r="W124" i="9"/>
  <c r="H124" i="9"/>
  <c r="F124" i="9"/>
  <c r="X124" i="9"/>
  <c r="V124" i="9"/>
  <c r="N124" i="9"/>
  <c r="T124" i="9"/>
  <c r="AA124" i="9"/>
  <c r="P124" i="9"/>
  <c r="G124" i="9"/>
  <c r="AB104" i="9"/>
  <c r="Z104" i="9"/>
  <c r="E104" i="9"/>
  <c r="G104" i="9"/>
  <c r="R104" i="9"/>
  <c r="U104" i="9"/>
  <c r="AA104" i="9"/>
  <c r="K104" i="9"/>
  <c r="F104" i="9"/>
  <c r="M104" i="9"/>
  <c r="V104" i="9"/>
  <c r="O104" i="9"/>
  <c r="W104" i="9"/>
  <c r="S104" i="9"/>
  <c r="L104" i="9"/>
  <c r="Q104" i="9"/>
  <c r="N104" i="9"/>
  <c r="J104" i="9"/>
  <c r="X104" i="9"/>
  <c r="Y104" i="9"/>
  <c r="T104" i="9"/>
  <c r="I104" i="9"/>
  <c r="P104" i="9"/>
  <c r="H104" i="9"/>
  <c r="AB58" i="9"/>
  <c r="O58" i="9"/>
  <c r="Z58" i="9"/>
  <c r="R58" i="9"/>
  <c r="U58" i="9"/>
  <c r="V58" i="9"/>
  <c r="W58" i="9"/>
  <c r="G58" i="9"/>
  <c r="K58" i="9"/>
  <c r="M58" i="9"/>
  <c r="Q58" i="9"/>
  <c r="E58" i="9"/>
  <c r="J58" i="9"/>
  <c r="F58" i="9"/>
  <c r="AA58" i="9"/>
  <c r="N58" i="9"/>
  <c r="T58" i="9"/>
  <c r="I58" i="9"/>
  <c r="Y58" i="9"/>
  <c r="S58" i="9"/>
  <c r="H58" i="9"/>
  <c r="X58" i="9"/>
  <c r="P58" i="9"/>
  <c r="L58" i="9"/>
  <c r="AB71" i="9"/>
  <c r="E71" i="9"/>
  <c r="O71" i="9"/>
  <c r="Z71" i="9"/>
  <c r="W71" i="9"/>
  <c r="U71" i="9"/>
  <c r="J71" i="9"/>
  <c r="M71" i="9"/>
  <c r="G71" i="9"/>
  <c r="R71" i="9"/>
  <c r="Y71" i="9"/>
  <c r="V71" i="9"/>
  <c r="P71" i="9"/>
  <c r="S71" i="9"/>
  <c r="Q71" i="9"/>
  <c r="N71" i="9"/>
  <c r="I71" i="9"/>
  <c r="K71" i="9"/>
  <c r="X71" i="9"/>
  <c r="F71" i="9"/>
  <c r="L71" i="9"/>
  <c r="T71" i="9"/>
  <c r="AA71" i="9"/>
  <c r="H71" i="9"/>
  <c r="AB50" i="9"/>
  <c r="AA50" i="9"/>
  <c r="Q50" i="9"/>
  <c r="R50" i="9"/>
  <c r="U50" i="9"/>
  <c r="V50" i="9"/>
  <c r="J50" i="9"/>
  <c r="O50" i="9"/>
  <c r="G50" i="9"/>
  <c r="K50" i="9"/>
  <c r="M50" i="9"/>
  <c r="F50" i="9"/>
  <c r="Z50" i="9"/>
  <c r="E50" i="9"/>
  <c r="W50" i="9"/>
  <c r="N50" i="9"/>
  <c r="T50" i="9"/>
  <c r="I50" i="9"/>
  <c r="Y50" i="9"/>
  <c r="S50" i="9"/>
  <c r="P50" i="9"/>
  <c r="L50" i="9"/>
  <c r="H50" i="9"/>
  <c r="X50" i="9"/>
  <c r="U122" i="9"/>
  <c r="J122" i="9"/>
  <c r="Z122" i="9"/>
  <c r="E122" i="9"/>
  <c r="AA122" i="9"/>
  <c r="F122" i="9"/>
  <c r="G122" i="9"/>
  <c r="T122" i="9"/>
  <c r="O122" i="9"/>
  <c r="AB122" i="9"/>
  <c r="K122" i="9"/>
  <c r="M122" i="9"/>
  <c r="S122" i="9"/>
  <c r="Q122" i="9"/>
  <c r="R122" i="9"/>
  <c r="Y122" i="9"/>
  <c r="V122" i="9"/>
  <c r="W122" i="9"/>
  <c r="N122" i="9"/>
  <c r="I122" i="9"/>
  <c r="H122" i="9"/>
  <c r="X122" i="9"/>
  <c r="P122" i="9"/>
  <c r="L122" i="9"/>
  <c r="Q111" i="9"/>
  <c r="W111" i="9"/>
  <c r="I111" i="9"/>
  <c r="F111" i="9"/>
  <c r="M111" i="9"/>
  <c r="S111" i="9"/>
  <c r="AA111" i="9"/>
  <c r="O111" i="9"/>
  <c r="R111" i="9"/>
  <c r="P111" i="9"/>
  <c r="U111" i="9"/>
  <c r="K111" i="9"/>
  <c r="V111" i="9"/>
  <c r="Z111" i="9"/>
  <c r="E111" i="9"/>
  <c r="AB111" i="9"/>
  <c r="J111" i="9"/>
  <c r="Y111" i="9"/>
  <c r="L111" i="9"/>
  <c r="H111" i="9"/>
  <c r="N111" i="9"/>
  <c r="X111" i="9"/>
  <c r="G111" i="9"/>
  <c r="T111" i="9"/>
  <c r="W68" i="9"/>
  <c r="R68" i="9"/>
  <c r="Q68" i="9"/>
  <c r="Z68" i="9"/>
  <c r="V68" i="9"/>
  <c r="G68" i="9"/>
  <c r="U68" i="9"/>
  <c r="M68" i="9"/>
  <c r="O68" i="9"/>
  <c r="AB68" i="9"/>
  <c r="E68" i="9"/>
  <c r="J68" i="9"/>
  <c r="F68" i="9"/>
  <c r="K68" i="9"/>
  <c r="AA68" i="9"/>
  <c r="I68" i="9"/>
  <c r="L68" i="9"/>
  <c r="Y68" i="9"/>
  <c r="T68" i="9"/>
  <c r="P68" i="9"/>
  <c r="S68" i="9"/>
  <c r="H68" i="9"/>
  <c r="N68" i="9"/>
  <c r="X68" i="9"/>
  <c r="Z102" i="9"/>
  <c r="R102" i="9"/>
  <c r="U102" i="9"/>
  <c r="AB102" i="9"/>
  <c r="M102" i="9"/>
  <c r="E102" i="9"/>
  <c r="F102" i="9"/>
  <c r="K102" i="9"/>
  <c r="AA102" i="9"/>
  <c r="O102" i="9"/>
  <c r="Q102" i="9"/>
  <c r="Y102" i="9"/>
  <c r="T102" i="9"/>
  <c r="G102" i="9"/>
  <c r="J102" i="9"/>
  <c r="S102" i="9"/>
  <c r="V102" i="9"/>
  <c r="W102" i="9"/>
  <c r="X102" i="9"/>
  <c r="P102" i="9"/>
  <c r="N102" i="9"/>
  <c r="L102" i="9"/>
  <c r="I102" i="9"/>
  <c r="H102" i="9"/>
  <c r="AB94" i="9"/>
  <c r="U94" i="9"/>
  <c r="Z94" i="9"/>
  <c r="M94" i="9"/>
  <c r="K94" i="9"/>
  <c r="R94" i="9"/>
  <c r="E94" i="9"/>
  <c r="F94" i="9"/>
  <c r="AA94" i="9"/>
  <c r="W94" i="9"/>
  <c r="Y94" i="9"/>
  <c r="T94" i="9"/>
  <c r="V94" i="9"/>
  <c r="Q94" i="9"/>
  <c r="S94" i="9"/>
  <c r="O94" i="9"/>
  <c r="J94" i="9"/>
  <c r="G94" i="9"/>
  <c r="N94" i="9"/>
  <c r="L94" i="9"/>
  <c r="I94" i="9"/>
  <c r="H94" i="9"/>
  <c r="X94" i="9"/>
  <c r="P94" i="9"/>
  <c r="U130" i="9"/>
  <c r="E130" i="9"/>
  <c r="J130" i="9"/>
  <c r="Z130" i="9"/>
  <c r="AA130" i="9"/>
  <c r="F130" i="9"/>
  <c r="G130" i="9"/>
  <c r="T130" i="9"/>
  <c r="AB130" i="9"/>
  <c r="K130" i="9"/>
  <c r="M130" i="9"/>
  <c r="S130" i="9"/>
  <c r="O130" i="9"/>
  <c r="Q130" i="9"/>
  <c r="R130" i="9"/>
  <c r="Y130" i="9"/>
  <c r="V130" i="9"/>
  <c r="W130" i="9"/>
  <c r="N130" i="9"/>
  <c r="P130" i="9"/>
  <c r="L130" i="9"/>
  <c r="I130" i="9"/>
  <c r="X130" i="9"/>
  <c r="H130" i="9"/>
  <c r="AB101" i="9"/>
  <c r="J101" i="9"/>
  <c r="E101" i="9"/>
  <c r="Z101" i="9"/>
  <c r="O101" i="9"/>
  <c r="G101" i="9"/>
  <c r="R101" i="9"/>
  <c r="U101" i="9"/>
  <c r="Y101" i="9"/>
  <c r="F101" i="9"/>
  <c r="AA101" i="9"/>
  <c r="H101" i="9"/>
  <c r="X101" i="9"/>
  <c r="S101" i="9"/>
  <c r="V101" i="9"/>
  <c r="W101" i="9"/>
  <c r="N101" i="9"/>
  <c r="M101" i="9"/>
  <c r="I101" i="9"/>
  <c r="Q101" i="9"/>
  <c r="T101" i="9"/>
  <c r="K101" i="9"/>
  <c r="P101" i="9"/>
  <c r="L101" i="9"/>
  <c r="AB62" i="9"/>
  <c r="K62" i="9"/>
  <c r="R62" i="9"/>
  <c r="J62" i="9"/>
  <c r="AA62" i="9"/>
  <c r="E62" i="9"/>
  <c r="U62" i="9"/>
  <c r="G62" i="9"/>
  <c r="O62" i="9"/>
  <c r="W62" i="9"/>
  <c r="M62" i="9"/>
  <c r="V62" i="9"/>
  <c r="Z62" i="9"/>
  <c r="Q62" i="9"/>
  <c r="F62" i="9"/>
  <c r="Y62" i="9"/>
  <c r="T62" i="9"/>
  <c r="S62" i="9"/>
  <c r="N62" i="9"/>
  <c r="I62" i="9"/>
  <c r="L62" i="9"/>
  <c r="H62" i="9"/>
  <c r="X62" i="9"/>
  <c r="P62" i="9"/>
  <c r="AB87" i="9"/>
  <c r="E87" i="9"/>
  <c r="R87" i="9"/>
  <c r="G87" i="9"/>
  <c r="W87" i="9"/>
  <c r="J87" i="9"/>
  <c r="O87" i="9"/>
  <c r="M87" i="9"/>
  <c r="Z87" i="9"/>
  <c r="U87" i="9"/>
  <c r="Y87" i="9"/>
  <c r="V87" i="9"/>
  <c r="P87" i="9"/>
  <c r="S87" i="9"/>
  <c r="Q87" i="9"/>
  <c r="N87" i="9"/>
  <c r="I87" i="9"/>
  <c r="K87" i="9"/>
  <c r="X87" i="9"/>
  <c r="F87" i="9"/>
  <c r="T87" i="9"/>
  <c r="L87" i="9"/>
  <c r="H87" i="9"/>
  <c r="AA87" i="9"/>
  <c r="O84" i="9"/>
  <c r="J84" i="9"/>
  <c r="AA84" i="9"/>
  <c r="Z84" i="9"/>
  <c r="Q84" i="9"/>
  <c r="G84" i="9"/>
  <c r="V84" i="9"/>
  <c r="AB84" i="9"/>
  <c r="F84" i="9"/>
  <c r="E84" i="9"/>
  <c r="W84" i="9"/>
  <c r="M84" i="9"/>
  <c r="K84" i="9"/>
  <c r="U84" i="9"/>
  <c r="R84" i="9"/>
  <c r="I84" i="9"/>
  <c r="L84" i="9"/>
  <c r="Y84" i="9"/>
  <c r="T84" i="9"/>
  <c r="P84" i="9"/>
  <c r="S84" i="9"/>
  <c r="H84" i="9"/>
  <c r="N84" i="9"/>
  <c r="X84" i="9"/>
  <c r="AB54" i="9"/>
  <c r="Z54" i="9"/>
  <c r="Q54" i="9"/>
  <c r="U54" i="9"/>
  <c r="K54" i="9"/>
  <c r="R54" i="9"/>
  <c r="J54" i="9"/>
  <c r="M54" i="9"/>
  <c r="V54" i="9"/>
  <c r="G54" i="9"/>
  <c r="E54" i="9"/>
  <c r="F54" i="9"/>
  <c r="O54" i="9"/>
  <c r="W54" i="9"/>
  <c r="AA54" i="9"/>
  <c r="Y54" i="9"/>
  <c r="T54" i="9"/>
  <c r="S54" i="9"/>
  <c r="N54" i="9"/>
  <c r="I54" i="9"/>
  <c r="X54" i="9"/>
  <c r="P54" i="9"/>
  <c r="L54" i="9"/>
  <c r="H54" i="9"/>
  <c r="M89" i="9"/>
  <c r="U89" i="9"/>
  <c r="Z89" i="9"/>
  <c r="AB89" i="9"/>
  <c r="G89" i="9"/>
  <c r="R89" i="9"/>
  <c r="E89" i="9"/>
  <c r="W89" i="9"/>
  <c r="J89" i="9"/>
  <c r="O89" i="9"/>
  <c r="Y89" i="9"/>
  <c r="Q89" i="9"/>
  <c r="H89" i="9"/>
  <c r="X89" i="9"/>
  <c r="S89" i="9"/>
  <c r="K89" i="9"/>
  <c r="N89" i="9"/>
  <c r="I89" i="9"/>
  <c r="F89" i="9"/>
  <c r="T89" i="9"/>
  <c r="AA89" i="9"/>
  <c r="P89" i="9"/>
  <c r="V89" i="9"/>
  <c r="L89" i="9"/>
  <c r="Q108" i="9"/>
  <c r="G108" i="9"/>
  <c r="F108" i="9"/>
  <c r="E108" i="9"/>
  <c r="O108" i="9"/>
  <c r="M108" i="9"/>
  <c r="K108" i="9"/>
  <c r="J108" i="9"/>
  <c r="W108" i="9"/>
  <c r="V108" i="9"/>
  <c r="U108" i="9"/>
  <c r="R108" i="9"/>
  <c r="AB108" i="9"/>
  <c r="AA108" i="9"/>
  <c r="Z108" i="9"/>
  <c r="I108" i="9"/>
  <c r="L108" i="9"/>
  <c r="Y108" i="9"/>
  <c r="S108" i="9"/>
  <c r="H108" i="9"/>
  <c r="N108" i="9"/>
  <c r="X108" i="9"/>
  <c r="T108" i="9"/>
  <c r="P108" i="9"/>
  <c r="R78" i="9"/>
  <c r="Z78" i="9"/>
  <c r="Q78" i="9"/>
  <c r="AB78" i="9"/>
  <c r="F78" i="9"/>
  <c r="O78" i="9"/>
  <c r="G78" i="9"/>
  <c r="M78" i="9"/>
  <c r="E78" i="9"/>
  <c r="J78" i="9"/>
  <c r="U78" i="9"/>
  <c r="V78" i="9"/>
  <c r="AA78" i="9"/>
  <c r="K78" i="9"/>
  <c r="W78" i="9"/>
  <c r="Y78" i="9"/>
  <c r="T78" i="9"/>
  <c r="S78" i="9"/>
  <c r="N78" i="9"/>
  <c r="L78" i="9"/>
  <c r="I78" i="9"/>
  <c r="H78" i="9"/>
  <c r="X78" i="9"/>
  <c r="P78" i="9"/>
  <c r="O128" i="9"/>
  <c r="S128" i="9"/>
  <c r="E128" i="9"/>
  <c r="I128" i="9"/>
  <c r="U128" i="9"/>
  <c r="V128" i="9"/>
  <c r="W128" i="9"/>
  <c r="N128" i="9"/>
  <c r="L128" i="9"/>
  <c r="Z128" i="9"/>
  <c r="AA128" i="9"/>
  <c r="F128" i="9"/>
  <c r="G128" i="9"/>
  <c r="J128" i="9"/>
  <c r="AB128" i="9"/>
  <c r="M128" i="9"/>
  <c r="P128" i="9"/>
  <c r="R128" i="9"/>
  <c r="H128" i="9"/>
  <c r="K128" i="9"/>
  <c r="Y128" i="9"/>
  <c r="X128" i="9"/>
  <c r="Q128" i="9"/>
  <c r="T128" i="9"/>
  <c r="AB55" i="9"/>
  <c r="E55" i="9"/>
  <c r="Z55" i="9"/>
  <c r="G55" i="9"/>
  <c r="J55" i="9"/>
  <c r="R55" i="9"/>
  <c r="W55" i="9"/>
  <c r="M55" i="9"/>
  <c r="O55" i="9"/>
  <c r="U55" i="9"/>
  <c r="Y55" i="9"/>
  <c r="V55" i="9"/>
  <c r="P55" i="9"/>
  <c r="S55" i="9"/>
  <c r="Q55" i="9"/>
  <c r="N55" i="9"/>
  <c r="K55" i="9"/>
  <c r="I55" i="9"/>
  <c r="F55" i="9"/>
  <c r="AA55" i="9"/>
  <c r="X55" i="9"/>
  <c r="T55" i="9"/>
  <c r="L55" i="9"/>
  <c r="H55" i="9"/>
  <c r="V112" i="9"/>
  <c r="U112" i="9"/>
  <c r="Q112" i="9"/>
  <c r="AB112" i="9"/>
  <c r="G112" i="9"/>
  <c r="E112" i="9"/>
  <c r="L112" i="9"/>
  <c r="N112" i="9"/>
  <c r="J112" i="9"/>
  <c r="O112" i="9"/>
  <c r="M112" i="9"/>
  <c r="Z112" i="9"/>
  <c r="F112" i="9"/>
  <c r="I112" i="9"/>
  <c r="R112" i="9"/>
  <c r="AA112" i="9"/>
  <c r="Y112" i="9"/>
  <c r="W112" i="9"/>
  <c r="S112" i="9"/>
  <c r="P112" i="9"/>
  <c r="K112" i="9"/>
  <c r="H112" i="9"/>
  <c r="X112" i="9"/>
  <c r="T112" i="9"/>
  <c r="AB117" i="9"/>
  <c r="F117" i="9"/>
  <c r="Q117" i="9"/>
  <c r="R117" i="9"/>
  <c r="AA117" i="9"/>
  <c r="G117" i="9"/>
  <c r="J117" i="9"/>
  <c r="Y117" i="9"/>
  <c r="H117" i="9"/>
  <c r="X117" i="9"/>
  <c r="V117" i="9"/>
  <c r="E117" i="9"/>
  <c r="Z117" i="9"/>
  <c r="S117" i="9"/>
  <c r="K117" i="9"/>
  <c r="W117" i="9"/>
  <c r="M117" i="9"/>
  <c r="N117" i="9"/>
  <c r="T117" i="9"/>
  <c r="I117" i="9"/>
  <c r="P117" i="9"/>
  <c r="U117" i="9"/>
  <c r="L117" i="9"/>
  <c r="O117" i="9"/>
  <c r="AB56" i="9"/>
  <c r="Q56" i="9"/>
  <c r="R56" i="9"/>
  <c r="U56" i="9"/>
  <c r="G56" i="9"/>
  <c r="K56" i="9"/>
  <c r="J56" i="9"/>
  <c r="M56" i="9"/>
  <c r="E56" i="9"/>
  <c r="F56" i="9"/>
  <c r="W56" i="9"/>
  <c r="V56" i="9"/>
  <c r="Z56" i="9"/>
  <c r="AA56" i="9"/>
  <c r="O56" i="9"/>
  <c r="S56" i="9"/>
  <c r="L56" i="9"/>
  <c r="N56" i="9"/>
  <c r="I56" i="9"/>
  <c r="Y56" i="9"/>
  <c r="X56" i="9"/>
  <c r="T56" i="9"/>
  <c r="P56" i="9"/>
  <c r="H56" i="9"/>
  <c r="AB60" i="9"/>
  <c r="V60" i="9"/>
  <c r="J60" i="9"/>
  <c r="K60" i="9"/>
  <c r="U60" i="9"/>
  <c r="O60" i="9"/>
  <c r="E60" i="9"/>
  <c r="F60" i="9"/>
  <c r="G60" i="9"/>
  <c r="W60" i="9"/>
  <c r="Z60" i="9"/>
  <c r="M60" i="9"/>
  <c r="AA60" i="9"/>
  <c r="Q60" i="9"/>
  <c r="R60" i="9"/>
  <c r="I60" i="9"/>
  <c r="L60" i="9"/>
  <c r="Y60" i="9"/>
  <c r="S60" i="9"/>
  <c r="N60" i="9"/>
  <c r="H60" i="9"/>
  <c r="X60" i="9"/>
  <c r="T60" i="9"/>
  <c r="P60" i="9"/>
  <c r="AB98" i="9"/>
  <c r="E98" i="9"/>
  <c r="AA98" i="9"/>
  <c r="F98" i="9"/>
  <c r="U98" i="9"/>
  <c r="Z98" i="9"/>
  <c r="Q98" i="9"/>
  <c r="K98" i="9"/>
  <c r="O98" i="9"/>
  <c r="J98" i="9"/>
  <c r="R98" i="9"/>
  <c r="G98" i="9"/>
  <c r="M98" i="9"/>
  <c r="V98" i="9"/>
  <c r="W98" i="9"/>
  <c r="N98" i="9"/>
  <c r="T98" i="9"/>
  <c r="I98" i="9"/>
  <c r="P98" i="9"/>
  <c r="L98" i="9"/>
  <c r="Y98" i="9"/>
  <c r="H98" i="9"/>
  <c r="S98" i="9"/>
  <c r="X98" i="9"/>
  <c r="J100" i="9"/>
  <c r="AB100" i="9"/>
  <c r="AA100" i="9"/>
  <c r="Z100" i="9"/>
  <c r="W100" i="9"/>
  <c r="G100" i="9"/>
  <c r="F100" i="9"/>
  <c r="E100" i="9"/>
  <c r="O100" i="9"/>
  <c r="M100" i="9"/>
  <c r="K100" i="9"/>
  <c r="Q100" i="9"/>
  <c r="V100" i="9"/>
  <c r="U100" i="9"/>
  <c r="R100" i="9"/>
  <c r="I100" i="9"/>
  <c r="L100" i="9"/>
  <c r="Y100" i="9"/>
  <c r="T100" i="9"/>
  <c r="P100" i="9"/>
  <c r="S100" i="9"/>
  <c r="H100" i="9"/>
  <c r="N100" i="9"/>
  <c r="X100" i="9"/>
  <c r="AB109" i="9"/>
  <c r="Z109" i="9"/>
  <c r="J109" i="9"/>
  <c r="E109" i="9"/>
  <c r="G109" i="9"/>
  <c r="O109" i="9"/>
  <c r="R109" i="9"/>
  <c r="U109" i="9"/>
  <c r="W109" i="9"/>
  <c r="Y109" i="9"/>
  <c r="F109" i="9"/>
  <c r="AA109" i="9"/>
  <c r="H109" i="9"/>
  <c r="X109" i="9"/>
  <c r="M109" i="9"/>
  <c r="S109" i="9"/>
  <c r="V109" i="9"/>
  <c r="N109" i="9"/>
  <c r="I109" i="9"/>
  <c r="L109" i="9"/>
  <c r="Q109" i="9"/>
  <c r="T109" i="9"/>
  <c r="K109" i="9"/>
  <c r="P109" i="9"/>
  <c r="U79" i="9"/>
  <c r="O79" i="9"/>
  <c r="Z79" i="9"/>
  <c r="M79" i="9"/>
  <c r="AB79" i="9"/>
  <c r="E79" i="9"/>
  <c r="R79" i="9"/>
  <c r="G79" i="9"/>
  <c r="J79" i="9"/>
  <c r="W79" i="9"/>
  <c r="Y79" i="9"/>
  <c r="V79" i="9"/>
  <c r="P79" i="9"/>
  <c r="S79" i="9"/>
  <c r="Q79" i="9"/>
  <c r="N79" i="9"/>
  <c r="I79" i="9"/>
  <c r="L79" i="9"/>
  <c r="AA79" i="9"/>
  <c r="H79" i="9"/>
  <c r="K79" i="9"/>
  <c r="X79" i="9"/>
  <c r="F79" i="9"/>
  <c r="T79" i="9"/>
  <c r="AB107" i="9"/>
  <c r="E107" i="9"/>
  <c r="R107" i="9"/>
  <c r="O107" i="9"/>
  <c r="G107" i="9"/>
  <c r="Z107" i="9"/>
  <c r="Y107" i="9"/>
  <c r="K107" i="9"/>
  <c r="P107" i="9"/>
  <c r="W107" i="9"/>
  <c r="S107" i="9"/>
  <c r="F107" i="9"/>
  <c r="AA107" i="9"/>
  <c r="U107" i="9"/>
  <c r="M107" i="9"/>
  <c r="N107" i="9"/>
  <c r="J107" i="9"/>
  <c r="I107" i="9"/>
  <c r="H107" i="9"/>
  <c r="X107" i="9"/>
  <c r="V107" i="9"/>
  <c r="T107" i="9"/>
  <c r="L107" i="9"/>
  <c r="Q107" i="9"/>
  <c r="R86" i="9"/>
  <c r="J86" i="9"/>
  <c r="AA86" i="9"/>
  <c r="Z86" i="9"/>
  <c r="Q86" i="9"/>
  <c r="G86" i="9"/>
  <c r="F86" i="9"/>
  <c r="W86" i="9"/>
  <c r="O86" i="9"/>
  <c r="M86" i="9"/>
  <c r="K86" i="9"/>
  <c r="AB86" i="9"/>
  <c r="V86" i="9"/>
  <c r="U86" i="9"/>
  <c r="E86" i="9"/>
  <c r="Y86" i="9"/>
  <c r="T86" i="9"/>
  <c r="S86" i="9"/>
  <c r="X86" i="9"/>
  <c r="P86" i="9"/>
  <c r="N86" i="9"/>
  <c r="L86" i="9"/>
  <c r="H86" i="9"/>
  <c r="I86" i="9"/>
  <c r="AB106" i="9"/>
  <c r="G106" i="9"/>
  <c r="K106" i="9"/>
  <c r="F106" i="9"/>
  <c r="Q106" i="9"/>
  <c r="E106" i="9"/>
  <c r="J106" i="9"/>
  <c r="Z106" i="9"/>
  <c r="V106" i="9"/>
  <c r="AA106" i="9"/>
  <c r="M106" i="9"/>
  <c r="R106" i="9"/>
  <c r="U106" i="9"/>
  <c r="O106" i="9"/>
  <c r="W106" i="9"/>
  <c r="N106" i="9"/>
  <c r="T106" i="9"/>
  <c r="I106" i="9"/>
  <c r="Y106" i="9"/>
  <c r="H106" i="9"/>
  <c r="S106" i="9"/>
  <c r="X106" i="9"/>
  <c r="P106" i="9"/>
  <c r="L106" i="9"/>
  <c r="AB110" i="9"/>
  <c r="U110" i="9"/>
  <c r="R110" i="9"/>
  <c r="K110" i="9"/>
  <c r="M110" i="9"/>
  <c r="E110" i="9"/>
  <c r="F110" i="9"/>
  <c r="Z110" i="9"/>
  <c r="AA110" i="9"/>
  <c r="J110" i="9"/>
  <c r="Y110" i="9"/>
  <c r="T110" i="9"/>
  <c r="V110" i="9"/>
  <c r="S110" i="9"/>
  <c r="O110" i="9"/>
  <c r="W110" i="9"/>
  <c r="G110" i="9"/>
  <c r="Q110" i="9"/>
  <c r="N110" i="9"/>
  <c r="L110" i="9"/>
  <c r="I110" i="9"/>
  <c r="H110" i="9"/>
  <c r="X110" i="9"/>
  <c r="P110" i="9"/>
  <c r="AB59" i="9"/>
  <c r="M59" i="9"/>
  <c r="E59" i="9"/>
  <c r="O59" i="9"/>
  <c r="U59" i="9"/>
  <c r="R59" i="9"/>
  <c r="Z59" i="9"/>
  <c r="J59" i="9"/>
  <c r="W59" i="9"/>
  <c r="G59" i="9"/>
  <c r="Y59" i="9"/>
  <c r="K59" i="9"/>
  <c r="P59" i="9"/>
  <c r="S59" i="9"/>
  <c r="F59" i="9"/>
  <c r="AA59" i="9"/>
  <c r="N59" i="9"/>
  <c r="V59" i="9"/>
  <c r="I59" i="9"/>
  <c r="Q59" i="9"/>
  <c r="H59" i="9"/>
  <c r="X59" i="9"/>
  <c r="T59" i="9"/>
  <c r="L59" i="9"/>
  <c r="AA74" i="9"/>
  <c r="G74" i="9"/>
  <c r="F74" i="9"/>
  <c r="V74" i="9"/>
  <c r="O74" i="9"/>
  <c r="W74" i="9"/>
  <c r="E74" i="9"/>
  <c r="Z74" i="9"/>
  <c r="K74" i="9"/>
  <c r="M74" i="9"/>
  <c r="Q74" i="9"/>
  <c r="R74" i="9"/>
  <c r="AB74" i="9"/>
  <c r="U74" i="9"/>
  <c r="J74" i="9"/>
  <c r="N74" i="9"/>
  <c r="T74" i="9"/>
  <c r="I74" i="9"/>
  <c r="Y74" i="9"/>
  <c r="H74" i="9"/>
  <c r="S74" i="9"/>
  <c r="X74" i="9"/>
  <c r="P74" i="9"/>
  <c r="L74" i="9"/>
  <c r="R113" i="9"/>
  <c r="G113" i="9"/>
  <c r="S113" i="9"/>
  <c r="U113" i="9"/>
  <c r="M113" i="9"/>
  <c r="F113" i="9"/>
  <c r="K113" i="9"/>
  <c r="H113" i="9"/>
  <c r="X113" i="9"/>
  <c r="Y113" i="9"/>
  <c r="Z113" i="9"/>
  <c r="E113" i="9"/>
  <c r="AB113" i="9"/>
  <c r="I113" i="9"/>
  <c r="J113" i="9"/>
  <c r="AA113" i="9"/>
  <c r="N113" i="9"/>
  <c r="O113" i="9"/>
  <c r="W113" i="9"/>
  <c r="Q113" i="9"/>
  <c r="P113" i="9"/>
  <c r="L113" i="9"/>
  <c r="V113" i="9"/>
  <c r="T113" i="9"/>
  <c r="AB96" i="9"/>
  <c r="G96" i="9"/>
  <c r="E96" i="9"/>
  <c r="K96" i="9"/>
  <c r="R96" i="9"/>
  <c r="AA96" i="9"/>
  <c r="U96" i="9"/>
  <c r="V96" i="9"/>
  <c r="Z96" i="9"/>
  <c r="M96" i="9"/>
  <c r="F96" i="9"/>
  <c r="O96" i="9"/>
  <c r="J96" i="9"/>
  <c r="S96" i="9"/>
  <c r="L96" i="9"/>
  <c r="N96" i="9"/>
  <c r="W96" i="9"/>
  <c r="Q96" i="9"/>
  <c r="I96" i="9"/>
  <c r="P96" i="9"/>
  <c r="H96" i="9"/>
  <c r="X96" i="9"/>
  <c r="Y96" i="9"/>
  <c r="T96" i="9"/>
  <c r="AB49" i="9"/>
  <c r="W49" i="9"/>
  <c r="E49" i="9"/>
  <c r="M49" i="9"/>
  <c r="U49" i="9"/>
  <c r="Z49" i="9"/>
  <c r="G49" i="9"/>
  <c r="R49" i="9"/>
  <c r="J49" i="9"/>
  <c r="O49" i="9"/>
  <c r="Y49" i="9"/>
  <c r="Q49" i="9"/>
  <c r="H49" i="9"/>
  <c r="X49" i="9"/>
  <c r="S49" i="9"/>
  <c r="K49" i="9"/>
  <c r="N49" i="9"/>
  <c r="F49" i="9"/>
  <c r="AA49" i="9"/>
  <c r="I49" i="9"/>
  <c r="V49" i="9"/>
  <c r="P49" i="9"/>
  <c r="L49" i="9"/>
  <c r="T49" i="9"/>
  <c r="AB129" i="9"/>
  <c r="G129" i="9"/>
  <c r="F129" i="9"/>
  <c r="Q129" i="9"/>
  <c r="AA129" i="9"/>
  <c r="V129" i="9"/>
  <c r="K129" i="9"/>
  <c r="R129" i="9"/>
  <c r="M129" i="9"/>
  <c r="U129" i="9"/>
  <c r="Y129" i="9"/>
  <c r="H129" i="9"/>
  <c r="X129" i="9"/>
  <c r="O129" i="9"/>
  <c r="S129" i="9"/>
  <c r="W129" i="9"/>
  <c r="J129" i="9"/>
  <c r="N129" i="9"/>
  <c r="P129" i="9"/>
  <c r="E129" i="9"/>
  <c r="I129" i="9"/>
  <c r="L129" i="9"/>
  <c r="T129" i="9"/>
  <c r="Z129" i="9"/>
  <c r="AB125" i="9"/>
  <c r="F125" i="9"/>
  <c r="Q125" i="9"/>
  <c r="AA125" i="9"/>
  <c r="J125" i="9"/>
  <c r="Y125" i="9"/>
  <c r="H125" i="9"/>
  <c r="X125" i="9"/>
  <c r="R125" i="9"/>
  <c r="V125" i="9"/>
  <c r="E125" i="9"/>
  <c r="Z125" i="9"/>
  <c r="S125" i="9"/>
  <c r="G125" i="9"/>
  <c r="K125" i="9"/>
  <c r="W125" i="9"/>
  <c r="M125" i="9"/>
  <c r="U125" i="9"/>
  <c r="N125" i="9"/>
  <c r="L125" i="9"/>
  <c r="O125" i="9"/>
  <c r="I125" i="9"/>
  <c r="P125" i="9"/>
  <c r="T125" i="9"/>
  <c r="AA88" i="9"/>
  <c r="K88" i="9"/>
  <c r="E88" i="9"/>
  <c r="G88" i="9"/>
  <c r="Z88" i="9"/>
  <c r="R88" i="9"/>
  <c r="AB88" i="9"/>
  <c r="F88" i="9"/>
  <c r="M88" i="9"/>
  <c r="V88" i="9"/>
  <c r="U88" i="9"/>
  <c r="O88" i="9"/>
  <c r="W88" i="9"/>
  <c r="S88" i="9"/>
  <c r="L88" i="9"/>
  <c r="Q88" i="9"/>
  <c r="N88" i="9"/>
  <c r="J88" i="9"/>
  <c r="X88" i="9"/>
  <c r="Y88" i="9"/>
  <c r="T88" i="9"/>
  <c r="I88" i="9"/>
  <c r="P88" i="9"/>
  <c r="H88" i="9"/>
  <c r="R77" i="9"/>
  <c r="Z77" i="9"/>
  <c r="U77" i="9"/>
  <c r="W77" i="9"/>
  <c r="G77" i="9"/>
  <c r="AB77" i="9"/>
  <c r="E77" i="9"/>
  <c r="O77" i="9"/>
  <c r="M77" i="9"/>
  <c r="J77" i="9"/>
  <c r="Y77" i="9"/>
  <c r="F77" i="9"/>
  <c r="AA77" i="9"/>
  <c r="H77" i="9"/>
  <c r="X77" i="9"/>
  <c r="S77" i="9"/>
  <c r="V77" i="9"/>
  <c r="N77" i="9"/>
  <c r="I77" i="9"/>
  <c r="L77" i="9"/>
  <c r="Q77" i="9"/>
  <c r="T77" i="9"/>
  <c r="K77" i="9"/>
  <c r="P77" i="9"/>
  <c r="AB93" i="9"/>
  <c r="Z93" i="9"/>
  <c r="J93" i="9"/>
  <c r="O93" i="9"/>
  <c r="E93" i="9"/>
  <c r="R93" i="9"/>
  <c r="G93" i="9"/>
  <c r="U93" i="9"/>
  <c r="W93" i="9"/>
  <c r="Y93" i="9"/>
  <c r="F93" i="9"/>
  <c r="AA93" i="9"/>
  <c r="H93" i="9"/>
  <c r="X93" i="9"/>
  <c r="M93" i="9"/>
  <c r="S93" i="9"/>
  <c r="V93" i="9"/>
  <c r="N93" i="9"/>
  <c r="I93" i="9"/>
  <c r="L93" i="9"/>
  <c r="Q93" i="9"/>
  <c r="T93" i="9"/>
  <c r="P93" i="9"/>
  <c r="K93" i="9"/>
  <c r="E99" i="9"/>
  <c r="O99" i="9"/>
  <c r="R99" i="9"/>
  <c r="Z99" i="9"/>
  <c r="G99" i="9"/>
  <c r="AB99" i="9"/>
  <c r="U99" i="9"/>
  <c r="Y99" i="9"/>
  <c r="K99" i="9"/>
  <c r="P99" i="9"/>
  <c r="J99" i="9"/>
  <c r="S99" i="9"/>
  <c r="F99" i="9"/>
  <c r="AA99" i="9"/>
  <c r="W99" i="9"/>
  <c r="N99" i="9"/>
  <c r="M99" i="9"/>
  <c r="I99" i="9"/>
  <c r="V99" i="9"/>
  <c r="T99" i="9"/>
  <c r="Q99" i="9"/>
  <c r="L99" i="9"/>
  <c r="H99" i="9"/>
  <c r="X99" i="9"/>
  <c r="U81" i="9"/>
  <c r="J81" i="9"/>
  <c r="G81" i="9"/>
  <c r="W81" i="9"/>
  <c r="R81" i="9"/>
  <c r="E81" i="9"/>
  <c r="M81" i="9"/>
  <c r="AB81" i="9"/>
  <c r="O81" i="9"/>
  <c r="Z81" i="9"/>
  <c r="Y81" i="9"/>
  <c r="Q81" i="9"/>
  <c r="H81" i="9"/>
  <c r="X81" i="9"/>
  <c r="S81" i="9"/>
  <c r="K81" i="9"/>
  <c r="N81" i="9"/>
  <c r="I81" i="9"/>
  <c r="AA81" i="9"/>
  <c r="P81" i="9"/>
  <c r="V81" i="9"/>
  <c r="L81" i="9"/>
  <c r="F81" i="9"/>
  <c r="T81" i="9"/>
  <c r="AB90" i="9"/>
  <c r="M90" i="9"/>
  <c r="V90" i="9"/>
  <c r="U90" i="9"/>
  <c r="Z90" i="9"/>
  <c r="Q90" i="9"/>
  <c r="E90" i="9"/>
  <c r="K90" i="9"/>
  <c r="O90" i="9"/>
  <c r="J90" i="9"/>
  <c r="AA90" i="9"/>
  <c r="F90" i="9"/>
  <c r="R90" i="9"/>
  <c r="G90" i="9"/>
  <c r="W90" i="9"/>
  <c r="N90" i="9"/>
  <c r="T90" i="9"/>
  <c r="I90" i="9"/>
  <c r="Y90" i="9"/>
  <c r="H90" i="9"/>
  <c r="S90" i="9"/>
  <c r="X90" i="9"/>
  <c r="P90" i="9"/>
  <c r="L90" i="9"/>
  <c r="G73" i="9"/>
  <c r="U73" i="9"/>
  <c r="E73" i="9"/>
  <c r="J73" i="9"/>
  <c r="O73" i="9"/>
  <c r="Z73" i="9"/>
  <c r="M73" i="9"/>
  <c r="AB73" i="9"/>
  <c r="R73" i="9"/>
  <c r="W73" i="9"/>
  <c r="Y73" i="9"/>
  <c r="Q73" i="9"/>
  <c r="H73" i="9"/>
  <c r="X73" i="9"/>
  <c r="S73" i="9"/>
  <c r="K73" i="9"/>
  <c r="N73" i="9"/>
  <c r="I73" i="9"/>
  <c r="F73" i="9"/>
  <c r="T73" i="9"/>
  <c r="AA73" i="9"/>
  <c r="P73" i="9"/>
  <c r="L73" i="9"/>
  <c r="V73" i="9"/>
  <c r="AB121" i="9"/>
  <c r="V121" i="9"/>
  <c r="Q121" i="9"/>
  <c r="W121" i="9"/>
  <c r="F121" i="9"/>
  <c r="G121" i="9"/>
  <c r="AA121" i="9"/>
  <c r="R121" i="9"/>
  <c r="K121" i="9"/>
  <c r="U121" i="9"/>
  <c r="Y121" i="9"/>
  <c r="H121" i="9"/>
  <c r="X121" i="9"/>
  <c r="O121" i="9"/>
  <c r="S121" i="9"/>
  <c r="M121" i="9"/>
  <c r="N121" i="9"/>
  <c r="Z121" i="9"/>
  <c r="I121" i="9"/>
  <c r="T121" i="9"/>
  <c r="J121" i="9"/>
  <c r="P121" i="9"/>
  <c r="L121" i="9"/>
  <c r="E121" i="9"/>
  <c r="O116" i="9"/>
  <c r="I116" i="9"/>
  <c r="U116" i="9"/>
  <c r="J116" i="9"/>
  <c r="E116" i="9"/>
  <c r="Z116" i="9"/>
  <c r="S116" i="9"/>
  <c r="AB116" i="9"/>
  <c r="K116" i="9"/>
  <c r="M116" i="9"/>
  <c r="L116" i="9"/>
  <c r="Q116" i="9"/>
  <c r="R116" i="9"/>
  <c r="Y116" i="9"/>
  <c r="V116" i="9"/>
  <c r="N116" i="9"/>
  <c r="T116" i="9"/>
  <c r="AA116" i="9"/>
  <c r="G116" i="9"/>
  <c r="P116" i="9"/>
  <c r="W116" i="9"/>
  <c r="H116" i="9"/>
  <c r="X116" i="9"/>
  <c r="F116" i="9"/>
  <c r="O132" i="9"/>
  <c r="J132" i="9"/>
  <c r="E132" i="9"/>
  <c r="Z132" i="9"/>
  <c r="S132" i="9"/>
  <c r="I132" i="9"/>
  <c r="U132" i="9"/>
  <c r="AB132" i="9"/>
  <c r="K132" i="9"/>
  <c r="M132" i="9"/>
  <c r="L132" i="9"/>
  <c r="Q132" i="9"/>
  <c r="R132" i="9"/>
  <c r="Y132" i="9"/>
  <c r="V132" i="9"/>
  <c r="N132" i="9"/>
  <c r="T132" i="9"/>
  <c r="AA132" i="9"/>
  <c r="G132" i="9"/>
  <c r="P132" i="9"/>
  <c r="W132" i="9"/>
  <c r="F132" i="9"/>
  <c r="X132" i="9"/>
  <c r="H132" i="9"/>
  <c r="M67" i="9"/>
  <c r="E67" i="9"/>
  <c r="O67" i="9"/>
  <c r="J67" i="9"/>
  <c r="U67" i="9"/>
  <c r="Z67" i="9"/>
  <c r="G67" i="9"/>
  <c r="R67" i="9"/>
  <c r="AB67" i="9"/>
  <c r="W67" i="9"/>
  <c r="Y67" i="9"/>
  <c r="K67" i="9"/>
  <c r="P67" i="9"/>
  <c r="S67" i="9"/>
  <c r="F67" i="9"/>
  <c r="AA67" i="9"/>
  <c r="N67" i="9"/>
  <c r="I67" i="9"/>
  <c r="V67" i="9"/>
  <c r="T67" i="9"/>
  <c r="Q67" i="9"/>
  <c r="L67" i="9"/>
  <c r="H67" i="9"/>
  <c r="X67" i="9"/>
  <c r="AB66" i="9"/>
  <c r="O66" i="9"/>
  <c r="G66" i="9"/>
  <c r="K66" i="9"/>
  <c r="M66" i="9"/>
  <c r="Z66" i="9"/>
  <c r="E66" i="9"/>
  <c r="W66" i="9"/>
  <c r="F66" i="9"/>
  <c r="AA66" i="9"/>
  <c r="Q66" i="9"/>
  <c r="R66" i="9"/>
  <c r="U66" i="9"/>
  <c r="V66" i="9"/>
  <c r="J66" i="9"/>
  <c r="N66" i="9"/>
  <c r="T66" i="9"/>
  <c r="I66" i="9"/>
  <c r="P66" i="9"/>
  <c r="L66" i="9"/>
  <c r="Y66" i="9"/>
  <c r="H66" i="9"/>
  <c r="S66" i="9"/>
  <c r="X66" i="9"/>
  <c r="AB80" i="9"/>
  <c r="R80" i="9"/>
  <c r="V80" i="9"/>
  <c r="F80" i="9"/>
  <c r="O80" i="9"/>
  <c r="Z80" i="9"/>
  <c r="AA80" i="9"/>
  <c r="G80" i="9"/>
  <c r="K80" i="9"/>
  <c r="E80" i="9"/>
  <c r="U80" i="9"/>
  <c r="M80" i="9"/>
  <c r="S80" i="9"/>
  <c r="L80" i="9"/>
  <c r="W80" i="9"/>
  <c r="N80" i="9"/>
  <c r="Q80" i="9"/>
  <c r="J80" i="9"/>
  <c r="I80" i="9"/>
  <c r="P80" i="9"/>
  <c r="H80" i="9"/>
  <c r="X80" i="9"/>
  <c r="Y80" i="9"/>
  <c r="T80" i="9"/>
  <c r="AB52" i="9"/>
  <c r="AA52" i="9"/>
  <c r="E52" i="9"/>
  <c r="M52" i="9"/>
  <c r="V52" i="9"/>
  <c r="W52" i="9"/>
  <c r="Z52" i="9"/>
  <c r="U52" i="9"/>
  <c r="O52" i="9"/>
  <c r="Q52" i="9"/>
  <c r="R52" i="9"/>
  <c r="F52" i="9"/>
  <c r="G52" i="9"/>
  <c r="J52" i="9"/>
  <c r="K52" i="9"/>
  <c r="I52" i="9"/>
  <c r="L52" i="9"/>
  <c r="Y52" i="9"/>
  <c r="S52" i="9"/>
  <c r="N52" i="9"/>
  <c r="T52" i="9"/>
  <c r="P52" i="9"/>
  <c r="H52" i="9"/>
  <c r="X52" i="9"/>
  <c r="AB75" i="9"/>
  <c r="W75" i="9"/>
  <c r="O75" i="9"/>
  <c r="U75" i="9"/>
  <c r="J75" i="9"/>
  <c r="M75" i="9"/>
  <c r="G75" i="9"/>
  <c r="E75" i="9"/>
  <c r="Z75" i="9"/>
  <c r="R75" i="9"/>
  <c r="Y75" i="9"/>
  <c r="K75" i="9"/>
  <c r="P75" i="9"/>
  <c r="S75" i="9"/>
  <c r="F75" i="9"/>
  <c r="AA75" i="9"/>
  <c r="N75" i="9"/>
  <c r="I75" i="9"/>
  <c r="H75" i="9"/>
  <c r="X75" i="9"/>
  <c r="V75" i="9"/>
  <c r="T75" i="9"/>
  <c r="Q75" i="9"/>
  <c r="L75" i="9"/>
  <c r="R70" i="9"/>
  <c r="O70" i="9"/>
  <c r="AB70" i="9"/>
  <c r="F70" i="9"/>
  <c r="Z70" i="9"/>
  <c r="E70" i="9"/>
  <c r="M70" i="9"/>
  <c r="Q70" i="9"/>
  <c r="W70" i="9"/>
  <c r="U70" i="9"/>
  <c r="V70" i="9"/>
  <c r="G70" i="9"/>
  <c r="J70" i="9"/>
  <c r="AA70" i="9"/>
  <c r="K70" i="9"/>
  <c r="Y70" i="9"/>
  <c r="T70" i="9"/>
  <c r="S70" i="9"/>
  <c r="X70" i="9"/>
  <c r="P70" i="9"/>
  <c r="N70" i="9"/>
  <c r="L70" i="9"/>
  <c r="I70" i="9"/>
  <c r="H70" i="9"/>
  <c r="E91" i="9"/>
  <c r="O91" i="9"/>
  <c r="R91" i="9"/>
  <c r="Z91" i="9"/>
  <c r="G91" i="9"/>
  <c r="AB91" i="9"/>
  <c r="M91" i="9"/>
  <c r="Y91" i="9"/>
  <c r="K91" i="9"/>
  <c r="P91" i="9"/>
  <c r="S91" i="9"/>
  <c r="F91" i="9"/>
  <c r="AA91" i="9"/>
  <c r="N91" i="9"/>
  <c r="J91" i="9"/>
  <c r="W91" i="9"/>
  <c r="I91" i="9"/>
  <c r="H91" i="9"/>
  <c r="X91" i="9"/>
  <c r="V91" i="9"/>
  <c r="T91" i="9"/>
  <c r="Q91" i="9"/>
  <c r="L91" i="9"/>
  <c r="AB63" i="9"/>
  <c r="R63" i="9"/>
  <c r="Z63" i="9"/>
  <c r="E63" i="9"/>
  <c r="O63" i="9"/>
  <c r="U63" i="9"/>
  <c r="W63" i="9"/>
  <c r="J63" i="9"/>
  <c r="G63" i="9"/>
  <c r="M63" i="9"/>
  <c r="Y63" i="9"/>
  <c r="V63" i="9"/>
  <c r="P63" i="9"/>
  <c r="S63" i="9"/>
  <c r="Q63" i="9"/>
  <c r="N63" i="9"/>
  <c r="K63" i="9"/>
  <c r="I63" i="9"/>
  <c r="F63" i="9"/>
  <c r="AA63" i="9"/>
  <c r="L63" i="9"/>
  <c r="H63" i="9"/>
  <c r="X63" i="9"/>
  <c r="T63" i="9"/>
  <c r="W105" i="9"/>
  <c r="R105" i="9"/>
  <c r="E105" i="9"/>
  <c r="J105" i="9"/>
  <c r="O105" i="9"/>
  <c r="U105" i="9"/>
  <c r="Z105" i="9"/>
  <c r="M105" i="9"/>
  <c r="AB105" i="9"/>
  <c r="G105" i="9"/>
  <c r="Y105" i="9"/>
  <c r="Q105" i="9"/>
  <c r="H105" i="9"/>
  <c r="X105" i="9"/>
  <c r="S105" i="9"/>
  <c r="K105" i="9"/>
  <c r="N105" i="9"/>
  <c r="I105" i="9"/>
  <c r="F105" i="9"/>
  <c r="T105" i="9"/>
  <c r="AA105" i="9"/>
  <c r="P105" i="9"/>
  <c r="V105" i="9"/>
  <c r="L105" i="9"/>
  <c r="F290" i="5"/>
  <c r="F362" i="5"/>
  <c r="F366" i="5"/>
  <c r="F306" i="5"/>
  <c r="F330" i="5"/>
  <c r="F373" i="5"/>
  <c r="F338" i="5"/>
  <c r="F370" i="5"/>
  <c r="F298" i="5"/>
  <c r="F287" i="5"/>
  <c r="B113" i="5"/>
  <c r="B112" i="5"/>
  <c r="B111" i="5"/>
  <c r="B110" i="5"/>
  <c r="I186" i="5" l="1"/>
  <c r="E186" i="5"/>
  <c r="E276" i="5" s="1"/>
  <c r="D186" i="5"/>
  <c r="I276" i="5" l="1"/>
  <c r="D136" i="9" s="1"/>
  <c r="D46" i="9"/>
  <c r="F186" i="5"/>
  <c r="F276" i="5" s="1"/>
  <c r="Z136" i="9" l="1"/>
  <c r="J136" i="9"/>
  <c r="Y136" i="9"/>
  <c r="W136" i="9"/>
  <c r="G136" i="9"/>
  <c r="L136" i="9"/>
  <c r="I136" i="9"/>
  <c r="N136" i="9"/>
  <c r="T136" i="9"/>
  <c r="H136" i="9"/>
  <c r="E136" i="9"/>
  <c r="K136" i="9"/>
  <c r="F136" i="9"/>
  <c r="U136" i="9"/>
  <c r="R136" i="9"/>
  <c r="O136" i="9"/>
  <c r="Q136" i="9"/>
  <c r="M136" i="9"/>
  <c r="AA136" i="9"/>
  <c r="X136" i="9"/>
  <c r="V136" i="9"/>
  <c r="AB136" i="9"/>
  <c r="S136" i="9"/>
  <c r="P136" i="9"/>
  <c r="AB46" i="9"/>
  <c r="O46" i="9"/>
  <c r="W46" i="9"/>
  <c r="M46" i="9"/>
  <c r="V46" i="9"/>
  <c r="Z46" i="9"/>
  <c r="Q46" i="9"/>
  <c r="F46" i="9"/>
  <c r="K46" i="9"/>
  <c r="R46" i="9"/>
  <c r="J46" i="9"/>
  <c r="AA46" i="9"/>
  <c r="G46" i="9"/>
  <c r="E46" i="9"/>
  <c r="U46" i="9"/>
  <c r="Y46" i="9"/>
  <c r="T46" i="9"/>
  <c r="S46" i="9"/>
  <c r="N46" i="9"/>
  <c r="I46" i="9"/>
  <c r="L46" i="9"/>
  <c r="H46" i="9"/>
  <c r="X46" i="9"/>
  <c r="P46" i="9"/>
  <c r="F11" i="5"/>
  <c r="F9" i="5"/>
  <c r="F10" i="5"/>
  <c r="F13" i="5"/>
  <c r="F14" i="5"/>
  <c r="F17" i="5"/>
  <c r="F18" i="5"/>
  <c r="F21" i="5"/>
  <c r="F22" i="5"/>
  <c r="F24" i="5" l="1"/>
  <c r="F20" i="5"/>
  <c r="F16" i="5"/>
  <c r="F12" i="5"/>
  <c r="F8" i="5"/>
  <c r="F23" i="5"/>
  <c r="F19" i="5"/>
  <c r="F15" i="5"/>
  <c r="D276" i="5" l="1"/>
  <c r="F120" i="5" l="1"/>
  <c r="I120" i="5"/>
  <c r="J120" i="5"/>
  <c r="L120" i="5"/>
  <c r="M120" i="5"/>
  <c r="O120" i="5"/>
  <c r="P120" i="5"/>
  <c r="R120" i="5"/>
  <c r="S120" i="5"/>
  <c r="U120" i="5"/>
  <c r="V120" i="5"/>
  <c r="X120" i="5"/>
  <c r="Y120" i="5"/>
  <c r="AA120" i="5"/>
  <c r="AB120" i="5"/>
  <c r="I121" i="5"/>
  <c r="J121" i="5"/>
  <c r="L121" i="5"/>
  <c r="M121" i="5"/>
  <c r="O121" i="5"/>
  <c r="P121" i="5"/>
  <c r="R121" i="5"/>
  <c r="S121" i="5"/>
  <c r="U121" i="5"/>
  <c r="V121" i="5"/>
  <c r="X121" i="5"/>
  <c r="Y121" i="5"/>
  <c r="AA121" i="5"/>
  <c r="AB121" i="5"/>
  <c r="I122" i="5"/>
  <c r="J122" i="5"/>
  <c r="L122" i="5"/>
  <c r="M122" i="5"/>
  <c r="O122" i="5"/>
  <c r="P122" i="5"/>
  <c r="R122" i="5"/>
  <c r="S122" i="5"/>
  <c r="U122" i="5"/>
  <c r="V122" i="5"/>
  <c r="X122" i="5"/>
  <c r="Y122" i="5"/>
  <c r="AA122" i="5"/>
  <c r="AB122" i="5"/>
  <c r="I123" i="5"/>
  <c r="J123" i="5"/>
  <c r="L123" i="5"/>
  <c r="M123" i="5"/>
  <c r="O123" i="5"/>
  <c r="P123" i="5"/>
  <c r="R123" i="5"/>
  <c r="S123" i="5"/>
  <c r="U123" i="5"/>
  <c r="V123" i="5"/>
  <c r="X123" i="5"/>
  <c r="Y123" i="5"/>
  <c r="AA123" i="5"/>
  <c r="AB123" i="5"/>
  <c r="F121" i="5"/>
  <c r="G121" i="5"/>
  <c r="F122" i="5"/>
  <c r="G122" i="5"/>
  <c r="F123" i="5"/>
  <c r="G123" i="5"/>
  <c r="G120" i="5"/>
  <c r="F33" i="5"/>
  <c r="I60" i="5"/>
  <c r="J60" i="5"/>
  <c r="L60" i="5"/>
  <c r="M60" i="5"/>
  <c r="O60" i="5"/>
  <c r="P60" i="5"/>
  <c r="R60" i="5"/>
  <c r="S60" i="5"/>
  <c r="U60" i="5"/>
  <c r="V60" i="5"/>
  <c r="X60" i="5"/>
  <c r="Y60" i="5"/>
  <c r="AA60" i="5"/>
  <c r="AB60" i="5"/>
  <c r="I61" i="5"/>
  <c r="J61" i="5"/>
  <c r="L61" i="5"/>
  <c r="M61" i="5"/>
  <c r="O61" i="5"/>
  <c r="P61" i="5"/>
  <c r="R61" i="5"/>
  <c r="S61" i="5"/>
  <c r="U61" i="5"/>
  <c r="V61" i="5"/>
  <c r="X61" i="5"/>
  <c r="Y61" i="5"/>
  <c r="AA61" i="5"/>
  <c r="AB61" i="5"/>
  <c r="I62" i="5"/>
  <c r="J62" i="5"/>
  <c r="L62" i="5"/>
  <c r="M62" i="5"/>
  <c r="O62" i="5"/>
  <c r="P62" i="5"/>
  <c r="R62" i="5"/>
  <c r="S62" i="5"/>
  <c r="U62" i="5"/>
  <c r="V62" i="5"/>
  <c r="X62" i="5"/>
  <c r="Y62" i="5"/>
  <c r="AA62" i="5"/>
  <c r="AB62" i="5"/>
  <c r="F61" i="5"/>
  <c r="G61" i="5"/>
  <c r="F62" i="5"/>
  <c r="G62" i="5"/>
  <c r="G60" i="5"/>
  <c r="F60" i="5"/>
  <c r="I33" i="5"/>
  <c r="J33" i="5"/>
  <c r="L33" i="5"/>
  <c r="M33" i="5"/>
  <c r="O33" i="5"/>
  <c r="P33" i="5"/>
  <c r="R33" i="5"/>
  <c r="S33" i="5"/>
  <c r="U33" i="5"/>
  <c r="V33" i="5"/>
  <c r="X33" i="5"/>
  <c r="Y33" i="5"/>
  <c r="AA33" i="5"/>
  <c r="AB33" i="5"/>
  <c r="AD33" i="5"/>
  <c r="AE33" i="5"/>
  <c r="AG33" i="5"/>
  <c r="AH33" i="5"/>
  <c r="AJ33" i="5"/>
  <c r="AK33" i="5"/>
  <c r="AM33" i="5"/>
  <c r="AN33" i="5"/>
  <c r="AP33" i="5"/>
  <c r="AQ33" i="5"/>
  <c r="AS33" i="5"/>
  <c r="AT33" i="5"/>
  <c r="AV33" i="5"/>
  <c r="AW33" i="5"/>
  <c r="AY33" i="5"/>
  <c r="AZ33" i="5"/>
  <c r="BB33" i="5"/>
  <c r="BC33" i="5"/>
  <c r="BE33" i="5"/>
  <c r="BF33" i="5"/>
  <c r="BH33" i="5"/>
  <c r="BI33" i="5"/>
  <c r="BK33" i="5"/>
  <c r="BL33" i="5"/>
  <c r="BN33" i="5"/>
  <c r="BO33" i="5"/>
  <c r="BQ33" i="5"/>
  <c r="BR33" i="5"/>
  <c r="BT33" i="5"/>
  <c r="BU33" i="5"/>
  <c r="BW33" i="5"/>
  <c r="BX33" i="5"/>
  <c r="BZ33" i="5"/>
  <c r="CA33" i="5"/>
  <c r="CC33" i="5"/>
  <c r="CD33" i="5"/>
  <c r="CF33" i="5"/>
  <c r="CG33" i="5"/>
  <c r="CI33" i="5"/>
  <c r="CJ33" i="5"/>
  <c r="CL33" i="5"/>
  <c r="CM33" i="5"/>
  <c r="CO33" i="5"/>
  <c r="CP33" i="5"/>
  <c r="CR33" i="5"/>
  <c r="CS33" i="5"/>
  <c r="CU33" i="5"/>
  <c r="CV33" i="5"/>
  <c r="I34" i="5"/>
  <c r="J34" i="5"/>
  <c r="L34" i="5"/>
  <c r="M34" i="5"/>
  <c r="O34" i="5"/>
  <c r="P34" i="5"/>
  <c r="R34" i="5"/>
  <c r="S34" i="5"/>
  <c r="U34" i="5"/>
  <c r="V34" i="5"/>
  <c r="X34" i="5"/>
  <c r="Y34" i="5"/>
  <c r="AA34" i="5"/>
  <c r="AB34" i="5"/>
  <c r="AD34" i="5"/>
  <c r="AE34" i="5"/>
  <c r="AG34" i="5"/>
  <c r="AH34" i="5"/>
  <c r="AJ34" i="5"/>
  <c r="AK34" i="5"/>
  <c r="AM34" i="5"/>
  <c r="AN34" i="5"/>
  <c r="AP34" i="5"/>
  <c r="AQ34" i="5"/>
  <c r="AS34" i="5"/>
  <c r="AT34" i="5"/>
  <c r="AV34" i="5"/>
  <c r="AW34" i="5"/>
  <c r="AY34" i="5"/>
  <c r="AZ34" i="5"/>
  <c r="BB34" i="5"/>
  <c r="BC34" i="5"/>
  <c r="BE34" i="5"/>
  <c r="BF34" i="5"/>
  <c r="BH34" i="5"/>
  <c r="BI34" i="5"/>
  <c r="BK34" i="5"/>
  <c r="BL34" i="5"/>
  <c r="BN34" i="5"/>
  <c r="BO34" i="5"/>
  <c r="BQ34" i="5"/>
  <c r="BR34" i="5"/>
  <c r="BT34" i="5"/>
  <c r="BU34" i="5"/>
  <c r="BW34" i="5"/>
  <c r="BX34" i="5"/>
  <c r="BZ34" i="5"/>
  <c r="CA34" i="5"/>
  <c r="CC34" i="5"/>
  <c r="CD34" i="5"/>
  <c r="CF34" i="5"/>
  <c r="CG34" i="5"/>
  <c r="CI34" i="5"/>
  <c r="CJ34" i="5"/>
  <c r="CL34" i="5"/>
  <c r="CM34" i="5"/>
  <c r="CO34" i="5"/>
  <c r="CP34" i="5"/>
  <c r="CR34" i="5"/>
  <c r="CS34" i="5"/>
  <c r="CU34" i="5"/>
  <c r="CV34" i="5"/>
  <c r="I35" i="5"/>
  <c r="J35" i="5"/>
  <c r="L35" i="5"/>
  <c r="M35" i="5"/>
  <c r="O35" i="5"/>
  <c r="P35" i="5"/>
  <c r="R35" i="5"/>
  <c r="S35" i="5"/>
  <c r="U35" i="5"/>
  <c r="V35" i="5"/>
  <c r="X35" i="5"/>
  <c r="Y35" i="5"/>
  <c r="AA35" i="5"/>
  <c r="AB35" i="5"/>
  <c r="AD35" i="5"/>
  <c r="AE35" i="5"/>
  <c r="AG35" i="5"/>
  <c r="AH35" i="5"/>
  <c r="AJ35" i="5"/>
  <c r="AK35" i="5"/>
  <c r="AM35" i="5"/>
  <c r="AN35" i="5"/>
  <c r="AP35" i="5"/>
  <c r="AQ35" i="5"/>
  <c r="AS35" i="5"/>
  <c r="AT35" i="5"/>
  <c r="AV35" i="5"/>
  <c r="AW35" i="5"/>
  <c r="AY35" i="5"/>
  <c r="AZ35" i="5"/>
  <c r="BB35" i="5"/>
  <c r="BC35" i="5"/>
  <c r="BE35" i="5"/>
  <c r="BF35" i="5"/>
  <c r="BH35" i="5"/>
  <c r="BI35" i="5"/>
  <c r="BK35" i="5"/>
  <c r="BL35" i="5"/>
  <c r="BN35" i="5"/>
  <c r="BO35" i="5"/>
  <c r="BQ35" i="5"/>
  <c r="BR35" i="5"/>
  <c r="BT35" i="5"/>
  <c r="BU35" i="5"/>
  <c r="BW35" i="5"/>
  <c r="BX35" i="5"/>
  <c r="BZ35" i="5"/>
  <c r="CA35" i="5"/>
  <c r="CC35" i="5"/>
  <c r="CD35" i="5"/>
  <c r="CF35" i="5"/>
  <c r="CG35" i="5"/>
  <c r="CI35" i="5"/>
  <c r="CJ35" i="5"/>
  <c r="CL35" i="5"/>
  <c r="CM35" i="5"/>
  <c r="CO35" i="5"/>
  <c r="CP35" i="5"/>
  <c r="CR35" i="5"/>
  <c r="CS35" i="5"/>
  <c r="CU35" i="5"/>
  <c r="CV35" i="5"/>
  <c r="I36" i="5"/>
  <c r="J36" i="5"/>
  <c r="L36" i="5"/>
  <c r="M36" i="5"/>
  <c r="O36" i="5"/>
  <c r="P36" i="5"/>
  <c r="R36" i="5"/>
  <c r="S36" i="5"/>
  <c r="U36" i="5"/>
  <c r="V36" i="5"/>
  <c r="X36" i="5"/>
  <c r="Y36" i="5"/>
  <c r="AA36" i="5"/>
  <c r="AB36" i="5"/>
  <c r="AD36" i="5"/>
  <c r="AE36" i="5"/>
  <c r="AG36" i="5"/>
  <c r="AH36" i="5"/>
  <c r="AJ36" i="5"/>
  <c r="AK36" i="5"/>
  <c r="AM36" i="5"/>
  <c r="AN36" i="5"/>
  <c r="AP36" i="5"/>
  <c r="AQ36" i="5"/>
  <c r="AS36" i="5"/>
  <c r="AT36" i="5"/>
  <c r="AV36" i="5"/>
  <c r="AW36" i="5"/>
  <c r="AY36" i="5"/>
  <c r="AZ36" i="5"/>
  <c r="BB36" i="5"/>
  <c r="BC36" i="5"/>
  <c r="BE36" i="5"/>
  <c r="BF36" i="5"/>
  <c r="BH36" i="5"/>
  <c r="BI36" i="5"/>
  <c r="BK36" i="5"/>
  <c r="BL36" i="5"/>
  <c r="BN36" i="5"/>
  <c r="BO36" i="5"/>
  <c r="BQ36" i="5"/>
  <c r="BR36" i="5"/>
  <c r="BT36" i="5"/>
  <c r="BU36" i="5"/>
  <c r="BW36" i="5"/>
  <c r="BX36" i="5"/>
  <c r="BZ36" i="5"/>
  <c r="CA36" i="5"/>
  <c r="CC36" i="5"/>
  <c r="CD36" i="5"/>
  <c r="CF36" i="5"/>
  <c r="CG36" i="5"/>
  <c r="CI36" i="5"/>
  <c r="CJ36" i="5"/>
  <c r="CL36" i="5"/>
  <c r="CM36" i="5"/>
  <c r="CO36" i="5"/>
  <c r="CP36" i="5"/>
  <c r="CR36" i="5"/>
  <c r="CS36" i="5"/>
  <c r="CU36" i="5"/>
  <c r="CV36" i="5"/>
  <c r="I37" i="5"/>
  <c r="J37" i="5"/>
  <c r="L37" i="5"/>
  <c r="M37" i="5"/>
  <c r="O37" i="5"/>
  <c r="P37" i="5"/>
  <c r="R37" i="5"/>
  <c r="S37" i="5"/>
  <c r="U37" i="5"/>
  <c r="V37" i="5"/>
  <c r="X37" i="5"/>
  <c r="Y37" i="5"/>
  <c r="AA37" i="5"/>
  <c r="AB37" i="5"/>
  <c r="AD37" i="5"/>
  <c r="AE37" i="5"/>
  <c r="AG37" i="5"/>
  <c r="AH37" i="5"/>
  <c r="AJ37" i="5"/>
  <c r="AK37" i="5"/>
  <c r="AM37" i="5"/>
  <c r="AN37" i="5"/>
  <c r="AP37" i="5"/>
  <c r="AQ37" i="5"/>
  <c r="AS37" i="5"/>
  <c r="AT37" i="5"/>
  <c r="AV37" i="5"/>
  <c r="AW37" i="5"/>
  <c r="AY37" i="5"/>
  <c r="AZ37" i="5"/>
  <c r="BB37" i="5"/>
  <c r="BC37" i="5"/>
  <c r="BE37" i="5"/>
  <c r="BF37" i="5"/>
  <c r="BH37" i="5"/>
  <c r="BI37" i="5"/>
  <c r="BK37" i="5"/>
  <c r="BL37" i="5"/>
  <c r="BN37" i="5"/>
  <c r="BO37" i="5"/>
  <c r="BQ37" i="5"/>
  <c r="BR37" i="5"/>
  <c r="BT37" i="5"/>
  <c r="BU37" i="5"/>
  <c r="BW37" i="5"/>
  <c r="BX37" i="5"/>
  <c r="BZ37" i="5"/>
  <c r="CA37" i="5"/>
  <c r="CC37" i="5"/>
  <c r="CD37" i="5"/>
  <c r="CF37" i="5"/>
  <c r="CG37" i="5"/>
  <c r="CI37" i="5"/>
  <c r="CJ37" i="5"/>
  <c r="CL37" i="5"/>
  <c r="CM37" i="5"/>
  <c r="CO37" i="5"/>
  <c r="CP37" i="5"/>
  <c r="CR37" i="5"/>
  <c r="CS37" i="5"/>
  <c r="CU37" i="5"/>
  <c r="CV37" i="5"/>
  <c r="I38" i="5"/>
  <c r="J38" i="5"/>
  <c r="L38" i="5"/>
  <c r="M38" i="5"/>
  <c r="O38" i="5"/>
  <c r="P38" i="5"/>
  <c r="R38" i="5"/>
  <c r="S38" i="5"/>
  <c r="U38" i="5"/>
  <c r="V38" i="5"/>
  <c r="X38" i="5"/>
  <c r="Y38" i="5"/>
  <c r="AA38" i="5"/>
  <c r="AB38" i="5"/>
  <c r="AD38" i="5"/>
  <c r="AE38" i="5"/>
  <c r="AG38" i="5"/>
  <c r="AH38" i="5"/>
  <c r="AJ38" i="5"/>
  <c r="AK38" i="5"/>
  <c r="AM38" i="5"/>
  <c r="AN38" i="5"/>
  <c r="AP38" i="5"/>
  <c r="AQ38" i="5"/>
  <c r="AS38" i="5"/>
  <c r="AT38" i="5"/>
  <c r="AV38" i="5"/>
  <c r="AW38" i="5"/>
  <c r="AY38" i="5"/>
  <c r="AZ38" i="5"/>
  <c r="BB38" i="5"/>
  <c r="BC38" i="5"/>
  <c r="BE38" i="5"/>
  <c r="BF38" i="5"/>
  <c r="BH38" i="5"/>
  <c r="BI38" i="5"/>
  <c r="BK38" i="5"/>
  <c r="BL38" i="5"/>
  <c r="BN38" i="5"/>
  <c r="BO38" i="5"/>
  <c r="BQ38" i="5"/>
  <c r="BR38" i="5"/>
  <c r="BT38" i="5"/>
  <c r="BU38" i="5"/>
  <c r="BW38" i="5"/>
  <c r="BX38" i="5"/>
  <c r="BZ38" i="5"/>
  <c r="CA38" i="5"/>
  <c r="CC38" i="5"/>
  <c r="CD38" i="5"/>
  <c r="CF38" i="5"/>
  <c r="CG38" i="5"/>
  <c r="CI38" i="5"/>
  <c r="CJ38" i="5"/>
  <c r="CL38" i="5"/>
  <c r="CM38" i="5"/>
  <c r="CO38" i="5"/>
  <c r="CP38" i="5"/>
  <c r="CR38" i="5"/>
  <c r="CS38" i="5"/>
  <c r="CU38" i="5"/>
  <c r="CV38" i="5"/>
  <c r="I39" i="5"/>
  <c r="J39" i="5"/>
  <c r="L39" i="5"/>
  <c r="M39" i="5"/>
  <c r="O39" i="5"/>
  <c r="P39" i="5"/>
  <c r="R39" i="5"/>
  <c r="S39" i="5"/>
  <c r="U39" i="5"/>
  <c r="V39" i="5"/>
  <c r="X39" i="5"/>
  <c r="Y39" i="5"/>
  <c r="AA39" i="5"/>
  <c r="AB39" i="5"/>
  <c r="AD39" i="5"/>
  <c r="AE39" i="5"/>
  <c r="AG39" i="5"/>
  <c r="AH39" i="5"/>
  <c r="AJ39" i="5"/>
  <c r="AK39" i="5"/>
  <c r="AM39" i="5"/>
  <c r="AN39" i="5"/>
  <c r="AP39" i="5"/>
  <c r="AQ39" i="5"/>
  <c r="AS39" i="5"/>
  <c r="AT39" i="5"/>
  <c r="AV39" i="5"/>
  <c r="AW39" i="5"/>
  <c r="AY39" i="5"/>
  <c r="AZ39" i="5"/>
  <c r="BB39" i="5"/>
  <c r="BC39" i="5"/>
  <c r="BE39" i="5"/>
  <c r="BF39" i="5"/>
  <c r="BH39" i="5"/>
  <c r="BI39" i="5"/>
  <c r="BK39" i="5"/>
  <c r="BL39" i="5"/>
  <c r="BN39" i="5"/>
  <c r="BO39" i="5"/>
  <c r="BQ39" i="5"/>
  <c r="BR39" i="5"/>
  <c r="BT39" i="5"/>
  <c r="BU39" i="5"/>
  <c r="BW39" i="5"/>
  <c r="BX39" i="5"/>
  <c r="BZ39" i="5"/>
  <c r="CA39" i="5"/>
  <c r="CC39" i="5"/>
  <c r="CD39" i="5"/>
  <c r="CF39" i="5"/>
  <c r="CG39" i="5"/>
  <c r="CI39" i="5"/>
  <c r="CJ39" i="5"/>
  <c r="CL39" i="5"/>
  <c r="CM39" i="5"/>
  <c r="CO39" i="5"/>
  <c r="CP39" i="5"/>
  <c r="CR39" i="5"/>
  <c r="CS39" i="5"/>
  <c r="CU39" i="5"/>
  <c r="CV39" i="5"/>
  <c r="I40" i="5"/>
  <c r="J40" i="5"/>
  <c r="L40" i="5"/>
  <c r="M40" i="5"/>
  <c r="O40" i="5"/>
  <c r="P40" i="5"/>
  <c r="R40" i="5"/>
  <c r="S40" i="5"/>
  <c r="U40" i="5"/>
  <c r="V40" i="5"/>
  <c r="X40" i="5"/>
  <c r="Y40" i="5"/>
  <c r="AA40" i="5"/>
  <c r="AB40" i="5"/>
  <c r="AD40" i="5"/>
  <c r="AE40" i="5"/>
  <c r="AG40" i="5"/>
  <c r="AH40" i="5"/>
  <c r="AJ40" i="5"/>
  <c r="AK40" i="5"/>
  <c r="AM40" i="5"/>
  <c r="AN40" i="5"/>
  <c r="AP40" i="5"/>
  <c r="AQ40" i="5"/>
  <c r="AS40" i="5"/>
  <c r="AT40" i="5"/>
  <c r="AV40" i="5"/>
  <c r="AW40" i="5"/>
  <c r="AY40" i="5"/>
  <c r="AZ40" i="5"/>
  <c r="BB40" i="5"/>
  <c r="BC40" i="5"/>
  <c r="BE40" i="5"/>
  <c r="BF40" i="5"/>
  <c r="BH40" i="5"/>
  <c r="BI40" i="5"/>
  <c r="BK40" i="5"/>
  <c r="BL40" i="5"/>
  <c r="BN40" i="5"/>
  <c r="BO40" i="5"/>
  <c r="BQ40" i="5"/>
  <c r="BR40" i="5"/>
  <c r="BT40" i="5"/>
  <c r="BU40" i="5"/>
  <c r="BW40" i="5"/>
  <c r="BX40" i="5"/>
  <c r="BZ40" i="5"/>
  <c r="CA40" i="5"/>
  <c r="CC40" i="5"/>
  <c r="CD40" i="5"/>
  <c r="CF40" i="5"/>
  <c r="CG40" i="5"/>
  <c r="CI40" i="5"/>
  <c r="CJ40" i="5"/>
  <c r="CL40" i="5"/>
  <c r="CM40" i="5"/>
  <c r="CO40" i="5"/>
  <c r="CP40" i="5"/>
  <c r="CR40" i="5"/>
  <c r="CS40" i="5"/>
  <c r="CU40" i="5"/>
  <c r="CV40" i="5"/>
  <c r="I41" i="5"/>
  <c r="J41" i="5"/>
  <c r="L41" i="5"/>
  <c r="M41" i="5"/>
  <c r="O41" i="5"/>
  <c r="P41" i="5"/>
  <c r="R41" i="5"/>
  <c r="S41" i="5"/>
  <c r="U41" i="5"/>
  <c r="V41" i="5"/>
  <c r="X41" i="5"/>
  <c r="Y41" i="5"/>
  <c r="AA41" i="5"/>
  <c r="AB41" i="5"/>
  <c r="AD41" i="5"/>
  <c r="AE41" i="5"/>
  <c r="AG41" i="5"/>
  <c r="AH41" i="5"/>
  <c r="AJ41" i="5"/>
  <c r="AK41" i="5"/>
  <c r="AM41" i="5"/>
  <c r="AN41" i="5"/>
  <c r="AP41" i="5"/>
  <c r="AQ41" i="5"/>
  <c r="AS41" i="5"/>
  <c r="AT41" i="5"/>
  <c r="AV41" i="5"/>
  <c r="AW41" i="5"/>
  <c r="AY41" i="5"/>
  <c r="AZ41" i="5"/>
  <c r="BB41" i="5"/>
  <c r="BC41" i="5"/>
  <c r="BE41" i="5"/>
  <c r="BF41" i="5"/>
  <c r="BH41" i="5"/>
  <c r="BI41" i="5"/>
  <c r="BK41" i="5"/>
  <c r="BL41" i="5"/>
  <c r="BN41" i="5"/>
  <c r="BO41" i="5"/>
  <c r="BQ41" i="5"/>
  <c r="BR41" i="5"/>
  <c r="BT41" i="5"/>
  <c r="BU41" i="5"/>
  <c r="BW41" i="5"/>
  <c r="BX41" i="5"/>
  <c r="BZ41" i="5"/>
  <c r="CA41" i="5"/>
  <c r="CC41" i="5"/>
  <c r="CD41" i="5"/>
  <c r="CF41" i="5"/>
  <c r="CG41" i="5"/>
  <c r="CI41" i="5"/>
  <c r="CJ41" i="5"/>
  <c r="CL41" i="5"/>
  <c r="CM41" i="5"/>
  <c r="CO41" i="5"/>
  <c r="CP41" i="5"/>
  <c r="CR41" i="5"/>
  <c r="CS41" i="5"/>
  <c r="CU41" i="5"/>
  <c r="CV41" i="5"/>
  <c r="I42" i="5"/>
  <c r="J42" i="5"/>
  <c r="L42" i="5"/>
  <c r="M42" i="5"/>
  <c r="O42" i="5"/>
  <c r="P42" i="5"/>
  <c r="R42" i="5"/>
  <c r="S42" i="5"/>
  <c r="U42" i="5"/>
  <c r="V42" i="5"/>
  <c r="X42" i="5"/>
  <c r="Y42" i="5"/>
  <c r="AA42" i="5"/>
  <c r="AB42" i="5"/>
  <c r="AD42" i="5"/>
  <c r="AE42" i="5"/>
  <c r="AG42" i="5"/>
  <c r="AH42" i="5"/>
  <c r="AJ42" i="5"/>
  <c r="AK42" i="5"/>
  <c r="AM42" i="5"/>
  <c r="AN42" i="5"/>
  <c r="AP42" i="5"/>
  <c r="AQ42" i="5"/>
  <c r="AS42" i="5"/>
  <c r="AT42" i="5"/>
  <c r="AV42" i="5"/>
  <c r="AW42" i="5"/>
  <c r="AY42" i="5"/>
  <c r="AZ42" i="5"/>
  <c r="BB42" i="5"/>
  <c r="BC42" i="5"/>
  <c r="BE42" i="5"/>
  <c r="BF42" i="5"/>
  <c r="BH42" i="5"/>
  <c r="BI42" i="5"/>
  <c r="BK42" i="5"/>
  <c r="BL42" i="5"/>
  <c r="BN42" i="5"/>
  <c r="BO42" i="5"/>
  <c r="BQ42" i="5"/>
  <c r="BR42" i="5"/>
  <c r="BT42" i="5"/>
  <c r="BU42" i="5"/>
  <c r="BW42" i="5"/>
  <c r="BX42" i="5"/>
  <c r="BZ42" i="5"/>
  <c r="CA42" i="5"/>
  <c r="CC42" i="5"/>
  <c r="CD42" i="5"/>
  <c r="CF42" i="5"/>
  <c r="CG42" i="5"/>
  <c r="CI42" i="5"/>
  <c r="CJ42" i="5"/>
  <c r="CL42" i="5"/>
  <c r="CM42" i="5"/>
  <c r="CO42" i="5"/>
  <c r="CP42" i="5"/>
  <c r="CR42" i="5"/>
  <c r="CS42" i="5"/>
  <c r="CU42" i="5"/>
  <c r="CV42" i="5"/>
  <c r="I43" i="5"/>
  <c r="J43" i="5"/>
  <c r="L43" i="5"/>
  <c r="M43" i="5"/>
  <c r="O43" i="5"/>
  <c r="P43" i="5"/>
  <c r="R43" i="5"/>
  <c r="S43" i="5"/>
  <c r="U43" i="5"/>
  <c r="V43" i="5"/>
  <c r="X43" i="5"/>
  <c r="Y43" i="5"/>
  <c r="AA43" i="5"/>
  <c r="AB43" i="5"/>
  <c r="AD43" i="5"/>
  <c r="AE43" i="5"/>
  <c r="AG43" i="5"/>
  <c r="AH43" i="5"/>
  <c r="AJ43" i="5"/>
  <c r="AK43" i="5"/>
  <c r="AM43" i="5"/>
  <c r="AN43" i="5"/>
  <c r="AP43" i="5"/>
  <c r="AQ43" i="5"/>
  <c r="AS43" i="5"/>
  <c r="AT43" i="5"/>
  <c r="AV43" i="5"/>
  <c r="AW43" i="5"/>
  <c r="AY43" i="5"/>
  <c r="AZ43" i="5"/>
  <c r="BB43" i="5"/>
  <c r="BC43" i="5"/>
  <c r="BE43" i="5"/>
  <c r="BF43" i="5"/>
  <c r="BH43" i="5"/>
  <c r="BI43" i="5"/>
  <c r="BK43" i="5"/>
  <c r="BL43" i="5"/>
  <c r="BN43" i="5"/>
  <c r="BO43" i="5"/>
  <c r="BQ43" i="5"/>
  <c r="BR43" i="5"/>
  <c r="BT43" i="5"/>
  <c r="BU43" i="5"/>
  <c r="BW43" i="5"/>
  <c r="BX43" i="5"/>
  <c r="BZ43" i="5"/>
  <c r="CA43" i="5"/>
  <c r="CC43" i="5"/>
  <c r="CD43" i="5"/>
  <c r="CF43" i="5"/>
  <c r="CG43" i="5"/>
  <c r="CI43" i="5"/>
  <c r="CJ43" i="5"/>
  <c r="CL43" i="5"/>
  <c r="CM43" i="5"/>
  <c r="CO43" i="5"/>
  <c r="CP43" i="5"/>
  <c r="CR43" i="5"/>
  <c r="CS43" i="5"/>
  <c r="CU43" i="5"/>
  <c r="CV43" i="5"/>
  <c r="I44" i="5"/>
  <c r="J44" i="5"/>
  <c r="L44" i="5"/>
  <c r="M44" i="5"/>
  <c r="O44" i="5"/>
  <c r="P44" i="5"/>
  <c r="R44" i="5"/>
  <c r="S44" i="5"/>
  <c r="U44" i="5"/>
  <c r="V44" i="5"/>
  <c r="X44" i="5"/>
  <c r="Y44" i="5"/>
  <c r="AA44" i="5"/>
  <c r="AB44" i="5"/>
  <c r="AD44" i="5"/>
  <c r="AE44" i="5"/>
  <c r="AG44" i="5"/>
  <c r="AH44" i="5"/>
  <c r="AJ44" i="5"/>
  <c r="AK44" i="5"/>
  <c r="AM44" i="5"/>
  <c r="AN44" i="5"/>
  <c r="AP44" i="5"/>
  <c r="AQ44" i="5"/>
  <c r="AS44" i="5"/>
  <c r="AT44" i="5"/>
  <c r="AV44" i="5"/>
  <c r="AW44" i="5"/>
  <c r="AY44" i="5"/>
  <c r="AZ44" i="5"/>
  <c r="BB44" i="5"/>
  <c r="BC44" i="5"/>
  <c r="BE44" i="5"/>
  <c r="BF44" i="5"/>
  <c r="BH44" i="5"/>
  <c r="BI44" i="5"/>
  <c r="BK44" i="5"/>
  <c r="BL44" i="5"/>
  <c r="BN44" i="5"/>
  <c r="BO44" i="5"/>
  <c r="BQ44" i="5"/>
  <c r="BR44" i="5"/>
  <c r="BT44" i="5"/>
  <c r="BU44" i="5"/>
  <c r="BW44" i="5"/>
  <c r="BX44" i="5"/>
  <c r="BZ44" i="5"/>
  <c r="CA44" i="5"/>
  <c r="CC44" i="5"/>
  <c r="CD44" i="5"/>
  <c r="CF44" i="5"/>
  <c r="CG44" i="5"/>
  <c r="CI44" i="5"/>
  <c r="CJ44" i="5"/>
  <c r="CL44" i="5"/>
  <c r="CM44" i="5"/>
  <c r="CO44" i="5"/>
  <c r="CP44" i="5"/>
  <c r="CR44" i="5"/>
  <c r="CS44" i="5"/>
  <c r="CU44" i="5"/>
  <c r="CV44" i="5"/>
  <c r="I45" i="5"/>
  <c r="J45" i="5"/>
  <c r="L45" i="5"/>
  <c r="M45" i="5"/>
  <c r="O45" i="5"/>
  <c r="P45" i="5"/>
  <c r="R45" i="5"/>
  <c r="S45" i="5"/>
  <c r="U45" i="5"/>
  <c r="V45" i="5"/>
  <c r="X45" i="5"/>
  <c r="Y45" i="5"/>
  <c r="AA45" i="5"/>
  <c r="AB45" i="5"/>
  <c r="AD45" i="5"/>
  <c r="AE45" i="5"/>
  <c r="AG45" i="5"/>
  <c r="AH45" i="5"/>
  <c r="AJ45" i="5"/>
  <c r="AK45" i="5"/>
  <c r="AM45" i="5"/>
  <c r="AN45" i="5"/>
  <c r="AP45" i="5"/>
  <c r="AQ45" i="5"/>
  <c r="AS45" i="5"/>
  <c r="AT45" i="5"/>
  <c r="AV45" i="5"/>
  <c r="AW45" i="5"/>
  <c r="AY45" i="5"/>
  <c r="AZ45" i="5"/>
  <c r="BB45" i="5"/>
  <c r="BC45" i="5"/>
  <c r="BE45" i="5"/>
  <c r="BF45" i="5"/>
  <c r="BH45" i="5"/>
  <c r="BI45" i="5"/>
  <c r="BK45" i="5"/>
  <c r="BL45" i="5"/>
  <c r="BN45" i="5"/>
  <c r="BO45" i="5"/>
  <c r="BQ45" i="5"/>
  <c r="BR45" i="5"/>
  <c r="BT45" i="5"/>
  <c r="BU45" i="5"/>
  <c r="BW45" i="5"/>
  <c r="BX45" i="5"/>
  <c r="BZ45" i="5"/>
  <c r="CA45" i="5"/>
  <c r="CC45" i="5"/>
  <c r="CD45" i="5"/>
  <c r="CF45" i="5"/>
  <c r="CG45" i="5"/>
  <c r="CI45" i="5"/>
  <c r="CJ45" i="5"/>
  <c r="CL45" i="5"/>
  <c r="CM45" i="5"/>
  <c r="CO45" i="5"/>
  <c r="CP45" i="5"/>
  <c r="CR45" i="5"/>
  <c r="CS45" i="5"/>
  <c r="CU45" i="5"/>
  <c r="CV45" i="5"/>
  <c r="I46" i="5"/>
  <c r="J46" i="5"/>
  <c r="L46" i="5"/>
  <c r="M46" i="5"/>
  <c r="O46" i="5"/>
  <c r="P46" i="5"/>
  <c r="R46" i="5"/>
  <c r="S46" i="5"/>
  <c r="U46" i="5"/>
  <c r="V46" i="5"/>
  <c r="X46" i="5"/>
  <c r="Y46" i="5"/>
  <c r="AA46" i="5"/>
  <c r="AB46" i="5"/>
  <c r="AD46" i="5"/>
  <c r="AE46" i="5"/>
  <c r="AG46" i="5"/>
  <c r="AH46" i="5"/>
  <c r="AJ46" i="5"/>
  <c r="AK46" i="5"/>
  <c r="AM46" i="5"/>
  <c r="AN46" i="5"/>
  <c r="AP46" i="5"/>
  <c r="AQ46" i="5"/>
  <c r="AS46" i="5"/>
  <c r="AT46" i="5"/>
  <c r="AV46" i="5"/>
  <c r="AW46" i="5"/>
  <c r="AY46" i="5"/>
  <c r="AZ46" i="5"/>
  <c r="BB46" i="5"/>
  <c r="BC46" i="5"/>
  <c r="BE46" i="5"/>
  <c r="BF46" i="5"/>
  <c r="BH46" i="5"/>
  <c r="BI46" i="5"/>
  <c r="BK46" i="5"/>
  <c r="BL46" i="5"/>
  <c r="BN46" i="5"/>
  <c r="BO46" i="5"/>
  <c r="BQ46" i="5"/>
  <c r="BR46" i="5"/>
  <c r="BT46" i="5"/>
  <c r="BU46" i="5"/>
  <c r="BW46" i="5"/>
  <c r="BX46" i="5"/>
  <c r="BZ46" i="5"/>
  <c r="CA46" i="5"/>
  <c r="CC46" i="5"/>
  <c r="CD46" i="5"/>
  <c r="CF46" i="5"/>
  <c r="CG46" i="5"/>
  <c r="CI46" i="5"/>
  <c r="CJ46" i="5"/>
  <c r="CL46" i="5"/>
  <c r="CM46" i="5"/>
  <c r="CO46" i="5"/>
  <c r="CP46" i="5"/>
  <c r="CR46" i="5"/>
  <c r="CS46" i="5"/>
  <c r="CU46" i="5"/>
  <c r="CV46" i="5"/>
  <c r="I47" i="5"/>
  <c r="J47" i="5"/>
  <c r="L47" i="5"/>
  <c r="M47" i="5"/>
  <c r="O47" i="5"/>
  <c r="P47" i="5"/>
  <c r="R47" i="5"/>
  <c r="S47" i="5"/>
  <c r="U47" i="5"/>
  <c r="V47" i="5"/>
  <c r="X47" i="5"/>
  <c r="Y47" i="5"/>
  <c r="AA47" i="5"/>
  <c r="AB47" i="5"/>
  <c r="AD47" i="5"/>
  <c r="AE47" i="5"/>
  <c r="AG47" i="5"/>
  <c r="AH47" i="5"/>
  <c r="AJ47" i="5"/>
  <c r="AK47" i="5"/>
  <c r="AM47" i="5"/>
  <c r="AN47" i="5"/>
  <c r="AP47" i="5"/>
  <c r="AQ47" i="5"/>
  <c r="AS47" i="5"/>
  <c r="AT47" i="5"/>
  <c r="AV47" i="5"/>
  <c r="AW47" i="5"/>
  <c r="AY47" i="5"/>
  <c r="AZ47" i="5"/>
  <c r="BB47" i="5"/>
  <c r="BC47" i="5"/>
  <c r="BE47" i="5"/>
  <c r="BF47" i="5"/>
  <c r="BH47" i="5"/>
  <c r="BI47" i="5"/>
  <c r="BK47" i="5"/>
  <c r="BL47" i="5"/>
  <c r="BN47" i="5"/>
  <c r="BO47" i="5"/>
  <c r="BQ47" i="5"/>
  <c r="BR47" i="5"/>
  <c r="BT47" i="5"/>
  <c r="BU47" i="5"/>
  <c r="BW47" i="5"/>
  <c r="BX47" i="5"/>
  <c r="BZ47" i="5"/>
  <c r="CA47" i="5"/>
  <c r="CC47" i="5"/>
  <c r="CD47" i="5"/>
  <c r="CF47" i="5"/>
  <c r="CG47" i="5"/>
  <c r="CI47" i="5"/>
  <c r="CJ47" i="5"/>
  <c r="CL47" i="5"/>
  <c r="CM47" i="5"/>
  <c r="CO47" i="5"/>
  <c r="CP47" i="5"/>
  <c r="CR47" i="5"/>
  <c r="CS47" i="5"/>
  <c r="CU47" i="5"/>
  <c r="CV47" i="5"/>
  <c r="I48" i="5"/>
  <c r="J48" i="5"/>
  <c r="L48" i="5"/>
  <c r="M48" i="5"/>
  <c r="O48" i="5"/>
  <c r="P48" i="5"/>
  <c r="R48" i="5"/>
  <c r="S48" i="5"/>
  <c r="U48" i="5"/>
  <c r="V48" i="5"/>
  <c r="X48" i="5"/>
  <c r="Y48" i="5"/>
  <c r="AA48" i="5"/>
  <c r="AB48" i="5"/>
  <c r="AD48" i="5"/>
  <c r="AE48" i="5"/>
  <c r="AG48" i="5"/>
  <c r="AH48" i="5"/>
  <c r="AJ48" i="5"/>
  <c r="AK48" i="5"/>
  <c r="AM48" i="5"/>
  <c r="AN48" i="5"/>
  <c r="AP48" i="5"/>
  <c r="AQ48" i="5"/>
  <c r="AS48" i="5"/>
  <c r="AT48" i="5"/>
  <c r="AV48" i="5"/>
  <c r="AW48" i="5"/>
  <c r="AY48" i="5"/>
  <c r="AZ48" i="5"/>
  <c r="BB48" i="5"/>
  <c r="BC48" i="5"/>
  <c r="BE48" i="5"/>
  <c r="BF48" i="5"/>
  <c r="BH48" i="5"/>
  <c r="BI48" i="5"/>
  <c r="BK48" i="5"/>
  <c r="BL48" i="5"/>
  <c r="BN48" i="5"/>
  <c r="BO48" i="5"/>
  <c r="BQ48" i="5"/>
  <c r="BR48" i="5"/>
  <c r="BT48" i="5"/>
  <c r="BU48" i="5"/>
  <c r="BW48" i="5"/>
  <c r="BX48" i="5"/>
  <c r="BZ48" i="5"/>
  <c r="CA48" i="5"/>
  <c r="CC48" i="5"/>
  <c r="CD48" i="5"/>
  <c r="CF48" i="5"/>
  <c r="CG48" i="5"/>
  <c r="CI48" i="5"/>
  <c r="CJ48" i="5"/>
  <c r="CL48" i="5"/>
  <c r="CM48" i="5"/>
  <c r="CO48" i="5"/>
  <c r="CP48" i="5"/>
  <c r="CR48" i="5"/>
  <c r="CS48" i="5"/>
  <c r="CU48" i="5"/>
  <c r="CV48" i="5"/>
  <c r="I49" i="5"/>
  <c r="J49" i="5"/>
  <c r="L49" i="5"/>
  <c r="M49" i="5"/>
  <c r="O49" i="5"/>
  <c r="P49" i="5"/>
  <c r="R49" i="5"/>
  <c r="S49" i="5"/>
  <c r="U49" i="5"/>
  <c r="V49" i="5"/>
  <c r="X49" i="5"/>
  <c r="Y49" i="5"/>
  <c r="AA49" i="5"/>
  <c r="AB49" i="5"/>
  <c r="AD49" i="5"/>
  <c r="AE49" i="5"/>
  <c r="AG49" i="5"/>
  <c r="AH49" i="5"/>
  <c r="AJ49" i="5"/>
  <c r="AK49" i="5"/>
  <c r="AM49" i="5"/>
  <c r="AN49" i="5"/>
  <c r="AP49" i="5"/>
  <c r="AQ49" i="5"/>
  <c r="AS49" i="5"/>
  <c r="AT49" i="5"/>
  <c r="AV49" i="5"/>
  <c r="AW49" i="5"/>
  <c r="AY49" i="5"/>
  <c r="AZ49" i="5"/>
  <c r="BB49" i="5"/>
  <c r="BC49" i="5"/>
  <c r="BE49" i="5"/>
  <c r="BF49" i="5"/>
  <c r="BH49" i="5"/>
  <c r="BI49" i="5"/>
  <c r="BK49" i="5"/>
  <c r="BL49" i="5"/>
  <c r="BN49" i="5"/>
  <c r="BO49" i="5"/>
  <c r="BQ49" i="5"/>
  <c r="BR49" i="5"/>
  <c r="BT49" i="5"/>
  <c r="BU49" i="5"/>
  <c r="BW49" i="5"/>
  <c r="BX49" i="5"/>
  <c r="BZ49" i="5"/>
  <c r="CA49" i="5"/>
  <c r="CC49" i="5"/>
  <c r="CD49" i="5"/>
  <c r="CF49" i="5"/>
  <c r="CG49" i="5"/>
  <c r="CI49" i="5"/>
  <c r="CJ49" i="5"/>
  <c r="CL49" i="5"/>
  <c r="CM49" i="5"/>
  <c r="CO49" i="5"/>
  <c r="CP49" i="5"/>
  <c r="CR49" i="5"/>
  <c r="CS49" i="5"/>
  <c r="CU49" i="5"/>
  <c r="CV49" i="5"/>
  <c r="I50" i="5"/>
  <c r="J50" i="5"/>
  <c r="L50" i="5"/>
  <c r="M50" i="5"/>
  <c r="O50" i="5"/>
  <c r="P50" i="5"/>
  <c r="R50" i="5"/>
  <c r="S50" i="5"/>
  <c r="U50" i="5"/>
  <c r="V50" i="5"/>
  <c r="X50" i="5"/>
  <c r="Y50" i="5"/>
  <c r="AA50" i="5"/>
  <c r="AB50" i="5"/>
  <c r="AD50" i="5"/>
  <c r="AE50" i="5"/>
  <c r="AG50" i="5"/>
  <c r="AH50" i="5"/>
  <c r="AJ50" i="5"/>
  <c r="AK50" i="5"/>
  <c r="AM50" i="5"/>
  <c r="AN50" i="5"/>
  <c r="AP50" i="5"/>
  <c r="AQ50" i="5"/>
  <c r="AS50" i="5"/>
  <c r="AT50" i="5"/>
  <c r="AV50" i="5"/>
  <c r="AW50" i="5"/>
  <c r="AY50" i="5"/>
  <c r="AZ50" i="5"/>
  <c r="BB50" i="5"/>
  <c r="BC50" i="5"/>
  <c r="BE50" i="5"/>
  <c r="BF50" i="5"/>
  <c r="BH50" i="5"/>
  <c r="BI50" i="5"/>
  <c r="BK50" i="5"/>
  <c r="BL50" i="5"/>
  <c r="BN50" i="5"/>
  <c r="BO50" i="5"/>
  <c r="BQ50" i="5"/>
  <c r="BR50" i="5"/>
  <c r="BT50" i="5"/>
  <c r="BU50" i="5"/>
  <c r="BW50" i="5"/>
  <c r="BX50" i="5"/>
  <c r="BZ50" i="5"/>
  <c r="CA50" i="5"/>
  <c r="CC50" i="5"/>
  <c r="CD50" i="5"/>
  <c r="CF50" i="5"/>
  <c r="CG50" i="5"/>
  <c r="CI50" i="5"/>
  <c r="CJ50" i="5"/>
  <c r="CL50" i="5"/>
  <c r="CM50" i="5"/>
  <c r="CO50" i="5"/>
  <c r="CP50" i="5"/>
  <c r="CR50" i="5"/>
  <c r="CS50" i="5"/>
  <c r="CU50" i="5"/>
  <c r="CV50" i="5"/>
  <c r="F34" i="5"/>
  <c r="G34" i="5"/>
  <c r="D34" i="5" s="1"/>
  <c r="F35" i="5"/>
  <c r="G35" i="5"/>
  <c r="F36" i="5"/>
  <c r="C36" i="5" s="1"/>
  <c r="G36" i="5"/>
  <c r="F37" i="5"/>
  <c r="G37" i="5"/>
  <c r="F38" i="5"/>
  <c r="G38" i="5"/>
  <c r="D38" i="5" s="1"/>
  <c r="F39" i="5"/>
  <c r="G39" i="5"/>
  <c r="F40" i="5"/>
  <c r="G40" i="5"/>
  <c r="F41" i="5"/>
  <c r="G41" i="5"/>
  <c r="F42" i="5"/>
  <c r="G42" i="5"/>
  <c r="F43" i="5"/>
  <c r="G43" i="5"/>
  <c r="F44" i="5"/>
  <c r="G44" i="5"/>
  <c r="F45" i="5"/>
  <c r="G45" i="5"/>
  <c r="F46" i="5"/>
  <c r="G46" i="5"/>
  <c r="F47" i="5"/>
  <c r="G47" i="5"/>
  <c r="F48" i="5"/>
  <c r="G48" i="5"/>
  <c r="F49" i="5"/>
  <c r="G49" i="5"/>
  <c r="F50" i="5"/>
  <c r="G50" i="5"/>
  <c r="G33" i="5"/>
  <c r="I7" i="5"/>
  <c r="J7" i="5"/>
  <c r="L7" i="5"/>
  <c r="M7" i="5"/>
  <c r="O7" i="5"/>
  <c r="P7" i="5"/>
  <c r="R7" i="5"/>
  <c r="S7" i="5"/>
  <c r="U7" i="5"/>
  <c r="V7" i="5"/>
  <c r="X7" i="5"/>
  <c r="Y7" i="5"/>
  <c r="AA7" i="5"/>
  <c r="AB7" i="5"/>
  <c r="I8" i="5"/>
  <c r="J8" i="5"/>
  <c r="L8" i="5"/>
  <c r="M8" i="5"/>
  <c r="O8" i="5"/>
  <c r="P8" i="5"/>
  <c r="R8" i="5"/>
  <c r="S8" i="5"/>
  <c r="U8" i="5"/>
  <c r="V8" i="5"/>
  <c r="X8" i="5"/>
  <c r="Y8" i="5"/>
  <c r="AA8" i="5"/>
  <c r="AB8" i="5"/>
  <c r="I9" i="5"/>
  <c r="J9" i="5"/>
  <c r="L9" i="5"/>
  <c r="M9" i="5"/>
  <c r="O9" i="5"/>
  <c r="P9" i="5"/>
  <c r="R9" i="5"/>
  <c r="S9" i="5"/>
  <c r="U9" i="5"/>
  <c r="V9" i="5"/>
  <c r="X9" i="5"/>
  <c r="Y9" i="5"/>
  <c r="AA9" i="5"/>
  <c r="AB9" i="5"/>
  <c r="I10" i="5"/>
  <c r="J10" i="5"/>
  <c r="L10" i="5"/>
  <c r="M10" i="5"/>
  <c r="O10" i="5"/>
  <c r="P10" i="5"/>
  <c r="R10" i="5"/>
  <c r="S10" i="5"/>
  <c r="U10" i="5"/>
  <c r="V10" i="5"/>
  <c r="X10" i="5"/>
  <c r="Y10" i="5"/>
  <c r="AA10" i="5"/>
  <c r="AB10" i="5"/>
  <c r="I11" i="5"/>
  <c r="J11" i="5"/>
  <c r="L11" i="5"/>
  <c r="M11" i="5"/>
  <c r="O11" i="5"/>
  <c r="P11" i="5"/>
  <c r="R11" i="5"/>
  <c r="S11" i="5"/>
  <c r="U11" i="5"/>
  <c r="V11" i="5"/>
  <c r="X11" i="5"/>
  <c r="Y11" i="5"/>
  <c r="AA11" i="5"/>
  <c r="AB11" i="5"/>
  <c r="I12" i="5"/>
  <c r="J12" i="5"/>
  <c r="L12" i="5"/>
  <c r="M12" i="5"/>
  <c r="O12" i="5"/>
  <c r="P12" i="5"/>
  <c r="R12" i="5"/>
  <c r="S12" i="5"/>
  <c r="U12" i="5"/>
  <c r="V12" i="5"/>
  <c r="X12" i="5"/>
  <c r="Y12" i="5"/>
  <c r="AA12" i="5"/>
  <c r="AB12" i="5"/>
  <c r="I13" i="5"/>
  <c r="J13" i="5"/>
  <c r="L13" i="5"/>
  <c r="M13" i="5"/>
  <c r="O13" i="5"/>
  <c r="P13" i="5"/>
  <c r="R13" i="5"/>
  <c r="S13" i="5"/>
  <c r="U13" i="5"/>
  <c r="V13" i="5"/>
  <c r="X13" i="5"/>
  <c r="Y13" i="5"/>
  <c r="AA13" i="5"/>
  <c r="AB13" i="5"/>
  <c r="I14" i="5"/>
  <c r="J14" i="5"/>
  <c r="L14" i="5"/>
  <c r="M14" i="5"/>
  <c r="O14" i="5"/>
  <c r="P14" i="5"/>
  <c r="R14" i="5"/>
  <c r="S14" i="5"/>
  <c r="U14" i="5"/>
  <c r="V14" i="5"/>
  <c r="X14" i="5"/>
  <c r="Y14" i="5"/>
  <c r="AA14" i="5"/>
  <c r="AB14" i="5"/>
  <c r="I15" i="5"/>
  <c r="J15" i="5"/>
  <c r="L15" i="5"/>
  <c r="M15" i="5"/>
  <c r="O15" i="5"/>
  <c r="P15" i="5"/>
  <c r="R15" i="5"/>
  <c r="S15" i="5"/>
  <c r="U15" i="5"/>
  <c r="V15" i="5"/>
  <c r="X15" i="5"/>
  <c r="Y15" i="5"/>
  <c r="AA15" i="5"/>
  <c r="AB15" i="5"/>
  <c r="I16" i="5"/>
  <c r="J16" i="5"/>
  <c r="L16" i="5"/>
  <c r="M16" i="5"/>
  <c r="O16" i="5"/>
  <c r="P16" i="5"/>
  <c r="R16" i="5"/>
  <c r="S16" i="5"/>
  <c r="U16" i="5"/>
  <c r="V16" i="5"/>
  <c r="X16" i="5"/>
  <c r="Y16" i="5"/>
  <c r="AA16" i="5"/>
  <c r="AB16" i="5"/>
  <c r="I17" i="5"/>
  <c r="J17" i="5"/>
  <c r="L17" i="5"/>
  <c r="M17" i="5"/>
  <c r="O17" i="5"/>
  <c r="P17" i="5"/>
  <c r="R17" i="5"/>
  <c r="S17" i="5"/>
  <c r="U17" i="5"/>
  <c r="V17" i="5"/>
  <c r="X17" i="5"/>
  <c r="Y17" i="5"/>
  <c r="AA17" i="5"/>
  <c r="AB17" i="5"/>
  <c r="I18" i="5"/>
  <c r="J18" i="5"/>
  <c r="L18" i="5"/>
  <c r="M18" i="5"/>
  <c r="O18" i="5"/>
  <c r="P18" i="5"/>
  <c r="R18" i="5"/>
  <c r="S18" i="5"/>
  <c r="U18" i="5"/>
  <c r="V18" i="5"/>
  <c r="X18" i="5"/>
  <c r="Y18" i="5"/>
  <c r="AA18" i="5"/>
  <c r="AB18" i="5"/>
  <c r="I19" i="5"/>
  <c r="J19" i="5"/>
  <c r="L19" i="5"/>
  <c r="M19" i="5"/>
  <c r="O19" i="5"/>
  <c r="P19" i="5"/>
  <c r="R19" i="5"/>
  <c r="S19" i="5"/>
  <c r="U19" i="5"/>
  <c r="V19" i="5"/>
  <c r="X19" i="5"/>
  <c r="Y19" i="5"/>
  <c r="AA19" i="5"/>
  <c r="AB19" i="5"/>
  <c r="I20" i="5"/>
  <c r="J20" i="5"/>
  <c r="L20" i="5"/>
  <c r="M20" i="5"/>
  <c r="O20" i="5"/>
  <c r="P20" i="5"/>
  <c r="R20" i="5"/>
  <c r="S20" i="5"/>
  <c r="U20" i="5"/>
  <c r="V20" i="5"/>
  <c r="X20" i="5"/>
  <c r="Y20" i="5"/>
  <c r="AA20" i="5"/>
  <c r="AB20" i="5"/>
  <c r="I21" i="5"/>
  <c r="J21" i="5"/>
  <c r="L21" i="5"/>
  <c r="M21" i="5"/>
  <c r="O21" i="5"/>
  <c r="P21" i="5"/>
  <c r="R21" i="5"/>
  <c r="S21" i="5"/>
  <c r="U21" i="5"/>
  <c r="V21" i="5"/>
  <c r="X21" i="5"/>
  <c r="Y21" i="5"/>
  <c r="AA21" i="5"/>
  <c r="AB21" i="5"/>
  <c r="I22" i="5"/>
  <c r="J22" i="5"/>
  <c r="L22" i="5"/>
  <c r="M22" i="5"/>
  <c r="O22" i="5"/>
  <c r="P22" i="5"/>
  <c r="R22" i="5"/>
  <c r="S22" i="5"/>
  <c r="U22" i="5"/>
  <c r="V22" i="5"/>
  <c r="X22" i="5"/>
  <c r="Y22" i="5"/>
  <c r="AA22" i="5"/>
  <c r="AB22" i="5"/>
  <c r="I23" i="5"/>
  <c r="J23" i="5"/>
  <c r="L23" i="5"/>
  <c r="M23" i="5"/>
  <c r="O23" i="5"/>
  <c r="P23" i="5"/>
  <c r="R23" i="5"/>
  <c r="S23" i="5"/>
  <c r="U23" i="5"/>
  <c r="V23" i="5"/>
  <c r="X23" i="5"/>
  <c r="Y23" i="5"/>
  <c r="AA23" i="5"/>
  <c r="AB23" i="5"/>
  <c r="I24" i="5"/>
  <c r="J24" i="5"/>
  <c r="L24" i="5"/>
  <c r="M24" i="5"/>
  <c r="O24" i="5"/>
  <c r="P24" i="5"/>
  <c r="R24" i="5"/>
  <c r="S24" i="5"/>
  <c r="U24" i="5"/>
  <c r="V24" i="5"/>
  <c r="X24" i="5"/>
  <c r="Y24" i="5"/>
  <c r="AA24" i="5"/>
  <c r="AB24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7" i="5"/>
  <c r="F7" i="5"/>
  <c r="D37" i="5" l="1"/>
  <c r="D35" i="5"/>
  <c r="D39" i="5"/>
  <c r="G124" i="5"/>
  <c r="G130" i="5" s="1"/>
  <c r="R124" i="5"/>
  <c r="R131" i="5" s="1"/>
  <c r="AB124" i="5"/>
  <c r="AB131" i="5" s="1"/>
  <c r="P124" i="5"/>
  <c r="P131" i="5" s="1"/>
  <c r="AA124" i="5"/>
  <c r="O124" i="5"/>
  <c r="Y124" i="5"/>
  <c r="Y131" i="5" s="1"/>
  <c r="M124" i="5"/>
  <c r="X124" i="5"/>
  <c r="X131" i="5" s="1"/>
  <c r="L124" i="5"/>
  <c r="V124" i="5"/>
  <c r="V131" i="5" s="1"/>
  <c r="J124" i="5"/>
  <c r="U124" i="5"/>
  <c r="U131" i="5" s="1"/>
  <c r="I124" i="5"/>
  <c r="S124" i="5"/>
  <c r="S131" i="5" s="1"/>
  <c r="F124" i="5"/>
  <c r="D43" i="5"/>
  <c r="D41" i="5"/>
  <c r="C121" i="5"/>
  <c r="D40" i="5"/>
  <c r="C120" i="5"/>
  <c r="AB63" i="5"/>
  <c r="P63" i="5"/>
  <c r="P69" i="5" s="1"/>
  <c r="AA63" i="5"/>
  <c r="AA71" i="5" s="1"/>
  <c r="O63" i="5"/>
  <c r="O71" i="5" s="1"/>
  <c r="Y63" i="5"/>
  <c r="M63" i="5"/>
  <c r="M71" i="5" s="1"/>
  <c r="X63" i="5"/>
  <c r="X70" i="5" s="1"/>
  <c r="L63" i="5"/>
  <c r="L70" i="5" s="1"/>
  <c r="V63" i="5"/>
  <c r="J63" i="5"/>
  <c r="J69" i="5" s="1"/>
  <c r="U63" i="5"/>
  <c r="U71" i="5" s="1"/>
  <c r="I63" i="5"/>
  <c r="D47" i="5"/>
  <c r="F63" i="5"/>
  <c r="F69" i="5" s="1"/>
  <c r="S63" i="5"/>
  <c r="C122" i="5"/>
  <c r="G63" i="5"/>
  <c r="G71" i="5" s="1"/>
  <c r="R63" i="5"/>
  <c r="R70" i="5" s="1"/>
  <c r="D11" i="5"/>
  <c r="C7" i="5"/>
  <c r="D18" i="5"/>
  <c r="D10" i="5"/>
  <c r="D16" i="5"/>
  <c r="D8" i="5"/>
  <c r="D23" i="5"/>
  <c r="D15" i="5"/>
  <c r="D22" i="5"/>
  <c r="D17" i="5"/>
  <c r="D14" i="5"/>
  <c r="D21" i="5"/>
  <c r="C44" i="5"/>
  <c r="D7" i="5"/>
  <c r="D13" i="5"/>
  <c r="D20" i="5"/>
  <c r="D12" i="5"/>
  <c r="D9" i="5"/>
  <c r="D19" i="5"/>
  <c r="D24" i="5"/>
  <c r="C21" i="5"/>
  <c r="C17" i="5"/>
  <c r="C13" i="5"/>
  <c r="C9" i="5"/>
  <c r="C22" i="5"/>
  <c r="C18" i="5"/>
  <c r="C14" i="5"/>
  <c r="C10" i="5"/>
  <c r="C23" i="5"/>
  <c r="C19" i="5"/>
  <c r="C15" i="5"/>
  <c r="C11" i="5"/>
  <c r="C24" i="5"/>
  <c r="C20" i="5"/>
  <c r="C16" i="5"/>
  <c r="C12" i="5"/>
  <c r="C8" i="5"/>
  <c r="D122" i="5"/>
  <c r="C123" i="5"/>
  <c r="W120" i="5"/>
  <c r="K120" i="5"/>
  <c r="W49" i="5"/>
  <c r="CB48" i="5"/>
  <c r="Z49" i="5"/>
  <c r="N49" i="5"/>
  <c r="D50" i="5"/>
  <c r="D46" i="5"/>
  <c r="D42" i="5"/>
  <c r="Q123" i="5"/>
  <c r="Z120" i="5"/>
  <c r="W122" i="5"/>
  <c r="AL35" i="5"/>
  <c r="CN50" i="5"/>
  <c r="W123" i="5"/>
  <c r="H121" i="5"/>
  <c r="T123" i="5"/>
  <c r="Q122" i="5"/>
  <c r="Q120" i="5"/>
  <c r="Z23" i="5"/>
  <c r="N23" i="5"/>
  <c r="W14" i="5"/>
  <c r="K14" i="5"/>
  <c r="H123" i="5"/>
  <c r="AC122" i="5"/>
  <c r="Z121" i="5"/>
  <c r="N121" i="5"/>
  <c r="N9" i="5"/>
  <c r="CW48" i="5"/>
  <c r="BV47" i="5"/>
  <c r="Z47" i="5"/>
  <c r="CQ46" i="5"/>
  <c r="K121" i="5"/>
  <c r="T120" i="5"/>
  <c r="AR46" i="5"/>
  <c r="T46" i="5"/>
  <c r="CK45" i="5"/>
  <c r="CH44" i="5"/>
  <c r="AL44" i="5"/>
  <c r="CE43" i="5"/>
  <c r="W39" i="5"/>
  <c r="CN38" i="5"/>
  <c r="BP38" i="5"/>
  <c r="AR38" i="5"/>
  <c r="AF38" i="5"/>
  <c r="BM37" i="5"/>
  <c r="H122" i="5"/>
  <c r="Z123" i="5"/>
  <c r="N122" i="5"/>
  <c r="AC23" i="5"/>
  <c r="T20" i="5"/>
  <c r="N18" i="5"/>
  <c r="K122" i="5"/>
  <c r="AC121" i="5"/>
  <c r="Q121" i="5"/>
  <c r="AX46" i="5"/>
  <c r="Z122" i="5"/>
  <c r="D121" i="5"/>
  <c r="CK44" i="5"/>
  <c r="BM44" i="5"/>
  <c r="BJ43" i="5"/>
  <c r="BY40" i="5"/>
  <c r="T37" i="5"/>
  <c r="BJ35" i="5"/>
  <c r="N123" i="5"/>
  <c r="N120" i="5"/>
  <c r="D123" i="5"/>
  <c r="W121" i="5"/>
  <c r="C49" i="5"/>
  <c r="C41" i="5"/>
  <c r="K123" i="5"/>
  <c r="AC123" i="5"/>
  <c r="T122" i="5"/>
  <c r="T121" i="5"/>
  <c r="AC120" i="5"/>
  <c r="H120" i="5"/>
  <c r="BA40" i="5"/>
  <c r="AC40" i="5"/>
  <c r="Q40" i="5"/>
  <c r="CT39" i="5"/>
  <c r="BV39" i="5"/>
  <c r="BJ39" i="5"/>
  <c r="AX39" i="5"/>
  <c r="Z39" i="5"/>
  <c r="N39" i="5"/>
  <c r="CQ38" i="5"/>
  <c r="CE38" i="5"/>
  <c r="BS38" i="5"/>
  <c r="AU38" i="5"/>
  <c r="AI38" i="5"/>
  <c r="W38" i="5"/>
  <c r="K38" i="5"/>
  <c r="CN37" i="5"/>
  <c r="CB37" i="5"/>
  <c r="C48" i="5"/>
  <c r="CB50" i="5"/>
  <c r="BD50" i="5"/>
  <c r="AF50" i="5"/>
  <c r="CW49" i="5"/>
  <c r="AC49" i="5"/>
  <c r="N35" i="5"/>
  <c r="D120" i="5"/>
  <c r="N20" i="5"/>
  <c r="W19" i="5"/>
  <c r="W15" i="5"/>
  <c r="K15" i="5"/>
  <c r="AI35" i="5"/>
  <c r="W35" i="5"/>
  <c r="AC33" i="5"/>
  <c r="AC60" i="5"/>
  <c r="Q60" i="5"/>
  <c r="CH50" i="5"/>
  <c r="N50" i="5"/>
  <c r="AO46" i="5"/>
  <c r="AC46" i="5"/>
  <c r="Q46" i="5"/>
  <c r="CT45" i="5"/>
  <c r="CH45" i="5"/>
  <c r="BV45" i="5"/>
  <c r="N45" i="5"/>
  <c r="CQ44" i="5"/>
  <c r="BG44" i="5"/>
  <c r="AU44" i="5"/>
  <c r="BD43" i="5"/>
  <c r="AR43" i="5"/>
  <c r="T39" i="5"/>
  <c r="CW38" i="5"/>
  <c r="CK38" i="5"/>
  <c r="BY38" i="5"/>
  <c r="Q38" i="5"/>
  <c r="CT37" i="5"/>
  <c r="CH37" i="5"/>
  <c r="BV37" i="5"/>
  <c r="AL37" i="5"/>
  <c r="Z37" i="5"/>
  <c r="Q39" i="5"/>
  <c r="K8" i="5"/>
  <c r="D45" i="5"/>
  <c r="AF49" i="5"/>
  <c r="AL46" i="5"/>
  <c r="Z46" i="5"/>
  <c r="N46" i="5"/>
  <c r="CQ45" i="5"/>
  <c r="CE45" i="5"/>
  <c r="AR44" i="5"/>
  <c r="AF44" i="5"/>
  <c r="T44" i="5"/>
  <c r="CK43" i="5"/>
  <c r="BY43" i="5"/>
  <c r="BM43" i="5"/>
  <c r="AO43" i="5"/>
  <c r="AC43" i="5"/>
  <c r="Q43" i="5"/>
  <c r="BV42" i="5"/>
  <c r="BJ42" i="5"/>
  <c r="AX42" i="5"/>
  <c r="AL42" i="5"/>
  <c r="AU41" i="5"/>
  <c r="AI41" i="5"/>
  <c r="CN40" i="5"/>
  <c r="CB40" i="5"/>
  <c r="BP40" i="5"/>
  <c r="BD40" i="5"/>
  <c r="CQ50" i="5"/>
  <c r="AI49" i="5"/>
  <c r="BS48" i="5"/>
  <c r="BG48" i="5"/>
  <c r="AU48" i="5"/>
  <c r="AI48" i="5"/>
  <c r="W48" i="5"/>
  <c r="K48" i="5"/>
  <c r="CN47" i="5"/>
  <c r="CB47" i="5"/>
  <c r="T47" i="5"/>
  <c r="CW46" i="5"/>
  <c r="CK46" i="5"/>
  <c r="BY46" i="5"/>
  <c r="AF42" i="5"/>
  <c r="T42" i="5"/>
  <c r="BY41" i="5"/>
  <c r="BM41" i="5"/>
  <c r="BA41" i="5"/>
  <c r="BV40" i="5"/>
  <c r="CW36" i="5"/>
  <c r="CK36" i="5"/>
  <c r="BY36" i="5"/>
  <c r="BM36" i="5"/>
  <c r="W60" i="5"/>
  <c r="K60" i="5"/>
  <c r="K61" i="5"/>
  <c r="CE50" i="5"/>
  <c r="BG50" i="5"/>
  <c r="K50" i="5"/>
  <c r="CB49" i="5"/>
  <c r="BD49" i="5"/>
  <c r="CK48" i="5"/>
  <c r="BP48" i="5"/>
  <c r="BD48" i="5"/>
  <c r="AF48" i="5"/>
  <c r="T48" i="5"/>
  <c r="CK47" i="5"/>
  <c r="BY47" i="5"/>
  <c r="AO47" i="5"/>
  <c r="AC47" i="5"/>
  <c r="Q47" i="5"/>
  <c r="CT46" i="5"/>
  <c r="BV46" i="5"/>
  <c r="CW42" i="5"/>
  <c r="CK42" i="5"/>
  <c r="BY42" i="5"/>
  <c r="BM42" i="5"/>
  <c r="CT41" i="5"/>
  <c r="CH41" i="5"/>
  <c r="BV41" i="5"/>
  <c r="BJ41" i="5"/>
  <c r="Z41" i="5"/>
  <c r="N41" i="5"/>
  <c r="CQ40" i="5"/>
  <c r="CE40" i="5"/>
  <c r="CH36" i="5"/>
  <c r="BJ36" i="5"/>
  <c r="AL36" i="5"/>
  <c r="Z36" i="5"/>
  <c r="BG35" i="5"/>
  <c r="CQ34" i="5"/>
  <c r="CE34" i="5"/>
  <c r="BS34" i="5"/>
  <c r="AI34" i="5"/>
  <c r="W34" i="5"/>
  <c r="K34" i="5"/>
  <c r="CN33" i="5"/>
  <c r="BP33" i="5"/>
  <c r="AF33" i="5"/>
  <c r="H61" i="5"/>
  <c r="AC62" i="5"/>
  <c r="H7" i="5"/>
  <c r="BY49" i="5"/>
  <c r="AO48" i="5"/>
  <c r="AC48" i="5"/>
  <c r="CH47" i="5"/>
  <c r="BS46" i="5"/>
  <c r="AC22" i="5"/>
  <c r="Z21" i="5"/>
  <c r="N21" i="5"/>
  <c r="W20" i="5"/>
  <c r="T19" i="5"/>
  <c r="Q18" i="5"/>
  <c r="Z17" i="5"/>
  <c r="N17" i="5"/>
  <c r="W16" i="5"/>
  <c r="K16" i="5"/>
  <c r="AC14" i="5"/>
  <c r="Z13" i="5"/>
  <c r="AU46" i="5"/>
  <c r="W46" i="5"/>
  <c r="BP45" i="5"/>
  <c r="AO44" i="5"/>
  <c r="Q44" i="5"/>
  <c r="AR40" i="5"/>
  <c r="CK39" i="5"/>
  <c r="BY39" i="5"/>
  <c r="BM39" i="5"/>
  <c r="AO39" i="5"/>
  <c r="AC39" i="5"/>
  <c r="AI37" i="5"/>
  <c r="W37" i="5"/>
  <c r="AF35" i="5"/>
  <c r="T35" i="5"/>
  <c r="D62" i="5"/>
  <c r="D49" i="5"/>
  <c r="BY50" i="5"/>
  <c r="BM50" i="5"/>
  <c r="BA50" i="5"/>
  <c r="AO50" i="5"/>
  <c r="AC50" i="5"/>
  <c r="Q50" i="5"/>
  <c r="BV48" i="5"/>
  <c r="Z48" i="5"/>
  <c r="CQ47" i="5"/>
  <c r="CE47" i="5"/>
  <c r="W47" i="5"/>
  <c r="CN46" i="5"/>
  <c r="AL43" i="5"/>
  <c r="N43" i="5"/>
  <c r="CQ42" i="5"/>
  <c r="CE42" i="5"/>
  <c r="BS42" i="5"/>
  <c r="AI42" i="5"/>
  <c r="K42" i="5"/>
  <c r="BD36" i="5"/>
  <c r="AR36" i="5"/>
  <c r="AF36" i="5"/>
  <c r="T36" i="5"/>
  <c r="BY35" i="5"/>
  <c r="BM35" i="5"/>
  <c r="BA35" i="5"/>
  <c r="AO35" i="5"/>
  <c r="CW34" i="5"/>
  <c r="CK34" i="5"/>
  <c r="BY34" i="5"/>
  <c r="BM34" i="5"/>
  <c r="CT33" i="5"/>
  <c r="CH33" i="5"/>
  <c r="BV33" i="5"/>
  <c r="BJ33" i="5"/>
  <c r="H21" i="5"/>
  <c r="T61" i="5"/>
  <c r="H23" i="5"/>
  <c r="H15" i="5"/>
  <c r="K11" i="5"/>
  <c r="T10" i="5"/>
  <c r="AR49" i="5"/>
  <c r="K49" i="5"/>
  <c r="BP46" i="5"/>
  <c r="AR45" i="5"/>
  <c r="T45" i="5"/>
  <c r="Q19" i="5"/>
  <c r="Z18" i="5"/>
  <c r="Z14" i="5"/>
  <c r="N14" i="5"/>
  <c r="N13" i="5"/>
  <c r="W12" i="5"/>
  <c r="K12" i="5"/>
  <c r="T11" i="5"/>
  <c r="Q10" i="5"/>
  <c r="BA49" i="5"/>
  <c r="CW47" i="5"/>
  <c r="BM45" i="5"/>
  <c r="AO45" i="5"/>
  <c r="AR37" i="5"/>
  <c r="W13" i="5"/>
  <c r="N10" i="5"/>
  <c r="H49" i="5"/>
  <c r="BV49" i="5"/>
  <c r="BJ49" i="5"/>
  <c r="AL47" i="5"/>
  <c r="CE46" i="5"/>
  <c r="BV50" i="5"/>
  <c r="BJ50" i="5"/>
  <c r="AL50" i="5"/>
  <c r="Z50" i="5"/>
  <c r="CQ49" i="5"/>
  <c r="CE49" i="5"/>
  <c r="Q49" i="5"/>
  <c r="BY48" i="5"/>
  <c r="BA48" i="5"/>
  <c r="CT47" i="5"/>
  <c r="AU50" i="5"/>
  <c r="AI50" i="5"/>
  <c r="CN49" i="5"/>
  <c r="BS49" i="5"/>
  <c r="BG49" i="5"/>
  <c r="CT48" i="5"/>
  <c r="CH48" i="5"/>
  <c r="AX48" i="5"/>
  <c r="CN45" i="5"/>
  <c r="CB45" i="5"/>
  <c r="AU45" i="5"/>
  <c r="AI45" i="5"/>
  <c r="W45" i="5"/>
  <c r="K45" i="5"/>
  <c r="AC44" i="5"/>
  <c r="CH43" i="5"/>
  <c r="BV43" i="5"/>
  <c r="AC42" i="5"/>
  <c r="Q42" i="5"/>
  <c r="AX40" i="5"/>
  <c r="AL40" i="5"/>
  <c r="Z40" i="5"/>
  <c r="N40" i="5"/>
  <c r="CQ39" i="5"/>
  <c r="BS39" i="5"/>
  <c r="AC35" i="5"/>
  <c r="Q35" i="5"/>
  <c r="Z33" i="5"/>
  <c r="N33" i="5"/>
  <c r="C62" i="5"/>
  <c r="W62" i="5"/>
  <c r="K62" i="5"/>
  <c r="AO36" i="5"/>
  <c r="AC36" i="5"/>
  <c r="Q36" i="5"/>
  <c r="CT35" i="5"/>
  <c r="CH35" i="5"/>
  <c r="BV35" i="5"/>
  <c r="AX34" i="5"/>
  <c r="AL34" i="5"/>
  <c r="Z34" i="5"/>
  <c r="N34" i="5"/>
  <c r="BS33" i="5"/>
  <c r="BG33" i="5"/>
  <c r="AU33" i="5"/>
  <c r="AI33" i="5"/>
  <c r="AC61" i="5"/>
  <c r="Q61" i="5"/>
  <c r="N60" i="5"/>
  <c r="BJ45" i="5"/>
  <c r="AX45" i="5"/>
  <c r="Z43" i="5"/>
  <c r="BG42" i="5"/>
  <c r="AU42" i="5"/>
  <c r="Z42" i="5"/>
  <c r="N42" i="5"/>
  <c r="AU40" i="5"/>
  <c r="AI40" i="5"/>
  <c r="W40" i="5"/>
  <c r="K40" i="5"/>
  <c r="BD39" i="5"/>
  <c r="AR39" i="5"/>
  <c r="AO37" i="5"/>
  <c r="AC37" i="5"/>
  <c r="BG34" i="5"/>
  <c r="W33" i="5"/>
  <c r="K33" i="5"/>
  <c r="T62" i="5"/>
  <c r="Z61" i="5"/>
  <c r="BS45" i="5"/>
  <c r="W42" i="5"/>
  <c r="AF40" i="5"/>
  <c r="H60" i="5"/>
  <c r="D61" i="5"/>
  <c r="CN44" i="5"/>
  <c r="CB44" i="5"/>
  <c r="BP44" i="5"/>
  <c r="K44" i="5"/>
  <c r="CN43" i="5"/>
  <c r="AI43" i="5"/>
  <c r="BD42" i="5"/>
  <c r="CN41" i="5"/>
  <c r="CB41" i="5"/>
  <c r="BP41" i="5"/>
  <c r="BD41" i="5"/>
  <c r="AF41" i="5"/>
  <c r="T41" i="5"/>
  <c r="CW40" i="5"/>
  <c r="CK40" i="5"/>
  <c r="BJ38" i="5"/>
  <c r="AX38" i="5"/>
  <c r="AL38" i="5"/>
  <c r="Z38" i="5"/>
  <c r="CE37" i="5"/>
  <c r="BS37" i="5"/>
  <c r="BG37" i="5"/>
  <c r="AU37" i="5"/>
  <c r="N37" i="5"/>
  <c r="CQ36" i="5"/>
  <c r="CE36" i="5"/>
  <c r="BS36" i="5"/>
  <c r="K36" i="5"/>
  <c r="CN35" i="5"/>
  <c r="CB35" i="5"/>
  <c r="BP35" i="5"/>
  <c r="CB34" i="5"/>
  <c r="BP34" i="5"/>
  <c r="BD34" i="5"/>
  <c r="AF34" i="5"/>
  <c r="T34" i="5"/>
  <c r="BA33" i="5"/>
  <c r="AO33" i="5"/>
  <c r="N62" i="5"/>
  <c r="W61" i="5"/>
  <c r="T60" i="5"/>
  <c r="BY44" i="5"/>
  <c r="BP37" i="5"/>
  <c r="K9" i="5"/>
  <c r="T8" i="5"/>
  <c r="AB25" i="5"/>
  <c r="H36" i="5"/>
  <c r="D36" i="5"/>
  <c r="AN51" i="5"/>
  <c r="P51" i="5"/>
  <c r="CS51" i="5"/>
  <c r="CG51" i="5"/>
  <c r="BU51" i="5"/>
  <c r="BI51" i="5"/>
  <c r="AW51" i="5"/>
  <c r="AK51" i="5"/>
  <c r="G25" i="5"/>
  <c r="H24" i="5"/>
  <c r="H16" i="5"/>
  <c r="H8" i="5"/>
  <c r="Z22" i="5"/>
  <c r="W21" i="5"/>
  <c r="K21" i="5"/>
  <c r="AC19" i="5"/>
  <c r="K10" i="5"/>
  <c r="T9" i="5"/>
  <c r="AC7" i="5"/>
  <c r="Q7" i="5"/>
  <c r="H33" i="5"/>
  <c r="C33" i="5"/>
  <c r="F51" i="5"/>
  <c r="H40" i="5"/>
  <c r="C40" i="5"/>
  <c r="CW50" i="5"/>
  <c r="CK50" i="5"/>
  <c r="AX50" i="5"/>
  <c r="AO49" i="5"/>
  <c r="T49" i="5"/>
  <c r="CQ48" i="5"/>
  <c r="CE48" i="5"/>
  <c r="AX47" i="5"/>
  <c r="N47" i="5"/>
  <c r="CH46" i="5"/>
  <c r="BM46" i="5"/>
  <c r="BA46" i="5"/>
  <c r="Y51" i="5"/>
  <c r="Y25" i="5"/>
  <c r="M51" i="5"/>
  <c r="CD51" i="5"/>
  <c r="BF51" i="5"/>
  <c r="AH51" i="5"/>
  <c r="M25" i="5"/>
  <c r="H47" i="5"/>
  <c r="C47" i="5"/>
  <c r="Z24" i="5"/>
  <c r="N24" i="5"/>
  <c r="K17" i="5"/>
  <c r="T16" i="5"/>
  <c r="AC15" i="5"/>
  <c r="Q15" i="5"/>
  <c r="Z7" i="5"/>
  <c r="N7" i="5"/>
  <c r="H50" i="5"/>
  <c r="C50" i="5"/>
  <c r="H39" i="5"/>
  <c r="C39" i="5"/>
  <c r="H35" i="5"/>
  <c r="C35" i="5"/>
  <c r="CT50" i="5"/>
  <c r="CK49" i="5"/>
  <c r="BP49" i="5"/>
  <c r="AX49" i="5"/>
  <c r="AL49" i="5"/>
  <c r="CN48" i="5"/>
  <c r="BS47" i="5"/>
  <c r="BG47" i="5"/>
  <c r="AU47" i="5"/>
  <c r="BJ46" i="5"/>
  <c r="J51" i="5"/>
  <c r="V25" i="5"/>
  <c r="J25" i="5"/>
  <c r="H46" i="5"/>
  <c r="C46" i="5"/>
  <c r="H42" i="5"/>
  <c r="C42" i="5"/>
  <c r="BR51" i="5"/>
  <c r="CP51" i="5"/>
  <c r="CM51" i="5"/>
  <c r="CA51" i="5"/>
  <c r="BO51" i="5"/>
  <c r="BC51" i="5"/>
  <c r="AQ51" i="5"/>
  <c r="H18" i="5"/>
  <c r="H10" i="5"/>
  <c r="K24" i="5"/>
  <c r="N19" i="5"/>
  <c r="W18" i="5"/>
  <c r="T12" i="5"/>
  <c r="AC11" i="5"/>
  <c r="Q11" i="5"/>
  <c r="Z10" i="5"/>
  <c r="W7" i="5"/>
  <c r="H41" i="5"/>
  <c r="H38" i="5"/>
  <c r="C38" i="5"/>
  <c r="H34" i="5"/>
  <c r="C34" i="5"/>
  <c r="AR50" i="5"/>
  <c r="W50" i="5"/>
  <c r="CT49" i="5"/>
  <c r="CH49" i="5"/>
  <c r="AU49" i="5"/>
  <c r="AL48" i="5"/>
  <c r="Q48" i="5"/>
  <c r="BP47" i="5"/>
  <c r="BD47" i="5"/>
  <c r="AR47" i="5"/>
  <c r="AF47" i="5"/>
  <c r="BZ51" i="5"/>
  <c r="AP51" i="5"/>
  <c r="S51" i="5"/>
  <c r="D33" i="5"/>
  <c r="G51" i="5"/>
  <c r="H43" i="5"/>
  <c r="C43" i="5"/>
  <c r="H17" i="5"/>
  <c r="H13" i="5"/>
  <c r="H9" i="5"/>
  <c r="T24" i="5"/>
  <c r="W9" i="5"/>
  <c r="S25" i="5"/>
  <c r="H45" i="5"/>
  <c r="C45" i="5"/>
  <c r="V51" i="5"/>
  <c r="AT51" i="5"/>
  <c r="AE51" i="5"/>
  <c r="CV51" i="5"/>
  <c r="CJ51" i="5"/>
  <c r="BX51" i="5"/>
  <c r="BL51" i="5"/>
  <c r="AZ51" i="5"/>
  <c r="Q23" i="5"/>
  <c r="H48" i="5"/>
  <c r="D48" i="5"/>
  <c r="H44" i="5"/>
  <c r="D44" i="5"/>
  <c r="H37" i="5"/>
  <c r="C37" i="5"/>
  <c r="BS50" i="5"/>
  <c r="BM48" i="5"/>
  <c r="AB51" i="5"/>
  <c r="AI46" i="5"/>
  <c r="AF45" i="5"/>
  <c r="CL51" i="5"/>
  <c r="BN51" i="5"/>
  <c r="R51" i="5"/>
  <c r="C61" i="5"/>
  <c r="CE44" i="5"/>
  <c r="BS44" i="5"/>
  <c r="BJ44" i="5"/>
  <c r="CW43" i="5"/>
  <c r="CB43" i="5"/>
  <c r="BP43" i="5"/>
  <c r="BG43" i="5"/>
  <c r="CT42" i="5"/>
  <c r="CH42" i="5"/>
  <c r="BA42" i="5"/>
  <c r="AO42" i="5"/>
  <c r="CW41" i="5"/>
  <c r="AR41" i="5"/>
  <c r="W41" i="5"/>
  <c r="K41" i="5"/>
  <c r="BS40" i="5"/>
  <c r="BG40" i="5"/>
  <c r="CH39" i="5"/>
  <c r="BA39" i="5"/>
  <c r="AF39" i="5"/>
  <c r="BG38" i="5"/>
  <c r="N38" i="5"/>
  <c r="CQ37" i="5"/>
  <c r="BJ37" i="5"/>
  <c r="AX37" i="5"/>
  <c r="Q37" i="5"/>
  <c r="BA36" i="5"/>
  <c r="CW35" i="5"/>
  <c r="CK35" i="5"/>
  <c r="BD35" i="5"/>
  <c r="AR35" i="5"/>
  <c r="K35" i="5"/>
  <c r="AU34" i="5"/>
  <c r="CQ33" i="5"/>
  <c r="CE33" i="5"/>
  <c r="AX33" i="5"/>
  <c r="AL33" i="5"/>
  <c r="CC51" i="5"/>
  <c r="BE51" i="5"/>
  <c r="AG51" i="5"/>
  <c r="I51" i="5"/>
  <c r="K46" i="5"/>
  <c r="CW44" i="5"/>
  <c r="CT43" i="5"/>
  <c r="CB33" i="5"/>
  <c r="CR51" i="5"/>
  <c r="BT51" i="5"/>
  <c r="AV51" i="5"/>
  <c r="X51" i="5"/>
  <c r="C60" i="5"/>
  <c r="BD33" i="5"/>
  <c r="CI51" i="5"/>
  <c r="BK51" i="5"/>
  <c r="AM51" i="5"/>
  <c r="O51" i="5"/>
  <c r="Q62" i="5"/>
  <c r="D60" i="5"/>
  <c r="BB51" i="5"/>
  <c r="AD51" i="5"/>
  <c r="BG45" i="5"/>
  <c r="AL45" i="5"/>
  <c r="Z45" i="5"/>
  <c r="Q45" i="5"/>
  <c r="BD44" i="5"/>
  <c r="AI44" i="5"/>
  <c r="W44" i="5"/>
  <c r="N44" i="5"/>
  <c r="BA43" i="5"/>
  <c r="AF43" i="5"/>
  <c r="T43" i="5"/>
  <c r="K43" i="5"/>
  <c r="CQ41" i="5"/>
  <c r="CE41" i="5"/>
  <c r="AX41" i="5"/>
  <c r="AL41" i="5"/>
  <c r="AC41" i="5"/>
  <c r="BM40" i="5"/>
  <c r="CN39" i="5"/>
  <c r="CB39" i="5"/>
  <c r="AL39" i="5"/>
  <c r="CT38" i="5"/>
  <c r="BM38" i="5"/>
  <c r="BA38" i="5"/>
  <c r="T38" i="5"/>
  <c r="BD37" i="5"/>
  <c r="K37" i="5"/>
  <c r="CN36" i="5"/>
  <c r="BG36" i="5"/>
  <c r="AU36" i="5"/>
  <c r="N36" i="5"/>
  <c r="AX35" i="5"/>
  <c r="CT34" i="5"/>
  <c r="CH34" i="5"/>
  <c r="BA34" i="5"/>
  <c r="AO34" i="5"/>
  <c r="CW33" i="5"/>
  <c r="AR33" i="5"/>
  <c r="CO51" i="5"/>
  <c r="BQ51" i="5"/>
  <c r="AS51" i="5"/>
  <c r="U51" i="5"/>
  <c r="H62" i="5"/>
  <c r="Z60" i="5"/>
  <c r="AR48" i="5"/>
  <c r="BM47" i="5"/>
  <c r="BA47" i="5"/>
  <c r="BG46" i="5"/>
  <c r="BD45" i="5"/>
  <c r="BA44" i="5"/>
  <c r="AX43" i="5"/>
  <c r="CB42" i="5"/>
  <c r="BP42" i="5"/>
  <c r="BS41" i="5"/>
  <c r="BG41" i="5"/>
  <c r="CT40" i="5"/>
  <c r="CH40" i="5"/>
  <c r="AO40" i="5"/>
  <c r="T40" i="5"/>
  <c r="CW39" i="5"/>
  <c r="BP39" i="5"/>
  <c r="AU39" i="5"/>
  <c r="CH38" i="5"/>
  <c r="BV38" i="5"/>
  <c r="AO38" i="5"/>
  <c r="AC38" i="5"/>
  <c r="CK37" i="5"/>
  <c r="AF37" i="5"/>
  <c r="CB36" i="5"/>
  <c r="BP36" i="5"/>
  <c r="AI36" i="5"/>
  <c r="W36" i="5"/>
  <c r="CE35" i="5"/>
  <c r="Z35" i="5"/>
  <c r="BV34" i="5"/>
  <c r="BJ34" i="5"/>
  <c r="AC34" i="5"/>
  <c r="Q34" i="5"/>
  <c r="BY33" i="5"/>
  <c r="BM33" i="5"/>
  <c r="T33" i="5"/>
  <c r="CF51" i="5"/>
  <c r="BH51" i="5"/>
  <c r="AJ51" i="5"/>
  <c r="L51" i="5"/>
  <c r="Z62" i="5"/>
  <c r="N61" i="5"/>
  <c r="BJ47" i="5"/>
  <c r="Q33" i="5"/>
  <c r="CU51" i="5"/>
  <c r="BW51" i="5"/>
  <c r="AY51" i="5"/>
  <c r="AA51" i="5"/>
  <c r="T50" i="5"/>
  <c r="N48" i="5"/>
  <c r="K47" i="5"/>
  <c r="CW45" i="5"/>
  <c r="CT44" i="5"/>
  <c r="CQ43" i="5"/>
  <c r="CN42" i="5"/>
  <c r="Q41" i="5"/>
  <c r="BG39" i="5"/>
  <c r="CW37" i="5"/>
  <c r="CQ35" i="5"/>
  <c r="CK33" i="5"/>
  <c r="BY37" i="5"/>
  <c r="BS35" i="5"/>
  <c r="BP50" i="5"/>
  <c r="BJ48" i="5"/>
  <c r="CB46" i="5"/>
  <c r="BY45" i="5"/>
  <c r="BV44" i="5"/>
  <c r="BS43" i="5"/>
  <c r="AR42" i="5"/>
  <c r="BJ40" i="5"/>
  <c r="AI39" i="5"/>
  <c r="BA37" i="5"/>
  <c r="AU35" i="5"/>
  <c r="BD46" i="5"/>
  <c r="BA45" i="5"/>
  <c r="AX44" i="5"/>
  <c r="AU43" i="5"/>
  <c r="CK41" i="5"/>
  <c r="K39" i="5"/>
  <c r="CT36" i="5"/>
  <c r="CN34" i="5"/>
  <c r="CB38" i="5"/>
  <c r="BV36" i="5"/>
  <c r="BM49" i="5"/>
  <c r="AI47" i="5"/>
  <c r="AF46" i="5"/>
  <c r="AC45" i="5"/>
  <c r="Z44" i="5"/>
  <c r="W43" i="5"/>
  <c r="AO41" i="5"/>
  <c r="CE39" i="5"/>
  <c r="BD38" i="5"/>
  <c r="AX36" i="5"/>
  <c r="AR34" i="5"/>
  <c r="H22" i="5"/>
  <c r="H14" i="5"/>
  <c r="T23" i="5"/>
  <c r="T22" i="5"/>
  <c r="AC21" i="5"/>
  <c r="T21" i="5"/>
  <c r="AC20" i="5"/>
  <c r="AC18" i="5"/>
  <c r="AC17" i="5"/>
  <c r="Q17" i="5"/>
  <c r="AC16" i="5"/>
  <c r="Q16" i="5"/>
  <c r="Q14" i="5"/>
  <c r="Q13" i="5"/>
  <c r="Z12" i="5"/>
  <c r="Q12" i="5"/>
  <c r="Z11" i="5"/>
  <c r="Z9" i="5"/>
  <c r="Z8" i="5"/>
  <c r="N8" i="5"/>
  <c r="O25" i="5"/>
  <c r="K7" i="5"/>
  <c r="F25" i="5"/>
  <c r="H20" i="5"/>
  <c r="H12" i="5"/>
  <c r="AC24" i="5"/>
  <c r="Q24" i="5"/>
  <c r="Q22" i="5"/>
  <c r="Q21" i="5"/>
  <c r="Z20" i="5"/>
  <c r="Q20" i="5"/>
  <c r="Z19" i="5"/>
  <c r="Z16" i="5"/>
  <c r="N16" i="5"/>
  <c r="Z15" i="5"/>
  <c r="N15" i="5"/>
  <c r="N12" i="5"/>
  <c r="W11" i="5"/>
  <c r="N11" i="5"/>
  <c r="W10" i="5"/>
  <c r="W8" i="5"/>
  <c r="U25" i="5"/>
  <c r="H19" i="5"/>
  <c r="H11" i="5"/>
  <c r="N22" i="5"/>
  <c r="W17" i="5"/>
  <c r="K13" i="5"/>
  <c r="T7" i="5"/>
  <c r="L25" i="5"/>
  <c r="AA25" i="5"/>
  <c r="X25" i="5"/>
  <c r="P25" i="5"/>
  <c r="R25" i="5"/>
  <c r="W24" i="5"/>
  <c r="W23" i="5"/>
  <c r="K23" i="5"/>
  <c r="W22" i="5"/>
  <c r="K22" i="5"/>
  <c r="K20" i="5"/>
  <c r="K19" i="5"/>
  <c r="T18" i="5"/>
  <c r="K18" i="5"/>
  <c r="T17" i="5"/>
  <c r="T15" i="5"/>
  <c r="T14" i="5"/>
  <c r="AC13" i="5"/>
  <c r="T13" i="5"/>
  <c r="AC12" i="5"/>
  <c r="AC10" i="5"/>
  <c r="AC9" i="5"/>
  <c r="Q9" i="5"/>
  <c r="AC8" i="5"/>
  <c r="Q8" i="5"/>
  <c r="I25" i="5"/>
  <c r="D18" i="9" l="1"/>
  <c r="C17" i="8" s="1"/>
  <c r="D39" i="9"/>
  <c r="P39" i="9" s="1"/>
  <c r="D9" i="9"/>
  <c r="C8" i="8" s="1"/>
  <c r="D10" i="9"/>
  <c r="D19" i="9"/>
  <c r="D31" i="9"/>
  <c r="D12" i="9"/>
  <c r="D15" i="9"/>
  <c r="D29" i="9"/>
  <c r="D22" i="9"/>
  <c r="D6" i="9"/>
  <c r="D37" i="9"/>
  <c r="D40" i="9"/>
  <c r="D38" i="9"/>
  <c r="L18" i="9"/>
  <c r="D16" i="9"/>
  <c r="D11" i="9"/>
  <c r="D21" i="9"/>
  <c r="D8" i="9"/>
  <c r="D7" i="9"/>
  <c r="D14" i="9"/>
  <c r="D23" i="9"/>
  <c r="D13" i="9"/>
  <c r="D17" i="9"/>
  <c r="D20" i="9"/>
  <c r="D30" i="9"/>
  <c r="G133" i="5"/>
  <c r="G132" i="5"/>
  <c r="G131" i="5"/>
  <c r="W124" i="5"/>
  <c r="W130" i="5" s="1"/>
  <c r="R132" i="5"/>
  <c r="H124" i="5"/>
  <c r="AC124" i="5"/>
  <c r="N124" i="5"/>
  <c r="N133" i="5" s="1"/>
  <c r="T124" i="5"/>
  <c r="T130" i="5" s="1"/>
  <c r="F130" i="5"/>
  <c r="I130" i="5"/>
  <c r="I132" i="5"/>
  <c r="J130" i="5"/>
  <c r="J132" i="5"/>
  <c r="L130" i="5"/>
  <c r="L132" i="5"/>
  <c r="M130" i="5"/>
  <c r="M132" i="5"/>
  <c r="O130" i="5"/>
  <c r="O132" i="5"/>
  <c r="P130" i="5"/>
  <c r="P132" i="5"/>
  <c r="R130" i="5"/>
  <c r="I133" i="5"/>
  <c r="S132" i="5"/>
  <c r="U132" i="5"/>
  <c r="V132" i="5"/>
  <c r="X132" i="5"/>
  <c r="Y132" i="5"/>
  <c r="AA132" i="5"/>
  <c r="AB132" i="5"/>
  <c r="U133" i="5"/>
  <c r="S130" i="5"/>
  <c r="J133" i="5"/>
  <c r="U130" i="5"/>
  <c r="L133" i="5"/>
  <c r="V130" i="5"/>
  <c r="M133" i="5"/>
  <c r="X130" i="5"/>
  <c r="O133" i="5"/>
  <c r="Y130" i="5"/>
  <c r="P133" i="5"/>
  <c r="AA130" i="5"/>
  <c r="R133" i="5"/>
  <c r="AB130" i="5"/>
  <c r="S133" i="5"/>
  <c r="Z124" i="5"/>
  <c r="Z133" i="5" s="1"/>
  <c r="V133" i="5"/>
  <c r="X133" i="5"/>
  <c r="Y133" i="5"/>
  <c r="AA133" i="5"/>
  <c r="AB133" i="5"/>
  <c r="L131" i="5"/>
  <c r="I131" i="5"/>
  <c r="J131" i="5"/>
  <c r="M131" i="5"/>
  <c r="O131" i="5"/>
  <c r="F131" i="5"/>
  <c r="Q124" i="5"/>
  <c r="K124" i="5"/>
  <c r="K131" i="5" s="1"/>
  <c r="AA131" i="5"/>
  <c r="F132" i="5"/>
  <c r="F133" i="5"/>
  <c r="R69" i="5"/>
  <c r="J71" i="5"/>
  <c r="M70" i="5"/>
  <c r="V71" i="5"/>
  <c r="F70" i="5"/>
  <c r="AA69" i="5"/>
  <c r="P71" i="5"/>
  <c r="L69" i="5"/>
  <c r="AB71" i="5"/>
  <c r="AB69" i="5"/>
  <c r="U69" i="5"/>
  <c r="S70" i="5"/>
  <c r="AB70" i="5"/>
  <c r="V69" i="5"/>
  <c r="I70" i="5"/>
  <c r="G69" i="5"/>
  <c r="Y70" i="5"/>
  <c r="X69" i="5"/>
  <c r="F71" i="5"/>
  <c r="L71" i="5"/>
  <c r="U70" i="5"/>
  <c r="S69" i="5"/>
  <c r="G70" i="5"/>
  <c r="R71" i="5"/>
  <c r="O70" i="5"/>
  <c r="M69" i="5"/>
  <c r="X71" i="5"/>
  <c r="J70" i="5"/>
  <c r="AA70" i="5"/>
  <c r="Y69" i="5"/>
  <c r="V70" i="5"/>
  <c r="I69" i="5"/>
  <c r="S71" i="5"/>
  <c r="P70" i="5"/>
  <c r="O69" i="5"/>
  <c r="Y71" i="5"/>
  <c r="I71" i="5"/>
  <c r="W63" i="5"/>
  <c r="W70" i="5" s="1"/>
  <c r="C25" i="5"/>
  <c r="Z63" i="5"/>
  <c r="Q63" i="5"/>
  <c r="Q71" i="5" s="1"/>
  <c r="AC63" i="5"/>
  <c r="AC70" i="5" s="1"/>
  <c r="T63" i="5"/>
  <c r="T71" i="5" s="1"/>
  <c r="N63" i="5"/>
  <c r="N71" i="5" s="1"/>
  <c r="H63" i="5"/>
  <c r="K63" i="5"/>
  <c r="E17" i="5"/>
  <c r="E19" i="5"/>
  <c r="E23" i="5"/>
  <c r="E14" i="5"/>
  <c r="E21" i="5"/>
  <c r="E12" i="5"/>
  <c r="E24" i="5"/>
  <c r="E8" i="5"/>
  <c r="E16" i="5"/>
  <c r="E22" i="5"/>
  <c r="E9" i="5"/>
  <c r="E13" i="5"/>
  <c r="E15" i="5"/>
  <c r="E10" i="5"/>
  <c r="E7" i="5"/>
  <c r="E11" i="5"/>
  <c r="E18" i="5"/>
  <c r="E20" i="5"/>
  <c r="D124" i="5"/>
  <c r="D125" i="5" s="1"/>
  <c r="E61" i="5"/>
  <c r="E121" i="5"/>
  <c r="E120" i="5"/>
  <c r="E122" i="5"/>
  <c r="E123" i="5"/>
  <c r="CW51" i="5"/>
  <c r="W51" i="5"/>
  <c r="D25" i="5"/>
  <c r="D277" i="5" s="1"/>
  <c r="AC51" i="5"/>
  <c r="AI51" i="5"/>
  <c r="BP51" i="5"/>
  <c r="C51" i="5"/>
  <c r="E36" i="5"/>
  <c r="E48" i="5"/>
  <c r="E49" i="5"/>
  <c r="AF51" i="5"/>
  <c r="C63" i="5"/>
  <c r="CN51" i="5"/>
  <c r="BV51" i="5"/>
  <c r="Z51" i="5"/>
  <c r="BA51" i="5"/>
  <c r="BG51" i="5"/>
  <c r="AU51" i="5"/>
  <c r="E50" i="5"/>
  <c r="CT51" i="5"/>
  <c r="T51" i="5"/>
  <c r="AO51" i="5"/>
  <c r="K51" i="5"/>
  <c r="D63" i="5"/>
  <c r="D70" i="5" s="1"/>
  <c r="E43" i="5"/>
  <c r="E38" i="5"/>
  <c r="CK51" i="5"/>
  <c r="AL51" i="5"/>
  <c r="E41" i="5"/>
  <c r="E33" i="5"/>
  <c r="H51" i="5"/>
  <c r="N25" i="5"/>
  <c r="BM51" i="5"/>
  <c r="E62" i="5"/>
  <c r="AX51" i="5"/>
  <c r="D51" i="5"/>
  <c r="E40" i="5"/>
  <c r="Z25" i="5"/>
  <c r="BY51" i="5"/>
  <c r="CH51" i="5"/>
  <c r="CE51" i="5"/>
  <c r="CQ51" i="5"/>
  <c r="E37" i="5"/>
  <c r="E42" i="5"/>
  <c r="E35" i="5"/>
  <c r="AC25" i="5"/>
  <c r="E60" i="5"/>
  <c r="Q51" i="5"/>
  <c r="BJ51" i="5"/>
  <c r="N51" i="5"/>
  <c r="E44" i="5"/>
  <c r="E34" i="5"/>
  <c r="E46" i="5"/>
  <c r="E39" i="5"/>
  <c r="E47" i="5"/>
  <c r="W25" i="5"/>
  <c r="BS51" i="5"/>
  <c r="AR51" i="5"/>
  <c r="BD51" i="5"/>
  <c r="CB51" i="5"/>
  <c r="E45" i="5"/>
  <c r="H25" i="5"/>
  <c r="K25" i="5"/>
  <c r="T25" i="5"/>
  <c r="Q25" i="5"/>
  <c r="A374" i="5"/>
  <c r="A284" i="5"/>
  <c r="B169" i="5"/>
  <c r="B178" i="5" s="1"/>
  <c r="B168" i="5"/>
  <c r="B177" i="5" s="1"/>
  <c r="B167" i="5"/>
  <c r="B176" i="5" s="1"/>
  <c r="B166" i="5"/>
  <c r="B175" i="5" s="1"/>
  <c r="B165" i="5"/>
  <c r="B174" i="5" s="1"/>
  <c r="C124" i="5"/>
  <c r="B104" i="5"/>
  <c r="B103" i="5"/>
  <c r="B102" i="5"/>
  <c r="B101" i="5"/>
  <c r="A51" i="5"/>
  <c r="B30" i="5"/>
  <c r="Y1598" i="1"/>
  <c r="W1598" i="1"/>
  <c r="X1598" i="1" s="1"/>
  <c r="Y1633" i="1"/>
  <c r="W1633" i="1"/>
  <c r="X1633" i="1" s="1"/>
  <c r="Y1672" i="1"/>
  <c r="W1672" i="1"/>
  <c r="X1672" i="1" s="1"/>
  <c r="Y1632" i="1"/>
  <c r="W1632" i="1"/>
  <c r="X1632" i="1" s="1"/>
  <c r="Y1671" i="1"/>
  <c r="W1671" i="1"/>
  <c r="X1671" i="1" s="1"/>
  <c r="Y1597" i="1"/>
  <c r="W1597" i="1"/>
  <c r="X1597" i="1" s="1"/>
  <c r="Y1670" i="1"/>
  <c r="W1670" i="1"/>
  <c r="X1670" i="1" s="1"/>
  <c r="Y1631" i="1"/>
  <c r="W1631" i="1"/>
  <c r="X1631" i="1" s="1"/>
  <c r="Y1669" i="1"/>
  <c r="W1669" i="1"/>
  <c r="X1669" i="1" s="1"/>
  <c r="Y1630" i="1"/>
  <c r="W1630" i="1"/>
  <c r="X1630" i="1" s="1"/>
  <c r="Y1668" i="1"/>
  <c r="W1668" i="1"/>
  <c r="X1668" i="1" s="1"/>
  <c r="Y1596" i="1"/>
  <c r="W1596" i="1"/>
  <c r="X1596" i="1" s="1"/>
  <c r="Y1629" i="1"/>
  <c r="W1629" i="1"/>
  <c r="X1629" i="1" s="1"/>
  <c r="Y1667" i="1"/>
  <c r="W1667" i="1"/>
  <c r="X1667" i="1" s="1"/>
  <c r="Y1595" i="1"/>
  <c r="W1595" i="1"/>
  <c r="X1595" i="1" s="1"/>
  <c r="Y1594" i="1"/>
  <c r="W1594" i="1"/>
  <c r="X1594" i="1" s="1"/>
  <c r="Y1628" i="1"/>
  <c r="W1628" i="1"/>
  <c r="X1628" i="1" s="1"/>
  <c r="Y1593" i="1"/>
  <c r="W1593" i="1"/>
  <c r="X1593" i="1" s="1"/>
  <c r="Y1666" i="1"/>
  <c r="W1666" i="1"/>
  <c r="X1666" i="1" s="1"/>
  <c r="Y1627" i="1"/>
  <c r="W1627" i="1"/>
  <c r="X1627" i="1" s="1"/>
  <c r="Y1665" i="1"/>
  <c r="W1665" i="1"/>
  <c r="X1665" i="1" s="1"/>
  <c r="Y1592" i="1"/>
  <c r="W1592" i="1"/>
  <c r="X1592" i="1" s="1"/>
  <c r="Y1626" i="1"/>
  <c r="W1626" i="1"/>
  <c r="X1626" i="1" s="1"/>
  <c r="Y1664" i="1"/>
  <c r="W1664" i="1"/>
  <c r="X1664" i="1" s="1"/>
  <c r="Y1591" i="1"/>
  <c r="W1591" i="1"/>
  <c r="X1591" i="1" s="1"/>
  <c r="Y1663" i="1"/>
  <c r="W1663" i="1"/>
  <c r="X1663" i="1" s="1"/>
  <c r="Y1590" i="1"/>
  <c r="W1590" i="1"/>
  <c r="X1590" i="1" s="1"/>
  <c r="Y1625" i="1"/>
  <c r="W1625" i="1"/>
  <c r="X1625" i="1" s="1"/>
  <c r="Y1589" i="1"/>
  <c r="W1589" i="1"/>
  <c r="X1589" i="1" s="1"/>
  <c r="Y1662" i="1"/>
  <c r="W1662" i="1"/>
  <c r="X1662" i="1" s="1"/>
  <c r="Y1624" i="1"/>
  <c r="W1624" i="1"/>
  <c r="X1624" i="1" s="1"/>
  <c r="Y1661" i="1"/>
  <c r="W1661" i="1"/>
  <c r="X1661" i="1" s="1"/>
  <c r="Y1588" i="1"/>
  <c r="W1588" i="1"/>
  <c r="X1588" i="1" s="1"/>
  <c r="Y1623" i="1"/>
  <c r="W1623" i="1"/>
  <c r="X1623" i="1" s="1"/>
  <c r="Y1660" i="1"/>
  <c r="W1660" i="1"/>
  <c r="X1660" i="1" s="1"/>
  <c r="Y1587" i="1"/>
  <c r="W1587" i="1"/>
  <c r="X1587" i="1" s="1"/>
  <c r="Y1622" i="1"/>
  <c r="W1622" i="1"/>
  <c r="X1622" i="1" s="1"/>
  <c r="Y1659" i="1"/>
  <c r="W1659" i="1"/>
  <c r="X1659" i="1" s="1"/>
  <c r="Y1658" i="1"/>
  <c r="W1658" i="1"/>
  <c r="X1658" i="1" s="1"/>
  <c r="Y1586" i="1"/>
  <c r="W1586" i="1"/>
  <c r="X1586" i="1" s="1"/>
  <c r="Y1621" i="1"/>
  <c r="W1621" i="1"/>
  <c r="X1621" i="1" s="1"/>
  <c r="Y1585" i="1"/>
  <c r="W1585" i="1"/>
  <c r="X1585" i="1" s="1"/>
  <c r="Y1620" i="1"/>
  <c r="W1620" i="1"/>
  <c r="X1620" i="1" s="1"/>
  <c r="Y1657" i="1"/>
  <c r="W1657" i="1"/>
  <c r="X1657" i="1" s="1"/>
  <c r="Y1584" i="1"/>
  <c r="W1584" i="1"/>
  <c r="X1584" i="1" s="1"/>
  <c r="Y1656" i="1"/>
  <c r="W1656" i="1"/>
  <c r="X1656" i="1" s="1"/>
  <c r="Y1619" i="1"/>
  <c r="W1619" i="1"/>
  <c r="X1619" i="1" s="1"/>
  <c r="Y1655" i="1"/>
  <c r="W1655" i="1"/>
  <c r="X1655" i="1" s="1"/>
  <c r="Y1583" i="1"/>
  <c r="W1583" i="1"/>
  <c r="X1583" i="1" s="1"/>
  <c r="Y1618" i="1"/>
  <c r="W1618" i="1"/>
  <c r="X1618" i="1" s="1"/>
  <c r="Y1617" i="1"/>
  <c r="W1617" i="1"/>
  <c r="X1617" i="1" s="1"/>
  <c r="Y1654" i="1"/>
  <c r="W1654" i="1"/>
  <c r="X1654" i="1" s="1"/>
  <c r="Y1582" i="1"/>
  <c r="W1582" i="1"/>
  <c r="X1582" i="1" s="1"/>
  <c r="Y1616" i="1"/>
  <c r="W1616" i="1"/>
  <c r="X1616" i="1" s="1"/>
  <c r="Y1653" i="1"/>
  <c r="W1653" i="1"/>
  <c r="X1653" i="1" s="1"/>
  <c r="Y1581" i="1"/>
  <c r="W1581" i="1"/>
  <c r="X1581" i="1" s="1"/>
  <c r="Y1580" i="1"/>
  <c r="W1580" i="1"/>
  <c r="X1580" i="1" s="1"/>
  <c r="Y1615" i="1"/>
  <c r="W1615" i="1"/>
  <c r="X1615" i="1" s="1"/>
  <c r="Y1652" i="1"/>
  <c r="W1652" i="1"/>
  <c r="X1652" i="1" s="1"/>
  <c r="Y1579" i="1"/>
  <c r="W1579" i="1"/>
  <c r="X1579" i="1" s="1"/>
  <c r="Y1578" i="1"/>
  <c r="W1578" i="1"/>
  <c r="X1578" i="1" s="1"/>
  <c r="Y1651" i="1"/>
  <c r="W1651" i="1"/>
  <c r="X1651" i="1" s="1"/>
  <c r="Y1614" i="1"/>
  <c r="W1614" i="1"/>
  <c r="X1614" i="1" s="1"/>
  <c r="Y1577" i="1"/>
  <c r="W1577" i="1"/>
  <c r="X1577" i="1" s="1"/>
  <c r="Y1650" i="1"/>
  <c r="W1650" i="1"/>
  <c r="X1650" i="1" s="1"/>
  <c r="Y1613" i="1"/>
  <c r="W1613" i="1"/>
  <c r="X1613" i="1" s="1"/>
  <c r="Y1576" i="1"/>
  <c r="W1576" i="1"/>
  <c r="X1576" i="1" s="1"/>
  <c r="Y1649" i="1"/>
  <c r="W1649" i="1"/>
  <c r="X1649" i="1" s="1"/>
  <c r="Y1612" i="1"/>
  <c r="W1612" i="1"/>
  <c r="X1612" i="1" s="1"/>
  <c r="Y1575" i="1"/>
  <c r="W1575" i="1"/>
  <c r="X1575" i="1" s="1"/>
  <c r="Y1611" i="1"/>
  <c r="W1611" i="1"/>
  <c r="X1611" i="1" s="1"/>
  <c r="Y1648" i="1"/>
  <c r="W1648" i="1"/>
  <c r="X1648" i="1" s="1"/>
  <c r="Y1574" i="1"/>
  <c r="W1574" i="1"/>
  <c r="X1574" i="1" s="1"/>
  <c r="Y1647" i="1"/>
  <c r="W1647" i="1"/>
  <c r="X1647" i="1" s="1"/>
  <c r="Y1610" i="1"/>
  <c r="W1610" i="1"/>
  <c r="X1610" i="1" s="1"/>
  <c r="Y1573" i="1"/>
  <c r="W1573" i="1"/>
  <c r="X1573" i="1" s="1"/>
  <c r="Y1646" i="1"/>
  <c r="W1646" i="1"/>
  <c r="X1646" i="1" s="1"/>
  <c r="Y1609" i="1"/>
  <c r="W1609" i="1"/>
  <c r="X1609" i="1" s="1"/>
  <c r="Y1572" i="1"/>
  <c r="W1572" i="1"/>
  <c r="X1572" i="1" s="1"/>
  <c r="Y1645" i="1"/>
  <c r="W1645" i="1"/>
  <c r="X1645" i="1" s="1"/>
  <c r="Y1608" i="1"/>
  <c r="W1608" i="1"/>
  <c r="X1608" i="1" s="1"/>
  <c r="Y1571" i="1"/>
  <c r="W1571" i="1"/>
  <c r="X1571" i="1" s="1"/>
  <c r="Y1607" i="1"/>
  <c r="W1607" i="1"/>
  <c r="X1607" i="1" s="1"/>
  <c r="Y1570" i="1"/>
  <c r="W1570" i="1"/>
  <c r="X1570" i="1" s="1"/>
  <c r="Y1644" i="1"/>
  <c r="W1644" i="1"/>
  <c r="X1644" i="1" s="1"/>
  <c r="Y1643" i="1"/>
  <c r="W1643" i="1"/>
  <c r="X1643" i="1" s="1"/>
  <c r="Y1606" i="1"/>
  <c r="W1606" i="1"/>
  <c r="X1606" i="1" s="1"/>
  <c r="Y1569" i="1"/>
  <c r="W1569" i="1"/>
  <c r="X1569" i="1" s="1"/>
  <c r="Y1642" i="1"/>
  <c r="W1642" i="1"/>
  <c r="X1642" i="1" s="1"/>
  <c r="Y1605" i="1"/>
  <c r="W1605" i="1"/>
  <c r="X1605" i="1" s="1"/>
  <c r="Y1568" i="1"/>
  <c r="W1568" i="1"/>
  <c r="X1568" i="1" s="1"/>
  <c r="Y1641" i="1"/>
  <c r="W1641" i="1"/>
  <c r="X1641" i="1" s="1"/>
  <c r="Y1567" i="1"/>
  <c r="W1567" i="1"/>
  <c r="X1567" i="1" s="1"/>
  <c r="Y1604" i="1"/>
  <c r="W1604" i="1"/>
  <c r="X1604" i="1" s="1"/>
  <c r="Y1640" i="1"/>
  <c r="W1640" i="1"/>
  <c r="X1640" i="1" s="1"/>
  <c r="Y1566" i="1"/>
  <c r="W1566" i="1"/>
  <c r="X1566" i="1" s="1"/>
  <c r="Y1603" i="1"/>
  <c r="W1603" i="1"/>
  <c r="X1603" i="1" s="1"/>
  <c r="Y1639" i="1"/>
  <c r="W1639" i="1"/>
  <c r="X1639" i="1" s="1"/>
  <c r="Y1565" i="1"/>
  <c r="W1565" i="1"/>
  <c r="X1565" i="1" s="1"/>
  <c r="Y1602" i="1"/>
  <c r="W1602" i="1"/>
  <c r="X1602" i="1" s="1"/>
  <c r="Y1601" i="1"/>
  <c r="X1601" i="1"/>
  <c r="W1601" i="1"/>
  <c r="Y1638" i="1"/>
  <c r="W1638" i="1"/>
  <c r="X1638" i="1" s="1"/>
  <c r="Y1564" i="1"/>
  <c r="W1564" i="1"/>
  <c r="X1564" i="1" s="1"/>
  <c r="Y1637" i="1"/>
  <c r="W1637" i="1"/>
  <c r="X1637" i="1" s="1"/>
  <c r="Y1600" i="1"/>
  <c r="W1600" i="1"/>
  <c r="X1600" i="1" s="1"/>
  <c r="Y1636" i="1"/>
  <c r="W1636" i="1"/>
  <c r="X1636" i="1" s="1"/>
  <c r="Y1599" i="1"/>
  <c r="W1599" i="1"/>
  <c r="X1599" i="1" s="1"/>
  <c r="Y1563" i="1"/>
  <c r="W1563" i="1"/>
  <c r="X1563" i="1" s="1"/>
  <c r="Y1562" i="1"/>
  <c r="W1562" i="1"/>
  <c r="X1562" i="1" s="1"/>
  <c r="Y1634" i="1"/>
  <c r="W1634" i="1"/>
  <c r="X1634" i="1" s="1"/>
  <c r="Y1635" i="1"/>
  <c r="D22" i="8" s="1"/>
  <c r="W1635" i="1"/>
  <c r="X1635" i="1" s="1"/>
  <c r="Y1528" i="1"/>
  <c r="W1528" i="1"/>
  <c r="X1528" i="1" s="1"/>
  <c r="Y1561" i="1"/>
  <c r="W1561" i="1"/>
  <c r="X1561" i="1" s="1"/>
  <c r="Y1560" i="1"/>
  <c r="W1560" i="1"/>
  <c r="X1560" i="1" s="1"/>
  <c r="Y1527" i="1"/>
  <c r="W1527" i="1"/>
  <c r="X1527" i="1" s="1"/>
  <c r="Y1559" i="1"/>
  <c r="W1559" i="1"/>
  <c r="X1559" i="1" s="1"/>
  <c r="Y1526" i="1"/>
  <c r="W1526" i="1"/>
  <c r="X1526" i="1" s="1"/>
  <c r="Y1558" i="1"/>
  <c r="W1558" i="1"/>
  <c r="X1558" i="1" s="1"/>
  <c r="Y1525" i="1"/>
  <c r="W1525" i="1"/>
  <c r="X1525" i="1" s="1"/>
  <c r="Y1524" i="1"/>
  <c r="W1524" i="1"/>
  <c r="X1524" i="1" s="1"/>
  <c r="Y1557" i="1"/>
  <c r="W1557" i="1"/>
  <c r="X1557" i="1" s="1"/>
  <c r="Y1556" i="1"/>
  <c r="W1556" i="1"/>
  <c r="X1556" i="1" s="1"/>
  <c r="Y1523" i="1"/>
  <c r="W1523" i="1"/>
  <c r="X1523" i="1" s="1"/>
  <c r="Y1522" i="1"/>
  <c r="W1522" i="1"/>
  <c r="X1522" i="1" s="1"/>
  <c r="Y1555" i="1"/>
  <c r="W1555" i="1"/>
  <c r="X1555" i="1" s="1"/>
  <c r="Y1521" i="1"/>
  <c r="W1521" i="1"/>
  <c r="X1521" i="1" s="1"/>
  <c r="Y1554" i="1"/>
  <c r="W1554" i="1"/>
  <c r="X1554" i="1" s="1"/>
  <c r="Y1520" i="1"/>
  <c r="W1520" i="1"/>
  <c r="X1520" i="1" s="1"/>
  <c r="Y1553" i="1"/>
  <c r="W1553" i="1"/>
  <c r="X1553" i="1" s="1"/>
  <c r="Y1519" i="1"/>
  <c r="W1519" i="1"/>
  <c r="X1519" i="1" s="1"/>
  <c r="Y1552" i="1"/>
  <c r="W1552" i="1"/>
  <c r="X1552" i="1" s="1"/>
  <c r="Y1551" i="1"/>
  <c r="W1551" i="1"/>
  <c r="X1551" i="1" s="1"/>
  <c r="Y1518" i="1"/>
  <c r="W1518" i="1"/>
  <c r="X1518" i="1" s="1"/>
  <c r="Y1550" i="1"/>
  <c r="W1550" i="1"/>
  <c r="X1550" i="1" s="1"/>
  <c r="Y1517" i="1"/>
  <c r="W1517" i="1"/>
  <c r="X1517" i="1" s="1"/>
  <c r="Y1549" i="1"/>
  <c r="W1549" i="1"/>
  <c r="X1549" i="1" s="1"/>
  <c r="Y1516" i="1"/>
  <c r="W1516" i="1"/>
  <c r="X1516" i="1" s="1"/>
  <c r="Y1548" i="1"/>
  <c r="W1548" i="1"/>
  <c r="X1548" i="1" s="1"/>
  <c r="Y1515" i="1"/>
  <c r="W1515" i="1"/>
  <c r="X1515" i="1" s="1"/>
  <c r="Y1547" i="1"/>
  <c r="W1547" i="1"/>
  <c r="X1547" i="1" s="1"/>
  <c r="Y1514" i="1"/>
  <c r="W1514" i="1"/>
  <c r="X1514" i="1" s="1"/>
  <c r="Y1546" i="1"/>
  <c r="W1546" i="1"/>
  <c r="X1546" i="1" s="1"/>
  <c r="Y1545" i="1"/>
  <c r="W1545" i="1"/>
  <c r="X1545" i="1" s="1"/>
  <c r="Y1544" i="1"/>
  <c r="W1544" i="1"/>
  <c r="X1544" i="1" s="1"/>
  <c r="Y1513" i="1"/>
  <c r="W1513" i="1"/>
  <c r="X1513" i="1" s="1"/>
  <c r="Y1543" i="1"/>
  <c r="W1543" i="1"/>
  <c r="X1543" i="1" s="1"/>
  <c r="Y1512" i="1"/>
  <c r="W1512" i="1"/>
  <c r="X1512" i="1" s="1"/>
  <c r="Y1542" i="1"/>
  <c r="W1542" i="1"/>
  <c r="X1542" i="1" s="1"/>
  <c r="Y1511" i="1"/>
  <c r="W1511" i="1"/>
  <c r="X1511" i="1" s="1"/>
  <c r="Y1541" i="1"/>
  <c r="W1541" i="1"/>
  <c r="X1541" i="1" s="1"/>
  <c r="Y1510" i="1"/>
  <c r="W1510" i="1"/>
  <c r="X1510" i="1" s="1"/>
  <c r="Y1540" i="1"/>
  <c r="W1540" i="1"/>
  <c r="X1540" i="1" s="1"/>
  <c r="Y1509" i="1"/>
  <c r="W1509" i="1"/>
  <c r="X1509" i="1" s="1"/>
  <c r="Y1539" i="1"/>
  <c r="W1539" i="1"/>
  <c r="X1539" i="1" s="1"/>
  <c r="Y1508" i="1"/>
  <c r="W1508" i="1"/>
  <c r="X1508" i="1" s="1"/>
  <c r="Y1538" i="1"/>
  <c r="W1538" i="1"/>
  <c r="X1538" i="1" s="1"/>
  <c r="Y1507" i="1"/>
  <c r="W1507" i="1"/>
  <c r="X1507" i="1" s="1"/>
  <c r="Y1537" i="1"/>
  <c r="W1537" i="1"/>
  <c r="X1537" i="1" s="1"/>
  <c r="Y1536" i="1"/>
  <c r="W1536" i="1"/>
  <c r="X1536" i="1" s="1"/>
  <c r="Y1506" i="1"/>
  <c r="W1506" i="1"/>
  <c r="X1506" i="1" s="1"/>
  <c r="Y1505" i="1"/>
  <c r="W1505" i="1"/>
  <c r="X1505" i="1" s="1"/>
  <c r="Y1535" i="1"/>
  <c r="W1535" i="1"/>
  <c r="X1535" i="1" s="1"/>
  <c r="Y1534" i="1"/>
  <c r="W1534" i="1"/>
  <c r="X1534" i="1" s="1"/>
  <c r="Y1504" i="1"/>
  <c r="W1504" i="1"/>
  <c r="X1504" i="1" s="1"/>
  <c r="Y1503" i="1"/>
  <c r="W1503" i="1"/>
  <c r="X1503" i="1" s="1"/>
  <c r="Y1533" i="1"/>
  <c r="W1533" i="1"/>
  <c r="X1533" i="1" s="1"/>
  <c r="Y1532" i="1"/>
  <c r="W1532" i="1"/>
  <c r="X1532" i="1" s="1"/>
  <c r="Y1502" i="1"/>
  <c r="W1502" i="1"/>
  <c r="X1502" i="1" s="1"/>
  <c r="Y1531" i="1"/>
  <c r="W1531" i="1"/>
  <c r="X1531" i="1" s="1"/>
  <c r="Y1530" i="1"/>
  <c r="W1530" i="1"/>
  <c r="X1530" i="1" s="1"/>
  <c r="Y1501" i="1"/>
  <c r="W1501" i="1"/>
  <c r="X1501" i="1" s="1"/>
  <c r="Y1529" i="1"/>
  <c r="W1529" i="1"/>
  <c r="X1529" i="1" s="1"/>
  <c r="Y1491" i="1"/>
  <c r="W1491" i="1"/>
  <c r="X1491" i="1" s="1"/>
  <c r="Y1458" i="1"/>
  <c r="W1458" i="1"/>
  <c r="X1458" i="1" s="1"/>
  <c r="Y1490" i="1"/>
  <c r="W1490" i="1"/>
  <c r="X1490" i="1" s="1"/>
  <c r="Y1457" i="1"/>
  <c r="W1457" i="1"/>
  <c r="X1457" i="1" s="1"/>
  <c r="Y1489" i="1"/>
  <c r="W1489" i="1"/>
  <c r="X1489" i="1" s="1"/>
  <c r="Y1456" i="1"/>
  <c r="W1456" i="1"/>
  <c r="X1456" i="1" s="1"/>
  <c r="Y1488" i="1"/>
  <c r="W1488" i="1"/>
  <c r="X1488" i="1" s="1"/>
  <c r="Y1455" i="1"/>
  <c r="W1455" i="1"/>
  <c r="X1455" i="1" s="1"/>
  <c r="Y1487" i="1"/>
  <c r="W1487" i="1"/>
  <c r="X1487" i="1" s="1"/>
  <c r="Y1486" i="1"/>
  <c r="W1486" i="1"/>
  <c r="X1486" i="1" s="1"/>
  <c r="Y1454" i="1"/>
  <c r="W1454" i="1"/>
  <c r="X1454" i="1" s="1"/>
  <c r="Y1453" i="1"/>
  <c r="W1453" i="1"/>
  <c r="X1453" i="1" s="1"/>
  <c r="Y1485" i="1"/>
  <c r="W1485" i="1"/>
  <c r="X1485" i="1" s="1"/>
  <c r="Y1452" i="1"/>
  <c r="W1452" i="1"/>
  <c r="X1452" i="1" s="1"/>
  <c r="Y1484" i="1"/>
  <c r="W1484" i="1"/>
  <c r="X1484" i="1" s="1"/>
  <c r="Y1483" i="1"/>
  <c r="W1483" i="1"/>
  <c r="X1483" i="1" s="1"/>
  <c r="Y1451" i="1"/>
  <c r="W1451" i="1"/>
  <c r="X1451" i="1" s="1"/>
  <c r="Y1497" i="1"/>
  <c r="W1497" i="1"/>
  <c r="X1497" i="1" s="1"/>
  <c r="Y1450" i="1"/>
  <c r="W1450" i="1"/>
  <c r="X1450" i="1" s="1"/>
  <c r="Y1482" i="1"/>
  <c r="W1482" i="1"/>
  <c r="X1482" i="1" s="1"/>
  <c r="Y1481" i="1"/>
  <c r="W1481" i="1"/>
  <c r="X1481" i="1" s="1"/>
  <c r="Y1449" i="1"/>
  <c r="W1449" i="1"/>
  <c r="X1449" i="1" s="1"/>
  <c r="Y1448" i="1"/>
  <c r="W1448" i="1"/>
  <c r="X1448" i="1" s="1"/>
  <c r="Y1480" i="1"/>
  <c r="W1480" i="1"/>
  <c r="X1480" i="1" s="1"/>
  <c r="Y1447" i="1"/>
  <c r="W1447" i="1"/>
  <c r="X1447" i="1" s="1"/>
  <c r="Y1479" i="1"/>
  <c r="W1479" i="1"/>
  <c r="X1479" i="1" s="1"/>
  <c r="Y1446" i="1"/>
  <c r="W1446" i="1"/>
  <c r="X1446" i="1" s="1"/>
  <c r="Y1478" i="1"/>
  <c r="W1478" i="1"/>
  <c r="X1478" i="1" s="1"/>
  <c r="Y1477" i="1"/>
  <c r="W1477" i="1"/>
  <c r="X1477" i="1" s="1"/>
  <c r="Y1445" i="1"/>
  <c r="W1445" i="1"/>
  <c r="X1445" i="1" s="1"/>
  <c r="Y1500" i="1"/>
  <c r="W1500" i="1"/>
  <c r="X1500" i="1" s="1"/>
  <c r="Y1476" i="1"/>
  <c r="W1476" i="1"/>
  <c r="X1476" i="1" s="1"/>
  <c r="Y1444" i="1"/>
  <c r="W1444" i="1"/>
  <c r="X1444" i="1" s="1"/>
  <c r="Y1475" i="1"/>
  <c r="W1475" i="1"/>
  <c r="X1475" i="1" s="1"/>
  <c r="Y1474" i="1"/>
  <c r="W1474" i="1"/>
  <c r="X1474" i="1" s="1"/>
  <c r="Y1443" i="1"/>
  <c r="W1443" i="1"/>
  <c r="X1443" i="1" s="1"/>
  <c r="Y1473" i="1"/>
  <c r="W1473" i="1"/>
  <c r="X1473" i="1" s="1"/>
  <c r="Y1442" i="1"/>
  <c r="W1442" i="1"/>
  <c r="X1442" i="1" s="1"/>
  <c r="Y1472" i="1"/>
  <c r="W1472" i="1"/>
  <c r="X1472" i="1" s="1"/>
  <c r="Y1471" i="1"/>
  <c r="W1471" i="1"/>
  <c r="X1471" i="1" s="1"/>
  <c r="Y1470" i="1"/>
  <c r="W1470" i="1"/>
  <c r="X1470" i="1" s="1"/>
  <c r="Y1496" i="1"/>
  <c r="W1496" i="1"/>
  <c r="X1496" i="1" s="1"/>
  <c r="Y1441" i="1"/>
  <c r="W1441" i="1"/>
  <c r="X1441" i="1" s="1"/>
  <c r="Y1469" i="1"/>
  <c r="W1469" i="1"/>
  <c r="X1469" i="1" s="1"/>
  <c r="Y1468" i="1"/>
  <c r="W1468" i="1"/>
  <c r="X1468" i="1" s="1"/>
  <c r="Y1440" i="1"/>
  <c r="W1440" i="1"/>
  <c r="X1440" i="1" s="1"/>
  <c r="Y1467" i="1"/>
  <c r="W1467" i="1"/>
  <c r="X1467" i="1" s="1"/>
  <c r="Y1439" i="1"/>
  <c r="W1439" i="1"/>
  <c r="X1439" i="1" s="1"/>
  <c r="Y1438" i="1"/>
  <c r="W1438" i="1"/>
  <c r="X1438" i="1" s="1"/>
  <c r="Y1466" i="1"/>
  <c r="W1466" i="1"/>
  <c r="X1466" i="1" s="1"/>
  <c r="Y1437" i="1"/>
  <c r="W1437" i="1"/>
  <c r="X1437" i="1" s="1"/>
  <c r="Y1465" i="1"/>
  <c r="W1465" i="1"/>
  <c r="X1465" i="1" s="1"/>
  <c r="Y1436" i="1"/>
  <c r="W1436" i="1"/>
  <c r="X1436" i="1" s="1"/>
  <c r="Y1464" i="1"/>
  <c r="W1464" i="1"/>
  <c r="X1464" i="1" s="1"/>
  <c r="Y1184" i="1"/>
  <c r="W1184" i="1"/>
  <c r="X1184" i="1" s="1"/>
  <c r="Y1463" i="1"/>
  <c r="W1463" i="1"/>
  <c r="X1463" i="1" s="1"/>
  <c r="Y1183" i="1"/>
  <c r="W1183" i="1"/>
  <c r="X1183" i="1" s="1"/>
  <c r="Y1462" i="1"/>
  <c r="W1462" i="1"/>
  <c r="X1462" i="1" s="1"/>
  <c r="Y1182" i="1"/>
  <c r="W1182" i="1"/>
  <c r="X1182" i="1" s="1"/>
  <c r="Y1461" i="1"/>
  <c r="W1461" i="1"/>
  <c r="X1461" i="1" s="1"/>
  <c r="Y1181" i="1"/>
  <c r="W1181" i="1"/>
  <c r="X1181" i="1" s="1"/>
  <c r="Y1460" i="1"/>
  <c r="W1460" i="1"/>
  <c r="X1460" i="1" s="1"/>
  <c r="Y1179" i="1"/>
  <c r="W1179" i="1"/>
  <c r="X1179" i="1" s="1"/>
  <c r="Y1459" i="1"/>
  <c r="W1459" i="1"/>
  <c r="X1459" i="1" s="1"/>
  <c r="Y1180" i="1"/>
  <c r="D20" i="8" s="1"/>
  <c r="W1180" i="1"/>
  <c r="X1180" i="1" s="1"/>
  <c r="Y1350" i="1"/>
  <c r="W1350" i="1"/>
  <c r="X1350" i="1" s="1"/>
  <c r="Y1391" i="1"/>
  <c r="W1391" i="1"/>
  <c r="X1391" i="1" s="1"/>
  <c r="Y1434" i="1"/>
  <c r="W1434" i="1"/>
  <c r="X1434" i="1" s="1"/>
  <c r="Y1349" i="1"/>
  <c r="W1349" i="1"/>
  <c r="X1349" i="1" s="1"/>
  <c r="Y1390" i="1"/>
  <c r="W1390" i="1"/>
  <c r="X1390" i="1" s="1"/>
  <c r="Y1433" i="1"/>
  <c r="W1433" i="1"/>
  <c r="X1433" i="1" s="1"/>
  <c r="Y1348" i="1"/>
  <c r="W1348" i="1"/>
  <c r="X1348" i="1" s="1"/>
  <c r="Y1389" i="1"/>
  <c r="W1389" i="1"/>
  <c r="X1389" i="1" s="1"/>
  <c r="Y1432" i="1"/>
  <c r="W1432" i="1"/>
  <c r="X1432" i="1" s="1"/>
  <c r="Y1347" i="1"/>
  <c r="W1347" i="1"/>
  <c r="X1347" i="1" s="1"/>
  <c r="Y1388" i="1"/>
  <c r="W1388" i="1"/>
  <c r="X1388" i="1" s="1"/>
  <c r="Y1431" i="1"/>
  <c r="W1431" i="1"/>
  <c r="X1431" i="1" s="1"/>
  <c r="Y1346" i="1"/>
  <c r="W1346" i="1"/>
  <c r="X1346" i="1" s="1"/>
  <c r="Y1387" i="1"/>
  <c r="W1387" i="1"/>
  <c r="X1387" i="1" s="1"/>
  <c r="Y1430" i="1"/>
  <c r="W1430" i="1"/>
  <c r="X1430" i="1" s="1"/>
  <c r="Y1345" i="1"/>
  <c r="W1345" i="1"/>
  <c r="X1345" i="1" s="1"/>
  <c r="Y1386" i="1"/>
  <c r="W1386" i="1"/>
  <c r="X1386" i="1" s="1"/>
  <c r="Y1429" i="1"/>
  <c r="W1429" i="1"/>
  <c r="X1429" i="1" s="1"/>
  <c r="Y1344" i="1"/>
  <c r="W1344" i="1"/>
  <c r="X1344" i="1" s="1"/>
  <c r="Y1385" i="1"/>
  <c r="W1385" i="1"/>
  <c r="X1385" i="1" s="1"/>
  <c r="Y1428" i="1"/>
  <c r="W1428" i="1"/>
  <c r="X1428" i="1" s="1"/>
  <c r="Y1343" i="1"/>
  <c r="W1343" i="1"/>
  <c r="X1343" i="1" s="1"/>
  <c r="Y1384" i="1"/>
  <c r="W1384" i="1"/>
  <c r="X1384" i="1" s="1"/>
  <c r="Y1427" i="1"/>
  <c r="W1427" i="1"/>
  <c r="X1427" i="1" s="1"/>
  <c r="Y1342" i="1"/>
  <c r="W1342" i="1"/>
  <c r="X1342" i="1" s="1"/>
  <c r="Y1383" i="1"/>
  <c r="W1383" i="1"/>
  <c r="X1383" i="1" s="1"/>
  <c r="Y1426" i="1"/>
  <c r="W1426" i="1"/>
  <c r="X1426" i="1" s="1"/>
  <c r="Y1341" i="1"/>
  <c r="W1341" i="1"/>
  <c r="X1341" i="1" s="1"/>
  <c r="Y1382" i="1"/>
  <c r="W1382" i="1"/>
  <c r="X1382" i="1" s="1"/>
  <c r="Y1425" i="1"/>
  <c r="W1425" i="1"/>
  <c r="X1425" i="1" s="1"/>
  <c r="Y1340" i="1"/>
  <c r="W1340" i="1"/>
  <c r="X1340" i="1" s="1"/>
  <c r="Y1381" i="1"/>
  <c r="W1381" i="1"/>
  <c r="X1381" i="1" s="1"/>
  <c r="Y1424" i="1"/>
  <c r="W1424" i="1"/>
  <c r="X1424" i="1" s="1"/>
  <c r="Y1339" i="1"/>
  <c r="W1339" i="1"/>
  <c r="X1339" i="1" s="1"/>
  <c r="Y1380" i="1"/>
  <c r="W1380" i="1"/>
  <c r="X1380" i="1" s="1"/>
  <c r="Y1423" i="1"/>
  <c r="W1423" i="1"/>
  <c r="X1423" i="1" s="1"/>
  <c r="Y1338" i="1"/>
  <c r="W1338" i="1"/>
  <c r="X1338" i="1" s="1"/>
  <c r="Y1379" i="1"/>
  <c r="W1379" i="1"/>
  <c r="X1379" i="1" s="1"/>
  <c r="Y1422" i="1"/>
  <c r="W1422" i="1"/>
  <c r="X1422" i="1" s="1"/>
  <c r="Y1337" i="1"/>
  <c r="W1337" i="1"/>
  <c r="X1337" i="1" s="1"/>
  <c r="Y1378" i="1"/>
  <c r="W1378" i="1"/>
  <c r="X1378" i="1" s="1"/>
  <c r="Y1421" i="1"/>
  <c r="W1421" i="1"/>
  <c r="X1421" i="1" s="1"/>
  <c r="Y1336" i="1"/>
  <c r="W1336" i="1"/>
  <c r="X1336" i="1" s="1"/>
  <c r="Y1377" i="1"/>
  <c r="W1377" i="1"/>
  <c r="X1377" i="1" s="1"/>
  <c r="Y1420" i="1"/>
  <c r="W1420" i="1"/>
  <c r="X1420" i="1" s="1"/>
  <c r="Y1335" i="1"/>
  <c r="W1335" i="1"/>
  <c r="X1335" i="1" s="1"/>
  <c r="Y1376" i="1"/>
  <c r="W1376" i="1"/>
  <c r="X1376" i="1" s="1"/>
  <c r="Y1419" i="1"/>
  <c r="W1419" i="1"/>
  <c r="X1419" i="1" s="1"/>
  <c r="Y1334" i="1"/>
  <c r="W1334" i="1"/>
  <c r="X1334" i="1" s="1"/>
  <c r="Y1375" i="1"/>
  <c r="W1375" i="1"/>
  <c r="X1375" i="1" s="1"/>
  <c r="Y1418" i="1"/>
  <c r="W1418" i="1"/>
  <c r="X1418" i="1" s="1"/>
  <c r="Y1333" i="1"/>
  <c r="W1333" i="1"/>
  <c r="X1333" i="1" s="1"/>
  <c r="Y1374" i="1"/>
  <c r="W1374" i="1"/>
  <c r="X1374" i="1" s="1"/>
  <c r="Y1417" i="1"/>
  <c r="W1417" i="1"/>
  <c r="X1417" i="1" s="1"/>
  <c r="Y1332" i="1"/>
  <c r="W1332" i="1"/>
  <c r="X1332" i="1" s="1"/>
  <c r="Y1373" i="1"/>
  <c r="W1373" i="1"/>
  <c r="X1373" i="1" s="1"/>
  <c r="Y1416" i="1"/>
  <c r="W1416" i="1"/>
  <c r="X1416" i="1" s="1"/>
  <c r="Y1331" i="1"/>
  <c r="W1331" i="1"/>
  <c r="X1331" i="1" s="1"/>
  <c r="Y1372" i="1"/>
  <c r="W1372" i="1"/>
  <c r="X1372" i="1" s="1"/>
  <c r="Y1415" i="1"/>
  <c r="W1415" i="1"/>
  <c r="X1415" i="1" s="1"/>
  <c r="Y1414" i="1"/>
  <c r="W1414" i="1"/>
  <c r="X1414" i="1" s="1"/>
  <c r="Y1413" i="1"/>
  <c r="W1413" i="1"/>
  <c r="X1413" i="1" s="1"/>
  <c r="Y1393" i="1"/>
  <c r="W1393" i="1"/>
  <c r="X1393" i="1" s="1"/>
  <c r="Y1352" i="1"/>
  <c r="W1352" i="1"/>
  <c r="X1352" i="1" s="1"/>
  <c r="Y1330" i="1"/>
  <c r="W1330" i="1"/>
  <c r="X1330" i="1" s="1"/>
  <c r="Y1371" i="1"/>
  <c r="W1371" i="1"/>
  <c r="X1371" i="1" s="1"/>
  <c r="Y1412" i="1"/>
  <c r="W1412" i="1"/>
  <c r="X1412" i="1" s="1"/>
  <c r="Y1329" i="1"/>
  <c r="W1329" i="1"/>
  <c r="X1329" i="1" s="1"/>
  <c r="Y1370" i="1"/>
  <c r="W1370" i="1"/>
  <c r="X1370" i="1" s="1"/>
  <c r="Y1411" i="1"/>
  <c r="W1411" i="1"/>
  <c r="X1411" i="1" s="1"/>
  <c r="Y1328" i="1"/>
  <c r="W1328" i="1"/>
  <c r="X1328" i="1" s="1"/>
  <c r="Y1369" i="1"/>
  <c r="W1369" i="1"/>
  <c r="X1369" i="1" s="1"/>
  <c r="Y1410" i="1"/>
  <c r="W1410" i="1"/>
  <c r="X1410" i="1" s="1"/>
  <c r="Y1368" i="1"/>
  <c r="W1368" i="1"/>
  <c r="X1368" i="1" s="1"/>
  <c r="Y1409" i="1"/>
  <c r="W1409" i="1"/>
  <c r="X1409" i="1" s="1"/>
  <c r="Y1327" i="1"/>
  <c r="W1327" i="1"/>
  <c r="X1327" i="1" s="1"/>
  <c r="Y1408" i="1"/>
  <c r="W1408" i="1"/>
  <c r="X1408" i="1" s="1"/>
  <c r="Y1367" i="1"/>
  <c r="W1367" i="1"/>
  <c r="X1367" i="1" s="1"/>
  <c r="Y1326" i="1"/>
  <c r="W1326" i="1"/>
  <c r="X1326" i="1" s="1"/>
  <c r="Y1407" i="1"/>
  <c r="W1407" i="1"/>
  <c r="X1407" i="1" s="1"/>
  <c r="Y1366" i="1"/>
  <c r="W1366" i="1"/>
  <c r="X1366" i="1" s="1"/>
  <c r="Y1325" i="1"/>
  <c r="W1325" i="1"/>
  <c r="X1325" i="1" s="1"/>
  <c r="Y1406" i="1"/>
  <c r="W1406" i="1"/>
  <c r="X1406" i="1" s="1"/>
  <c r="Y1365" i="1"/>
  <c r="W1365" i="1"/>
  <c r="X1365" i="1" s="1"/>
  <c r="Y1324" i="1"/>
  <c r="W1324" i="1"/>
  <c r="X1324" i="1" s="1"/>
  <c r="Y1405" i="1"/>
  <c r="W1405" i="1"/>
  <c r="X1405" i="1" s="1"/>
  <c r="Y1364" i="1"/>
  <c r="W1364" i="1"/>
  <c r="X1364" i="1" s="1"/>
  <c r="Y1323" i="1"/>
  <c r="W1323" i="1"/>
  <c r="X1323" i="1" s="1"/>
  <c r="Y1404" i="1"/>
  <c r="W1404" i="1"/>
  <c r="X1404" i="1" s="1"/>
  <c r="Y1363" i="1"/>
  <c r="W1363" i="1"/>
  <c r="X1363" i="1" s="1"/>
  <c r="Y1322" i="1"/>
  <c r="W1322" i="1"/>
  <c r="X1322" i="1" s="1"/>
  <c r="Y1362" i="1"/>
  <c r="W1362" i="1"/>
  <c r="X1362" i="1" s="1"/>
  <c r="Y1403" i="1"/>
  <c r="W1403" i="1"/>
  <c r="X1403" i="1" s="1"/>
  <c r="Y1321" i="1"/>
  <c r="W1321" i="1"/>
  <c r="X1321" i="1" s="1"/>
  <c r="Y1402" i="1"/>
  <c r="W1402" i="1"/>
  <c r="X1402" i="1" s="1"/>
  <c r="Y1361" i="1"/>
  <c r="W1361" i="1"/>
  <c r="X1361" i="1" s="1"/>
  <c r="Y1320" i="1"/>
  <c r="W1320" i="1"/>
  <c r="X1320" i="1" s="1"/>
  <c r="Y1401" i="1"/>
  <c r="W1401" i="1"/>
  <c r="X1401" i="1" s="1"/>
  <c r="Y1360" i="1"/>
  <c r="W1360" i="1"/>
  <c r="X1360" i="1" s="1"/>
  <c r="Y1319" i="1"/>
  <c r="W1319" i="1"/>
  <c r="X1319" i="1" s="1"/>
  <c r="Y1400" i="1"/>
  <c r="W1400" i="1"/>
  <c r="X1400" i="1" s="1"/>
  <c r="Y1359" i="1"/>
  <c r="W1359" i="1"/>
  <c r="X1359" i="1" s="1"/>
  <c r="Y1318" i="1"/>
  <c r="W1318" i="1"/>
  <c r="X1318" i="1" s="1"/>
  <c r="Y1358" i="1"/>
  <c r="W1358" i="1"/>
  <c r="X1358" i="1" s="1"/>
  <c r="Y1399" i="1"/>
  <c r="W1399" i="1"/>
  <c r="X1399" i="1" s="1"/>
  <c r="Y1317" i="1"/>
  <c r="W1317" i="1"/>
  <c r="X1317" i="1" s="1"/>
  <c r="Y1435" i="1"/>
  <c r="W1435" i="1"/>
  <c r="X1435" i="1" s="1"/>
  <c r="Y1398" i="1"/>
  <c r="W1398" i="1"/>
  <c r="X1398" i="1" s="1"/>
  <c r="Y1357" i="1"/>
  <c r="W1357" i="1"/>
  <c r="X1357" i="1" s="1"/>
  <c r="Y1316" i="1"/>
  <c r="W1316" i="1"/>
  <c r="X1316" i="1" s="1"/>
  <c r="Y1397" i="1"/>
  <c r="W1397" i="1"/>
  <c r="X1397" i="1" s="1"/>
  <c r="Y1356" i="1"/>
  <c r="W1356" i="1"/>
  <c r="X1356" i="1" s="1"/>
  <c r="Y1315" i="1"/>
  <c r="W1315" i="1"/>
  <c r="X1315" i="1" s="1"/>
  <c r="Y1396" i="1"/>
  <c r="W1396" i="1"/>
  <c r="X1396" i="1" s="1"/>
  <c r="Y1355" i="1"/>
  <c r="W1355" i="1"/>
  <c r="X1355" i="1" s="1"/>
  <c r="Y1314" i="1"/>
  <c r="W1314" i="1"/>
  <c r="X1314" i="1" s="1"/>
  <c r="Y1395" i="1"/>
  <c r="W1395" i="1"/>
  <c r="X1395" i="1" s="1"/>
  <c r="Y1354" i="1"/>
  <c r="W1354" i="1"/>
  <c r="X1354" i="1" s="1"/>
  <c r="Y1313" i="1"/>
  <c r="W1313" i="1"/>
  <c r="X1313" i="1" s="1"/>
  <c r="Y1392" i="1"/>
  <c r="W1392" i="1"/>
  <c r="X1392" i="1" s="1"/>
  <c r="Y1394" i="1"/>
  <c r="W1394" i="1"/>
  <c r="X1394" i="1" s="1"/>
  <c r="Y1351" i="1"/>
  <c r="W1351" i="1"/>
  <c r="X1351" i="1" s="1"/>
  <c r="Y1353" i="1"/>
  <c r="W1353" i="1"/>
  <c r="X1353" i="1" s="1"/>
  <c r="Y1312" i="1"/>
  <c r="D19" i="8" s="1"/>
  <c r="W1312" i="1"/>
  <c r="X1312" i="1" s="1"/>
  <c r="Y1264" i="1"/>
  <c r="W1264" i="1"/>
  <c r="X1264" i="1" s="1"/>
  <c r="Y1308" i="1"/>
  <c r="W1308" i="1"/>
  <c r="X1308" i="1" s="1"/>
  <c r="Y1302" i="1"/>
  <c r="W1302" i="1"/>
  <c r="X1302" i="1" s="1"/>
  <c r="Y1223" i="1"/>
  <c r="W1223" i="1"/>
  <c r="X1223" i="1" s="1"/>
  <c r="Y1310" i="1"/>
  <c r="W1310" i="1"/>
  <c r="X1310" i="1" s="1"/>
  <c r="Y1263" i="1"/>
  <c r="W1263" i="1"/>
  <c r="X1263" i="1" s="1"/>
  <c r="Y1301" i="1"/>
  <c r="W1301" i="1"/>
  <c r="X1301" i="1" s="1"/>
  <c r="Y1222" i="1"/>
  <c r="W1222" i="1"/>
  <c r="X1222" i="1" s="1"/>
  <c r="Y1262" i="1"/>
  <c r="W1262" i="1"/>
  <c r="X1262" i="1" s="1"/>
  <c r="Y1300" i="1"/>
  <c r="W1300" i="1"/>
  <c r="X1300" i="1" s="1"/>
  <c r="Y1221" i="1"/>
  <c r="W1221" i="1"/>
  <c r="X1221" i="1" s="1"/>
  <c r="Y1261" i="1"/>
  <c r="W1261" i="1"/>
  <c r="X1261" i="1" s="1"/>
  <c r="Y1299" i="1"/>
  <c r="W1299" i="1"/>
  <c r="X1299" i="1" s="1"/>
  <c r="Y1220" i="1"/>
  <c r="W1220" i="1"/>
  <c r="X1220" i="1" s="1"/>
  <c r="Y1298" i="1"/>
  <c r="W1298" i="1"/>
  <c r="X1298" i="1" s="1"/>
  <c r="Y1260" i="1"/>
  <c r="W1260" i="1"/>
  <c r="X1260" i="1" s="1"/>
  <c r="Y1219" i="1"/>
  <c r="W1219" i="1"/>
  <c r="X1219" i="1" s="1"/>
  <c r="Y1259" i="1"/>
  <c r="W1259" i="1"/>
  <c r="X1259" i="1" s="1"/>
  <c r="Y1297" i="1"/>
  <c r="W1297" i="1"/>
  <c r="X1297" i="1" s="1"/>
  <c r="Y1218" i="1"/>
  <c r="W1218" i="1"/>
  <c r="X1218" i="1" s="1"/>
  <c r="Y1258" i="1"/>
  <c r="W1258" i="1"/>
  <c r="X1258" i="1" s="1"/>
  <c r="Y1296" i="1"/>
  <c r="W1296" i="1"/>
  <c r="X1296" i="1" s="1"/>
  <c r="Y1217" i="1"/>
  <c r="W1217" i="1"/>
  <c r="X1217" i="1" s="1"/>
  <c r="Y1295" i="1"/>
  <c r="W1295" i="1"/>
  <c r="X1295" i="1" s="1"/>
  <c r="Y1257" i="1"/>
  <c r="W1257" i="1"/>
  <c r="X1257" i="1" s="1"/>
  <c r="Y1216" i="1"/>
  <c r="W1216" i="1"/>
  <c r="X1216" i="1" s="1"/>
  <c r="Y1305" i="1"/>
  <c r="W1305" i="1"/>
  <c r="X1305" i="1" s="1"/>
  <c r="Y1256" i="1"/>
  <c r="W1256" i="1"/>
  <c r="X1256" i="1" s="1"/>
  <c r="Y1294" i="1"/>
  <c r="W1294" i="1"/>
  <c r="X1294" i="1" s="1"/>
  <c r="Y1215" i="1"/>
  <c r="W1215" i="1"/>
  <c r="X1215" i="1" s="1"/>
  <c r="Y1255" i="1"/>
  <c r="W1255" i="1"/>
  <c r="X1255" i="1" s="1"/>
  <c r="Y1293" i="1"/>
  <c r="W1293" i="1"/>
  <c r="X1293" i="1" s="1"/>
  <c r="Y1214" i="1"/>
  <c r="W1214" i="1"/>
  <c r="X1214" i="1" s="1"/>
  <c r="Y1254" i="1"/>
  <c r="W1254" i="1"/>
  <c r="X1254" i="1" s="1"/>
  <c r="Y1292" i="1"/>
  <c r="W1292" i="1"/>
  <c r="X1292" i="1" s="1"/>
  <c r="Y1213" i="1"/>
  <c r="W1213" i="1"/>
  <c r="X1213" i="1" s="1"/>
  <c r="Y1253" i="1"/>
  <c r="W1253" i="1"/>
  <c r="X1253" i="1" s="1"/>
  <c r="Y1291" i="1"/>
  <c r="W1291" i="1"/>
  <c r="X1291" i="1" s="1"/>
  <c r="Y1212" i="1"/>
  <c r="W1212" i="1"/>
  <c r="X1212" i="1" s="1"/>
  <c r="Y1252" i="1"/>
  <c r="W1252" i="1"/>
  <c r="X1252" i="1" s="1"/>
  <c r="Y1290" i="1"/>
  <c r="W1290" i="1"/>
  <c r="X1290" i="1" s="1"/>
  <c r="Y1211" i="1"/>
  <c r="W1211" i="1"/>
  <c r="X1211" i="1" s="1"/>
  <c r="Y1251" i="1"/>
  <c r="W1251" i="1"/>
  <c r="X1251" i="1" s="1"/>
  <c r="Y1289" i="1"/>
  <c r="W1289" i="1"/>
  <c r="X1289" i="1" s="1"/>
  <c r="Y1210" i="1"/>
  <c r="W1210" i="1"/>
  <c r="X1210" i="1" s="1"/>
  <c r="Y1250" i="1"/>
  <c r="W1250" i="1"/>
  <c r="X1250" i="1" s="1"/>
  <c r="Y1288" i="1"/>
  <c r="W1288" i="1"/>
  <c r="X1288" i="1" s="1"/>
  <c r="Y1209" i="1"/>
  <c r="W1209" i="1"/>
  <c r="X1209" i="1" s="1"/>
  <c r="Y1249" i="1"/>
  <c r="W1249" i="1"/>
  <c r="X1249" i="1" s="1"/>
  <c r="Y1208" i="1"/>
  <c r="W1208" i="1"/>
  <c r="X1208" i="1" s="1"/>
  <c r="Y1287" i="1"/>
  <c r="W1287" i="1"/>
  <c r="X1287" i="1" s="1"/>
  <c r="Y1286" i="1"/>
  <c r="W1286" i="1"/>
  <c r="X1286" i="1" s="1"/>
  <c r="Y1248" i="1"/>
  <c r="W1248" i="1"/>
  <c r="X1248" i="1" s="1"/>
  <c r="Y1207" i="1"/>
  <c r="W1207" i="1"/>
  <c r="X1207" i="1" s="1"/>
  <c r="Y1247" i="1"/>
  <c r="W1247" i="1"/>
  <c r="X1247" i="1" s="1"/>
  <c r="Y1206" i="1"/>
  <c r="W1206" i="1"/>
  <c r="X1206" i="1" s="1"/>
  <c r="Y1246" i="1"/>
  <c r="W1246" i="1"/>
  <c r="X1246" i="1" s="1"/>
  <c r="Y1285" i="1"/>
  <c r="W1285" i="1"/>
  <c r="X1285" i="1" s="1"/>
  <c r="Y1205" i="1"/>
  <c r="W1205" i="1"/>
  <c r="X1205" i="1" s="1"/>
  <c r="Y1284" i="1"/>
  <c r="W1284" i="1"/>
  <c r="X1284" i="1" s="1"/>
  <c r="Y1283" i="1"/>
  <c r="W1283" i="1"/>
  <c r="X1283" i="1" s="1"/>
  <c r="Y1245" i="1"/>
  <c r="W1245" i="1"/>
  <c r="X1245" i="1" s="1"/>
  <c r="Y1303" i="1"/>
  <c r="W1303" i="1"/>
  <c r="X1303" i="1" s="1"/>
  <c r="Y1204" i="1"/>
  <c r="W1204" i="1"/>
  <c r="X1204" i="1" s="1"/>
  <c r="Y1307" i="1"/>
  <c r="W1307" i="1"/>
  <c r="X1307" i="1" s="1"/>
  <c r="Y1244" i="1"/>
  <c r="W1244" i="1"/>
  <c r="X1244" i="1" s="1"/>
  <c r="Y1282" i="1"/>
  <c r="W1282" i="1"/>
  <c r="X1282" i="1" s="1"/>
  <c r="Y1311" i="1"/>
  <c r="W1311" i="1"/>
  <c r="X1311" i="1" s="1"/>
  <c r="Y1203" i="1"/>
  <c r="W1203" i="1"/>
  <c r="X1203" i="1" s="1"/>
  <c r="Y1304" i="1"/>
  <c r="W1304" i="1"/>
  <c r="X1304" i="1" s="1"/>
  <c r="Y1306" i="1"/>
  <c r="W1306" i="1"/>
  <c r="X1306" i="1" s="1"/>
  <c r="Y1281" i="1"/>
  <c r="W1281" i="1"/>
  <c r="X1281" i="1" s="1"/>
  <c r="Y1243" i="1"/>
  <c r="W1243" i="1"/>
  <c r="X1243" i="1" s="1"/>
  <c r="Y1202" i="1"/>
  <c r="W1202" i="1"/>
  <c r="X1202" i="1" s="1"/>
  <c r="Y1309" i="1"/>
  <c r="W1309" i="1"/>
  <c r="X1309" i="1" s="1"/>
  <c r="Y1242" i="1"/>
  <c r="W1242" i="1"/>
  <c r="X1242" i="1" s="1"/>
  <c r="Y1201" i="1"/>
  <c r="W1201" i="1"/>
  <c r="X1201" i="1" s="1"/>
  <c r="Y1280" i="1"/>
  <c r="W1280" i="1"/>
  <c r="X1280" i="1" s="1"/>
  <c r="Y1241" i="1"/>
  <c r="W1241" i="1"/>
  <c r="X1241" i="1" s="1"/>
  <c r="Y1200" i="1"/>
  <c r="W1200" i="1"/>
  <c r="X1200" i="1" s="1"/>
  <c r="Y1279" i="1"/>
  <c r="W1279" i="1"/>
  <c r="X1279" i="1" s="1"/>
  <c r="Y1240" i="1"/>
  <c r="W1240" i="1"/>
  <c r="X1240" i="1" s="1"/>
  <c r="Y1199" i="1"/>
  <c r="W1199" i="1"/>
  <c r="X1199" i="1" s="1"/>
  <c r="Y1278" i="1"/>
  <c r="W1278" i="1"/>
  <c r="X1278" i="1" s="1"/>
  <c r="Y1239" i="1"/>
  <c r="W1239" i="1"/>
  <c r="X1239" i="1" s="1"/>
  <c r="Y1277" i="1"/>
  <c r="W1277" i="1"/>
  <c r="X1277" i="1" s="1"/>
  <c r="Y1198" i="1"/>
  <c r="W1198" i="1"/>
  <c r="X1198" i="1" s="1"/>
  <c r="Y1238" i="1"/>
  <c r="W1238" i="1"/>
  <c r="X1238" i="1" s="1"/>
  <c r="Y1197" i="1"/>
  <c r="W1197" i="1"/>
  <c r="X1197" i="1" s="1"/>
  <c r="Y1276" i="1"/>
  <c r="W1276" i="1"/>
  <c r="X1276" i="1" s="1"/>
  <c r="Y1237" i="1"/>
  <c r="W1237" i="1"/>
  <c r="X1237" i="1" s="1"/>
  <c r="Y1196" i="1"/>
  <c r="W1196" i="1"/>
  <c r="X1196" i="1" s="1"/>
  <c r="Y1275" i="1"/>
  <c r="W1275" i="1"/>
  <c r="X1275" i="1" s="1"/>
  <c r="Y1236" i="1"/>
  <c r="W1236" i="1"/>
  <c r="X1236" i="1" s="1"/>
  <c r="Y1195" i="1"/>
  <c r="W1195" i="1"/>
  <c r="X1195" i="1" s="1"/>
  <c r="Y1274" i="1"/>
  <c r="W1274" i="1"/>
  <c r="X1274" i="1" s="1"/>
  <c r="Y1235" i="1"/>
  <c r="W1235" i="1"/>
  <c r="X1235" i="1" s="1"/>
  <c r="Y1273" i="1"/>
  <c r="W1273" i="1"/>
  <c r="X1273" i="1" s="1"/>
  <c r="Y1194" i="1"/>
  <c r="W1194" i="1"/>
  <c r="X1194" i="1" s="1"/>
  <c r="Y1234" i="1"/>
  <c r="W1234" i="1"/>
  <c r="X1234" i="1" s="1"/>
  <c r="Y1193" i="1"/>
  <c r="W1193" i="1"/>
  <c r="X1193" i="1" s="1"/>
  <c r="Y1272" i="1"/>
  <c r="W1272" i="1"/>
  <c r="X1272" i="1" s="1"/>
  <c r="Y1233" i="1"/>
  <c r="W1233" i="1"/>
  <c r="X1233" i="1" s="1"/>
  <c r="Y1232" i="1"/>
  <c r="W1232" i="1"/>
  <c r="X1232" i="1" s="1"/>
  <c r="Y1192" i="1"/>
  <c r="W1192" i="1"/>
  <c r="X1192" i="1" s="1"/>
  <c r="Y1271" i="1"/>
  <c r="W1271" i="1"/>
  <c r="X1271" i="1" s="1"/>
  <c r="Y1191" i="1"/>
  <c r="W1191" i="1"/>
  <c r="X1191" i="1" s="1"/>
  <c r="Y1270" i="1"/>
  <c r="W1270" i="1"/>
  <c r="X1270" i="1" s="1"/>
  <c r="Y1231" i="1"/>
  <c r="W1231" i="1"/>
  <c r="X1231" i="1" s="1"/>
  <c r="Y1190" i="1"/>
  <c r="W1190" i="1"/>
  <c r="X1190" i="1" s="1"/>
  <c r="Y1230" i="1"/>
  <c r="W1230" i="1"/>
  <c r="X1230" i="1" s="1"/>
  <c r="Y1269" i="1"/>
  <c r="W1269" i="1"/>
  <c r="X1269" i="1" s="1"/>
  <c r="Y1189" i="1"/>
  <c r="W1189" i="1"/>
  <c r="X1189" i="1" s="1"/>
  <c r="Y1268" i="1"/>
  <c r="W1268" i="1"/>
  <c r="X1268" i="1" s="1"/>
  <c r="Y1229" i="1"/>
  <c r="W1229" i="1"/>
  <c r="X1229" i="1" s="1"/>
  <c r="Y1267" i="1"/>
  <c r="W1267" i="1"/>
  <c r="X1267" i="1" s="1"/>
  <c r="Y1188" i="1"/>
  <c r="W1188" i="1"/>
  <c r="X1188" i="1" s="1"/>
  <c r="Y1228" i="1"/>
  <c r="W1228" i="1"/>
  <c r="X1228" i="1" s="1"/>
  <c r="Y1187" i="1"/>
  <c r="W1187" i="1"/>
  <c r="X1187" i="1" s="1"/>
  <c r="Y1266" i="1"/>
  <c r="W1266" i="1"/>
  <c r="X1266" i="1" s="1"/>
  <c r="Y1227" i="1"/>
  <c r="W1227" i="1"/>
  <c r="X1227" i="1" s="1"/>
  <c r="Y1186" i="1"/>
  <c r="W1186" i="1"/>
  <c r="X1186" i="1" s="1"/>
  <c r="Y1265" i="1"/>
  <c r="W1265" i="1"/>
  <c r="X1265" i="1" s="1"/>
  <c r="Y1226" i="1"/>
  <c r="W1226" i="1"/>
  <c r="X1226" i="1" s="1"/>
  <c r="Y1224" i="1"/>
  <c r="W1224" i="1"/>
  <c r="X1224" i="1" s="1"/>
  <c r="Y1225" i="1"/>
  <c r="W1225" i="1"/>
  <c r="X1225" i="1" s="1"/>
  <c r="Y1185" i="1"/>
  <c r="W1185" i="1"/>
  <c r="X1185" i="1" s="1"/>
  <c r="Y1092" i="1"/>
  <c r="W1092" i="1"/>
  <c r="X1092" i="1" s="1"/>
  <c r="Y1170" i="1"/>
  <c r="W1170" i="1"/>
  <c r="X1170" i="1" s="1"/>
  <c r="Y1132" i="1"/>
  <c r="W1132" i="1"/>
  <c r="X1132" i="1" s="1"/>
  <c r="Y1091" i="1"/>
  <c r="W1091" i="1"/>
  <c r="X1091" i="1" s="1"/>
  <c r="Y1492" i="1"/>
  <c r="W1492" i="1"/>
  <c r="X1492" i="1" s="1"/>
  <c r="Y1169" i="1"/>
  <c r="W1169" i="1"/>
  <c r="X1169" i="1" s="1"/>
  <c r="Y1131" i="1"/>
  <c r="W1131" i="1"/>
  <c r="X1131" i="1" s="1"/>
  <c r="Y1090" i="1"/>
  <c r="W1090" i="1"/>
  <c r="X1090" i="1" s="1"/>
  <c r="Y1168" i="1"/>
  <c r="W1168" i="1"/>
  <c r="X1168" i="1" s="1"/>
  <c r="Y1130" i="1"/>
  <c r="W1130" i="1"/>
  <c r="X1130" i="1" s="1"/>
  <c r="Y1089" i="1"/>
  <c r="W1089" i="1"/>
  <c r="X1089" i="1" s="1"/>
  <c r="Y1167" i="1"/>
  <c r="W1167" i="1"/>
  <c r="X1167" i="1" s="1"/>
  <c r="Y1129" i="1"/>
  <c r="W1129" i="1"/>
  <c r="X1129" i="1" s="1"/>
  <c r="Y1088" i="1"/>
  <c r="W1088" i="1"/>
  <c r="X1088" i="1" s="1"/>
  <c r="Y1166" i="1"/>
  <c r="W1166" i="1"/>
  <c r="X1166" i="1" s="1"/>
  <c r="Y1172" i="1"/>
  <c r="W1172" i="1"/>
  <c r="X1172" i="1" s="1"/>
  <c r="Y1128" i="1"/>
  <c r="W1128" i="1"/>
  <c r="X1128" i="1" s="1"/>
  <c r="Y1087" i="1"/>
  <c r="W1087" i="1"/>
  <c r="X1087" i="1" s="1"/>
  <c r="Y1165" i="1"/>
  <c r="W1165" i="1"/>
  <c r="X1165" i="1" s="1"/>
  <c r="Y1127" i="1"/>
  <c r="W1127" i="1"/>
  <c r="X1127" i="1" s="1"/>
  <c r="Y1086" i="1"/>
  <c r="W1086" i="1"/>
  <c r="X1086" i="1" s="1"/>
  <c r="Y1164" i="1"/>
  <c r="W1164" i="1"/>
  <c r="X1164" i="1" s="1"/>
  <c r="Y1126" i="1"/>
  <c r="W1126" i="1"/>
  <c r="X1126" i="1" s="1"/>
  <c r="Y1085" i="1"/>
  <c r="W1085" i="1"/>
  <c r="X1085" i="1" s="1"/>
  <c r="Y1163" i="1"/>
  <c r="W1163" i="1"/>
  <c r="X1163" i="1" s="1"/>
  <c r="Y1125" i="1"/>
  <c r="W1125" i="1"/>
  <c r="X1125" i="1" s="1"/>
  <c r="Y1084" i="1"/>
  <c r="W1084" i="1"/>
  <c r="X1084" i="1" s="1"/>
  <c r="Y1162" i="1"/>
  <c r="W1162" i="1"/>
  <c r="X1162" i="1" s="1"/>
  <c r="Y1124" i="1"/>
  <c r="W1124" i="1"/>
  <c r="X1124" i="1" s="1"/>
  <c r="Y1083" i="1"/>
  <c r="W1083" i="1"/>
  <c r="X1083" i="1" s="1"/>
  <c r="Y1161" i="1"/>
  <c r="W1161" i="1"/>
  <c r="X1161" i="1" s="1"/>
  <c r="Y1123" i="1"/>
  <c r="W1123" i="1"/>
  <c r="X1123" i="1" s="1"/>
  <c r="Y1082" i="1"/>
  <c r="W1082" i="1"/>
  <c r="X1082" i="1" s="1"/>
  <c r="Y1160" i="1"/>
  <c r="W1160" i="1"/>
  <c r="X1160" i="1" s="1"/>
  <c r="Y1122" i="1"/>
  <c r="W1122" i="1"/>
  <c r="X1122" i="1" s="1"/>
  <c r="Y1081" i="1"/>
  <c r="W1081" i="1"/>
  <c r="X1081" i="1" s="1"/>
  <c r="Y1159" i="1"/>
  <c r="W1159" i="1"/>
  <c r="X1159" i="1" s="1"/>
  <c r="Y1121" i="1"/>
  <c r="W1121" i="1"/>
  <c r="X1121" i="1" s="1"/>
  <c r="Y1080" i="1"/>
  <c r="W1080" i="1"/>
  <c r="X1080" i="1" s="1"/>
  <c r="Y1158" i="1"/>
  <c r="W1158" i="1"/>
  <c r="X1158" i="1" s="1"/>
  <c r="Y1120" i="1"/>
  <c r="W1120" i="1"/>
  <c r="X1120" i="1" s="1"/>
  <c r="Y1079" i="1"/>
  <c r="W1079" i="1"/>
  <c r="X1079" i="1" s="1"/>
  <c r="Y1157" i="1"/>
  <c r="W1157" i="1"/>
  <c r="X1157" i="1" s="1"/>
  <c r="Y1119" i="1"/>
  <c r="W1119" i="1"/>
  <c r="X1119" i="1" s="1"/>
  <c r="Y1078" i="1"/>
  <c r="W1078" i="1"/>
  <c r="X1078" i="1" s="1"/>
  <c r="Y1156" i="1"/>
  <c r="W1156" i="1"/>
  <c r="X1156" i="1" s="1"/>
  <c r="Y1118" i="1"/>
  <c r="W1118" i="1"/>
  <c r="X1118" i="1" s="1"/>
  <c r="Y1077" i="1"/>
  <c r="W1077" i="1"/>
  <c r="X1077" i="1" s="1"/>
  <c r="Y1155" i="1"/>
  <c r="W1155" i="1"/>
  <c r="X1155" i="1" s="1"/>
  <c r="Y1117" i="1"/>
  <c r="W1117" i="1"/>
  <c r="X1117" i="1" s="1"/>
  <c r="Y1076" i="1"/>
  <c r="W1076" i="1"/>
  <c r="X1076" i="1" s="1"/>
  <c r="Y1154" i="1"/>
  <c r="W1154" i="1"/>
  <c r="X1154" i="1" s="1"/>
  <c r="Y1116" i="1"/>
  <c r="W1116" i="1"/>
  <c r="X1116" i="1" s="1"/>
  <c r="Y1075" i="1"/>
  <c r="W1075" i="1"/>
  <c r="X1075" i="1" s="1"/>
  <c r="Y1153" i="1"/>
  <c r="W1153" i="1"/>
  <c r="X1153" i="1" s="1"/>
  <c r="Y1495" i="1"/>
  <c r="W1495" i="1"/>
  <c r="X1495" i="1" s="1"/>
  <c r="Y1115" i="1"/>
  <c r="W1115" i="1"/>
  <c r="X1115" i="1" s="1"/>
  <c r="Y1178" i="1"/>
  <c r="W1178" i="1"/>
  <c r="X1178" i="1" s="1"/>
  <c r="Y1074" i="1"/>
  <c r="W1074" i="1"/>
  <c r="X1074" i="1" s="1"/>
  <c r="Y1152" i="1"/>
  <c r="W1152" i="1"/>
  <c r="X1152" i="1" s="1"/>
  <c r="Y1114" i="1"/>
  <c r="W1114" i="1"/>
  <c r="X1114" i="1" s="1"/>
  <c r="Y1073" i="1"/>
  <c r="W1073" i="1"/>
  <c r="X1073" i="1" s="1"/>
  <c r="Y1151" i="1"/>
  <c r="W1151" i="1"/>
  <c r="X1151" i="1" s="1"/>
  <c r="Y1177" i="1"/>
  <c r="W1177" i="1"/>
  <c r="X1177" i="1" s="1"/>
  <c r="Y1072" i="1"/>
  <c r="W1072" i="1"/>
  <c r="X1072" i="1" s="1"/>
  <c r="Y1499" i="1"/>
  <c r="W1499" i="1"/>
  <c r="X1499" i="1" s="1"/>
  <c r="Y1173" i="1"/>
  <c r="W1173" i="1"/>
  <c r="X1173" i="1" s="1"/>
  <c r="Y1113" i="1"/>
  <c r="W1113" i="1"/>
  <c r="X1113" i="1" s="1"/>
  <c r="Y1112" i="1"/>
  <c r="W1112" i="1"/>
  <c r="X1112" i="1" s="1"/>
  <c r="Y1071" i="1"/>
  <c r="W1071" i="1"/>
  <c r="X1071" i="1" s="1"/>
  <c r="Y1150" i="1"/>
  <c r="W1150" i="1"/>
  <c r="X1150" i="1" s="1"/>
  <c r="Y1111" i="1"/>
  <c r="W1111" i="1"/>
  <c r="X1111" i="1" s="1"/>
  <c r="Y1070" i="1"/>
  <c r="W1070" i="1"/>
  <c r="X1070" i="1" s="1"/>
  <c r="Y1149" i="1"/>
  <c r="W1149" i="1"/>
  <c r="X1149" i="1" s="1"/>
  <c r="Y1498" i="1"/>
  <c r="W1498" i="1"/>
  <c r="X1498" i="1" s="1"/>
  <c r="Y1110" i="1"/>
  <c r="W1110" i="1"/>
  <c r="X1110" i="1" s="1"/>
  <c r="Y1069" i="1"/>
  <c r="W1069" i="1"/>
  <c r="X1069" i="1" s="1"/>
  <c r="Y1148" i="1"/>
  <c r="W1148" i="1"/>
  <c r="X1148" i="1" s="1"/>
  <c r="Y1109" i="1"/>
  <c r="W1109" i="1"/>
  <c r="X1109" i="1" s="1"/>
  <c r="Y1147" i="1"/>
  <c r="W1147" i="1"/>
  <c r="X1147" i="1" s="1"/>
  <c r="Y1068" i="1"/>
  <c r="W1068" i="1"/>
  <c r="X1068" i="1" s="1"/>
  <c r="Y1108" i="1"/>
  <c r="W1108" i="1"/>
  <c r="X1108" i="1" s="1"/>
  <c r="Y1146" i="1"/>
  <c r="W1146" i="1"/>
  <c r="X1146" i="1" s="1"/>
  <c r="Y1067" i="1"/>
  <c r="W1067" i="1"/>
  <c r="X1067" i="1" s="1"/>
  <c r="Y1107" i="1"/>
  <c r="W1107" i="1"/>
  <c r="X1107" i="1" s="1"/>
  <c r="Y1145" i="1"/>
  <c r="W1145" i="1"/>
  <c r="X1145" i="1" s="1"/>
  <c r="Y1066" i="1"/>
  <c r="W1066" i="1"/>
  <c r="X1066" i="1" s="1"/>
  <c r="Y1106" i="1"/>
  <c r="W1106" i="1"/>
  <c r="X1106" i="1" s="1"/>
  <c r="Y1144" i="1"/>
  <c r="W1144" i="1"/>
  <c r="X1144" i="1" s="1"/>
  <c r="Y1065" i="1"/>
  <c r="W1065" i="1"/>
  <c r="X1065" i="1" s="1"/>
  <c r="Y1105" i="1"/>
  <c r="W1105" i="1"/>
  <c r="X1105" i="1" s="1"/>
  <c r="Y1143" i="1"/>
  <c r="W1143" i="1"/>
  <c r="X1143" i="1" s="1"/>
  <c r="Y1064" i="1"/>
  <c r="W1064" i="1"/>
  <c r="X1064" i="1" s="1"/>
  <c r="Y1104" i="1"/>
  <c r="W1104" i="1"/>
  <c r="X1104" i="1" s="1"/>
  <c r="Y1494" i="1"/>
  <c r="W1494" i="1"/>
  <c r="X1494" i="1" s="1"/>
  <c r="Y1142" i="1"/>
  <c r="W1142" i="1"/>
  <c r="X1142" i="1" s="1"/>
  <c r="Y1063" i="1"/>
  <c r="W1063" i="1"/>
  <c r="X1063" i="1" s="1"/>
  <c r="Y1103" i="1"/>
  <c r="W1103" i="1"/>
  <c r="X1103" i="1" s="1"/>
  <c r="Y1141" i="1"/>
  <c r="W1141" i="1"/>
  <c r="X1141" i="1" s="1"/>
  <c r="Y1062" i="1"/>
  <c r="W1062" i="1"/>
  <c r="X1062" i="1" s="1"/>
  <c r="Y1102" i="1"/>
  <c r="W1102" i="1"/>
  <c r="X1102" i="1" s="1"/>
  <c r="Y1140" i="1"/>
  <c r="W1140" i="1"/>
  <c r="X1140" i="1" s="1"/>
  <c r="Y1061" i="1"/>
  <c r="W1061" i="1"/>
  <c r="X1061" i="1" s="1"/>
  <c r="Y1101" i="1"/>
  <c r="W1101" i="1"/>
  <c r="X1101" i="1" s="1"/>
  <c r="Y1139" i="1"/>
  <c r="W1139" i="1"/>
  <c r="X1139" i="1" s="1"/>
  <c r="Y1060" i="1"/>
  <c r="W1060" i="1"/>
  <c r="X1060" i="1" s="1"/>
  <c r="Y1100" i="1"/>
  <c r="W1100" i="1"/>
  <c r="X1100" i="1" s="1"/>
  <c r="Y1138" i="1"/>
  <c r="W1138" i="1"/>
  <c r="X1138" i="1" s="1"/>
  <c r="Y1059" i="1"/>
  <c r="W1059" i="1"/>
  <c r="X1059" i="1" s="1"/>
  <c r="Y1099" i="1"/>
  <c r="W1099" i="1"/>
  <c r="X1099" i="1" s="1"/>
  <c r="Y1137" i="1"/>
  <c r="W1137" i="1"/>
  <c r="X1137" i="1" s="1"/>
  <c r="Y1058" i="1"/>
  <c r="W1058" i="1"/>
  <c r="X1058" i="1" s="1"/>
  <c r="Y1098" i="1"/>
  <c r="W1098" i="1"/>
  <c r="X1098" i="1" s="1"/>
  <c r="Y1176" i="1"/>
  <c r="W1176" i="1"/>
  <c r="X1176" i="1" s="1"/>
  <c r="Y1136" i="1"/>
  <c r="W1136" i="1"/>
  <c r="X1136" i="1" s="1"/>
  <c r="Y1057" i="1"/>
  <c r="W1057" i="1"/>
  <c r="X1057" i="1" s="1"/>
  <c r="Y1097" i="1"/>
  <c r="W1097" i="1"/>
  <c r="X1097" i="1" s="1"/>
  <c r="Y1135" i="1"/>
  <c r="W1135" i="1"/>
  <c r="X1135" i="1" s="1"/>
  <c r="Y1056" i="1"/>
  <c r="W1056" i="1"/>
  <c r="X1056" i="1" s="1"/>
  <c r="Y1096" i="1"/>
  <c r="W1096" i="1"/>
  <c r="X1096" i="1" s="1"/>
  <c r="Y1493" i="1"/>
  <c r="W1493" i="1"/>
  <c r="X1493" i="1" s="1"/>
  <c r="Y1134" i="1"/>
  <c r="W1134" i="1"/>
  <c r="X1134" i="1" s="1"/>
  <c r="Y1055" i="1"/>
  <c r="W1055" i="1"/>
  <c r="X1055" i="1" s="1"/>
  <c r="Y1095" i="1"/>
  <c r="W1095" i="1"/>
  <c r="X1095" i="1" s="1"/>
  <c r="Y1171" i="1"/>
  <c r="W1171" i="1"/>
  <c r="X1171" i="1" s="1"/>
  <c r="Y1175" i="1"/>
  <c r="W1175" i="1"/>
  <c r="X1175" i="1" s="1"/>
  <c r="Y1133" i="1"/>
  <c r="W1133" i="1"/>
  <c r="X1133" i="1" s="1"/>
  <c r="Y1054" i="1"/>
  <c r="W1054" i="1"/>
  <c r="X1054" i="1" s="1"/>
  <c r="Y1094" i="1"/>
  <c r="W1094" i="1"/>
  <c r="X1094" i="1" s="1"/>
  <c r="Y1174" i="1"/>
  <c r="W1174" i="1"/>
  <c r="X1174" i="1" s="1"/>
  <c r="Y1093" i="1"/>
  <c r="D17" i="8" s="1"/>
  <c r="W1093" i="1"/>
  <c r="X1093" i="1" s="1"/>
  <c r="Y623" i="1"/>
  <c r="W623" i="1"/>
  <c r="X623" i="1" s="1"/>
  <c r="Y622" i="1"/>
  <c r="W622" i="1"/>
  <c r="X622" i="1" s="1"/>
  <c r="Y620" i="1"/>
  <c r="W620" i="1"/>
  <c r="X620" i="1" s="1"/>
  <c r="Y618" i="1"/>
  <c r="W618" i="1"/>
  <c r="X618" i="1" s="1"/>
  <c r="Y617" i="1"/>
  <c r="W617" i="1"/>
  <c r="X617" i="1" s="1"/>
  <c r="Y1014" i="1"/>
  <c r="W1014" i="1"/>
  <c r="X1014" i="1" s="1"/>
  <c r="Y1011" i="1"/>
  <c r="W1011" i="1"/>
  <c r="X1011" i="1" s="1"/>
  <c r="Y1013" i="1"/>
  <c r="W1013" i="1"/>
  <c r="X1013" i="1" s="1"/>
  <c r="Y615" i="1"/>
  <c r="W615" i="1"/>
  <c r="X615" i="1" s="1"/>
  <c r="Y613" i="1"/>
  <c r="W613" i="1"/>
  <c r="X613" i="1" s="1"/>
  <c r="Y1012" i="1"/>
  <c r="W1012" i="1"/>
  <c r="X1012" i="1" s="1"/>
  <c r="Y1010" i="1"/>
  <c r="W1010" i="1"/>
  <c r="X1010" i="1" s="1"/>
  <c r="Y358" i="1"/>
  <c r="W358" i="1"/>
  <c r="X358" i="1" s="1"/>
  <c r="Y357" i="1"/>
  <c r="W357" i="1"/>
  <c r="X357" i="1" s="1"/>
  <c r="Y356" i="1"/>
  <c r="W356" i="1"/>
  <c r="X356" i="1" s="1"/>
  <c r="Y355" i="1"/>
  <c r="W355" i="1"/>
  <c r="X355" i="1" s="1"/>
  <c r="Y354" i="1"/>
  <c r="W354" i="1"/>
  <c r="X354" i="1" s="1"/>
  <c r="Y353" i="1"/>
  <c r="W353" i="1"/>
  <c r="X353" i="1" s="1"/>
  <c r="Y352" i="1"/>
  <c r="W352" i="1"/>
  <c r="X352" i="1" s="1"/>
  <c r="Y351" i="1"/>
  <c r="W351" i="1"/>
  <c r="X351" i="1" s="1"/>
  <c r="Y350" i="1"/>
  <c r="W350" i="1"/>
  <c r="X350" i="1" s="1"/>
  <c r="Y349" i="1"/>
  <c r="W349" i="1"/>
  <c r="X349" i="1" s="1"/>
  <c r="Y348" i="1"/>
  <c r="W348" i="1"/>
  <c r="X348" i="1" s="1"/>
  <c r="Y347" i="1"/>
  <c r="W347" i="1"/>
  <c r="X347" i="1" s="1"/>
  <c r="Y346" i="1"/>
  <c r="W346" i="1"/>
  <c r="X346" i="1" s="1"/>
  <c r="Y345" i="1"/>
  <c r="W345" i="1"/>
  <c r="X345" i="1" s="1"/>
  <c r="Y344" i="1"/>
  <c r="W344" i="1"/>
  <c r="X344" i="1" s="1"/>
  <c r="Y343" i="1"/>
  <c r="W343" i="1"/>
  <c r="X343" i="1" s="1"/>
  <c r="Y342" i="1"/>
  <c r="W342" i="1"/>
  <c r="X342" i="1" s="1"/>
  <c r="Y341" i="1"/>
  <c r="W341" i="1"/>
  <c r="X341" i="1" s="1"/>
  <c r="Y340" i="1"/>
  <c r="W340" i="1"/>
  <c r="X340" i="1" s="1"/>
  <c r="Y339" i="1"/>
  <c r="W339" i="1"/>
  <c r="X339" i="1" s="1"/>
  <c r="Y338" i="1"/>
  <c r="W338" i="1"/>
  <c r="X338" i="1" s="1"/>
  <c r="Y337" i="1"/>
  <c r="W337" i="1"/>
  <c r="X337" i="1" s="1"/>
  <c r="Y336" i="1"/>
  <c r="W336" i="1"/>
  <c r="X336" i="1" s="1"/>
  <c r="Y335" i="1"/>
  <c r="W335" i="1"/>
  <c r="X335" i="1" s="1"/>
  <c r="Y334" i="1"/>
  <c r="W334" i="1"/>
  <c r="X334" i="1" s="1"/>
  <c r="Y333" i="1"/>
  <c r="W333" i="1"/>
  <c r="X333" i="1" s="1"/>
  <c r="Y332" i="1"/>
  <c r="W332" i="1"/>
  <c r="X332" i="1" s="1"/>
  <c r="Y331" i="1"/>
  <c r="W331" i="1"/>
  <c r="X331" i="1" s="1"/>
  <c r="Y330" i="1"/>
  <c r="W330" i="1"/>
  <c r="X330" i="1" s="1"/>
  <c r="Y329" i="1"/>
  <c r="W329" i="1"/>
  <c r="X329" i="1" s="1"/>
  <c r="Y328" i="1"/>
  <c r="W328" i="1"/>
  <c r="X328" i="1" s="1"/>
  <c r="Y327" i="1"/>
  <c r="D16" i="8" s="1"/>
  <c r="W327" i="1"/>
  <c r="X327" i="1" s="1"/>
  <c r="Y998" i="1"/>
  <c r="W998" i="1"/>
  <c r="X998" i="1" s="1"/>
  <c r="Y957" i="1"/>
  <c r="W957" i="1"/>
  <c r="X957" i="1" s="1"/>
  <c r="Y976" i="1"/>
  <c r="W976" i="1"/>
  <c r="X976" i="1" s="1"/>
  <c r="Y960" i="1"/>
  <c r="W960" i="1"/>
  <c r="X960" i="1" s="1"/>
  <c r="Y975" i="1"/>
  <c r="W975" i="1"/>
  <c r="X975" i="1" s="1"/>
  <c r="Y989" i="1"/>
  <c r="W989" i="1"/>
  <c r="X989" i="1" s="1"/>
  <c r="Y955" i="1"/>
  <c r="W955" i="1"/>
  <c r="X955" i="1" s="1"/>
  <c r="Y974" i="1"/>
  <c r="W974" i="1"/>
  <c r="X974" i="1" s="1"/>
  <c r="Y1002" i="1"/>
  <c r="W1002" i="1"/>
  <c r="X1002" i="1" s="1"/>
  <c r="Y982" i="1"/>
  <c r="W982" i="1"/>
  <c r="X982" i="1" s="1"/>
  <c r="Y1009" i="1"/>
  <c r="W1009" i="1"/>
  <c r="X1009" i="1" s="1"/>
  <c r="Y973" i="1"/>
  <c r="W973" i="1"/>
  <c r="X973" i="1" s="1"/>
  <c r="Y972" i="1"/>
  <c r="W972" i="1"/>
  <c r="X972" i="1" s="1"/>
  <c r="Y1007" i="1"/>
  <c r="W1007" i="1"/>
  <c r="X1007" i="1" s="1"/>
  <c r="Y1006" i="1"/>
  <c r="W1006" i="1"/>
  <c r="X1006" i="1" s="1"/>
  <c r="Y971" i="1"/>
  <c r="W971" i="1"/>
  <c r="X971" i="1" s="1"/>
  <c r="Y963" i="1"/>
  <c r="W963" i="1"/>
  <c r="X963" i="1" s="1"/>
  <c r="Y986" i="1"/>
  <c r="W986" i="1"/>
  <c r="X986" i="1" s="1"/>
  <c r="Y993" i="1"/>
  <c r="W993" i="1"/>
  <c r="X993" i="1" s="1"/>
  <c r="Y997" i="1"/>
  <c r="W997" i="1"/>
  <c r="X997" i="1" s="1"/>
  <c r="Y970" i="1"/>
  <c r="W970" i="1"/>
  <c r="X970" i="1" s="1"/>
  <c r="Y981" i="1"/>
  <c r="W981" i="1"/>
  <c r="X981" i="1" s="1"/>
  <c r="Y985" i="1"/>
  <c r="W985" i="1"/>
  <c r="X985" i="1" s="1"/>
  <c r="Y1008" i="1"/>
  <c r="W1008" i="1"/>
  <c r="X1008" i="1" s="1"/>
  <c r="Y969" i="1"/>
  <c r="W969" i="1"/>
  <c r="X969" i="1" s="1"/>
  <c r="Y992" i="1"/>
  <c r="W992" i="1"/>
  <c r="X992" i="1" s="1"/>
  <c r="Y1005" i="1"/>
  <c r="W1005" i="1"/>
  <c r="X1005" i="1" s="1"/>
  <c r="Y954" i="1"/>
  <c r="W954" i="1"/>
  <c r="X954" i="1" s="1"/>
  <c r="Y962" i="1"/>
  <c r="W962" i="1"/>
  <c r="X962" i="1" s="1"/>
  <c r="Y996" i="1"/>
  <c r="W996" i="1"/>
  <c r="X996" i="1" s="1"/>
  <c r="Y968" i="1"/>
  <c r="W968" i="1"/>
  <c r="X968" i="1" s="1"/>
  <c r="Y980" i="1"/>
  <c r="W980" i="1"/>
  <c r="X980" i="1" s="1"/>
  <c r="Y961" i="1"/>
  <c r="W961" i="1"/>
  <c r="X961" i="1" s="1"/>
  <c r="Y1001" i="1"/>
  <c r="W1001" i="1"/>
  <c r="X1001" i="1" s="1"/>
  <c r="Y991" i="1"/>
  <c r="W991" i="1"/>
  <c r="X991" i="1" s="1"/>
  <c r="Y953" i="1"/>
  <c r="W953" i="1"/>
  <c r="X953" i="1" s="1"/>
  <c r="Y979" i="1"/>
  <c r="W979" i="1"/>
  <c r="X979" i="1" s="1"/>
  <c r="Y967" i="1"/>
  <c r="W967" i="1"/>
  <c r="X967" i="1" s="1"/>
  <c r="Y995" i="1"/>
  <c r="W995" i="1"/>
  <c r="X995" i="1" s="1"/>
  <c r="Y1000" i="1"/>
  <c r="W1000" i="1"/>
  <c r="X1000" i="1" s="1"/>
  <c r="Y952" i="1"/>
  <c r="W952" i="1"/>
  <c r="X952" i="1" s="1"/>
  <c r="Y990" i="1"/>
  <c r="W990" i="1"/>
  <c r="X990" i="1" s="1"/>
  <c r="Y978" i="1"/>
  <c r="W978" i="1"/>
  <c r="X978" i="1" s="1"/>
  <c r="Y959" i="1"/>
  <c r="W959" i="1"/>
  <c r="X959" i="1" s="1"/>
  <c r="Y966" i="1"/>
  <c r="W966" i="1"/>
  <c r="X966" i="1" s="1"/>
  <c r="Y1004" i="1"/>
  <c r="W1004" i="1"/>
  <c r="X1004" i="1" s="1"/>
  <c r="Y951" i="1"/>
  <c r="W951" i="1"/>
  <c r="X951" i="1" s="1"/>
  <c r="Y956" i="1"/>
  <c r="W956" i="1"/>
  <c r="X956" i="1" s="1"/>
  <c r="Y977" i="1"/>
  <c r="W977" i="1"/>
  <c r="X977" i="1" s="1"/>
  <c r="Y965" i="1"/>
  <c r="W965" i="1"/>
  <c r="X965" i="1" s="1"/>
  <c r="Y988" i="1"/>
  <c r="W988" i="1"/>
  <c r="X988" i="1" s="1"/>
  <c r="Y950" i="1"/>
  <c r="W950" i="1"/>
  <c r="X950" i="1" s="1"/>
  <c r="Y987" i="1"/>
  <c r="W987" i="1"/>
  <c r="X987" i="1" s="1"/>
  <c r="Y984" i="1"/>
  <c r="W984" i="1"/>
  <c r="X984" i="1" s="1"/>
  <c r="Y994" i="1"/>
  <c r="W994" i="1"/>
  <c r="X994" i="1" s="1"/>
  <c r="Y983" i="1"/>
  <c r="W983" i="1"/>
  <c r="X983" i="1" s="1"/>
  <c r="Y999" i="1"/>
  <c r="W999" i="1"/>
  <c r="X999" i="1" s="1"/>
  <c r="Y1003" i="1"/>
  <c r="W1003" i="1"/>
  <c r="X1003" i="1" s="1"/>
  <c r="Y958" i="1"/>
  <c r="W958" i="1"/>
  <c r="X958" i="1" s="1"/>
  <c r="Y964" i="1"/>
  <c r="D15" i="8" s="1"/>
  <c r="W964" i="1"/>
  <c r="X964" i="1" s="1"/>
  <c r="Y949" i="1"/>
  <c r="W949" i="1"/>
  <c r="X949" i="1" s="1"/>
  <c r="Y948" i="1"/>
  <c r="W948" i="1"/>
  <c r="X948" i="1" s="1"/>
  <c r="Y947" i="1"/>
  <c r="W947" i="1"/>
  <c r="X947" i="1" s="1"/>
  <c r="Y946" i="1"/>
  <c r="W946" i="1"/>
  <c r="X946" i="1" s="1"/>
  <c r="Y945" i="1"/>
  <c r="W945" i="1"/>
  <c r="X945" i="1" s="1"/>
  <c r="Y944" i="1"/>
  <c r="W944" i="1"/>
  <c r="X944" i="1" s="1"/>
  <c r="Y943" i="1"/>
  <c r="W943" i="1"/>
  <c r="X943" i="1" s="1"/>
  <c r="Y942" i="1"/>
  <c r="W942" i="1"/>
  <c r="X942" i="1" s="1"/>
  <c r="Y941" i="1"/>
  <c r="W941" i="1"/>
  <c r="X941" i="1" s="1"/>
  <c r="Y940" i="1"/>
  <c r="W940" i="1"/>
  <c r="X940" i="1" s="1"/>
  <c r="Y939" i="1"/>
  <c r="W939" i="1"/>
  <c r="X939" i="1" s="1"/>
  <c r="Y938" i="1"/>
  <c r="W938" i="1"/>
  <c r="X938" i="1" s="1"/>
  <c r="Y937" i="1"/>
  <c r="W937" i="1"/>
  <c r="X937" i="1" s="1"/>
  <c r="Y936" i="1"/>
  <c r="W936" i="1"/>
  <c r="X936" i="1" s="1"/>
  <c r="Y935" i="1"/>
  <c r="W935" i="1"/>
  <c r="X935" i="1" s="1"/>
  <c r="Y934" i="1"/>
  <c r="W934" i="1"/>
  <c r="X934" i="1" s="1"/>
  <c r="Y933" i="1"/>
  <c r="W933" i="1"/>
  <c r="X933" i="1" s="1"/>
  <c r="Y932" i="1"/>
  <c r="W932" i="1"/>
  <c r="X932" i="1" s="1"/>
  <c r="Y931" i="1"/>
  <c r="W931" i="1"/>
  <c r="X931" i="1" s="1"/>
  <c r="Y930" i="1"/>
  <c r="W930" i="1"/>
  <c r="X930" i="1" s="1"/>
  <c r="Y929" i="1"/>
  <c r="W929" i="1"/>
  <c r="X929" i="1" s="1"/>
  <c r="Y928" i="1"/>
  <c r="W928" i="1"/>
  <c r="X928" i="1" s="1"/>
  <c r="Y927" i="1"/>
  <c r="W927" i="1"/>
  <c r="X927" i="1" s="1"/>
  <c r="Y926" i="1"/>
  <c r="W926" i="1"/>
  <c r="X926" i="1" s="1"/>
  <c r="Y925" i="1"/>
  <c r="W925" i="1"/>
  <c r="X925" i="1" s="1"/>
  <c r="Y924" i="1"/>
  <c r="W924" i="1"/>
  <c r="X924" i="1" s="1"/>
  <c r="Y923" i="1"/>
  <c r="W923" i="1"/>
  <c r="X923" i="1" s="1"/>
  <c r="Y922" i="1"/>
  <c r="W922" i="1"/>
  <c r="X922" i="1" s="1"/>
  <c r="Y921" i="1"/>
  <c r="W921" i="1"/>
  <c r="X921" i="1" s="1"/>
  <c r="Y920" i="1"/>
  <c r="W920" i="1"/>
  <c r="X920" i="1" s="1"/>
  <c r="Y919" i="1"/>
  <c r="W919" i="1"/>
  <c r="X919" i="1" s="1"/>
  <c r="Y918" i="1"/>
  <c r="W918" i="1"/>
  <c r="X918" i="1" s="1"/>
  <c r="Y917" i="1"/>
  <c r="W917" i="1"/>
  <c r="X917" i="1" s="1"/>
  <c r="Y916" i="1"/>
  <c r="W916" i="1"/>
  <c r="X916" i="1" s="1"/>
  <c r="Y915" i="1"/>
  <c r="W915" i="1"/>
  <c r="X915" i="1" s="1"/>
  <c r="Y914" i="1"/>
  <c r="W914" i="1"/>
  <c r="X914" i="1" s="1"/>
  <c r="Y913" i="1"/>
  <c r="W913" i="1"/>
  <c r="X913" i="1" s="1"/>
  <c r="Y912" i="1"/>
  <c r="W912" i="1"/>
  <c r="X912" i="1" s="1"/>
  <c r="Y911" i="1"/>
  <c r="W911" i="1"/>
  <c r="X911" i="1" s="1"/>
  <c r="Y910" i="1"/>
  <c r="W910" i="1"/>
  <c r="X910" i="1" s="1"/>
  <c r="Y909" i="1"/>
  <c r="W909" i="1"/>
  <c r="X909" i="1" s="1"/>
  <c r="Y908" i="1"/>
  <c r="W908" i="1"/>
  <c r="X908" i="1" s="1"/>
  <c r="Y907" i="1"/>
  <c r="W907" i="1"/>
  <c r="X907" i="1" s="1"/>
  <c r="Y906" i="1"/>
  <c r="W906" i="1"/>
  <c r="X906" i="1" s="1"/>
  <c r="Y905" i="1"/>
  <c r="W905" i="1"/>
  <c r="X905" i="1" s="1"/>
  <c r="Y904" i="1"/>
  <c r="W904" i="1"/>
  <c r="X904" i="1" s="1"/>
  <c r="Y903" i="1"/>
  <c r="W903" i="1"/>
  <c r="X903" i="1" s="1"/>
  <c r="Y902" i="1"/>
  <c r="W902" i="1"/>
  <c r="X902" i="1" s="1"/>
  <c r="Y901" i="1"/>
  <c r="W901" i="1"/>
  <c r="X901" i="1" s="1"/>
  <c r="Y900" i="1"/>
  <c r="W900" i="1"/>
  <c r="X900" i="1" s="1"/>
  <c r="Y899" i="1"/>
  <c r="W899" i="1"/>
  <c r="X899" i="1" s="1"/>
  <c r="Y898" i="1"/>
  <c r="W898" i="1"/>
  <c r="X898" i="1" s="1"/>
  <c r="Y897" i="1"/>
  <c r="W897" i="1"/>
  <c r="X897" i="1" s="1"/>
  <c r="Y896" i="1"/>
  <c r="W896" i="1"/>
  <c r="X896" i="1" s="1"/>
  <c r="Y895" i="1"/>
  <c r="W895" i="1"/>
  <c r="X895" i="1" s="1"/>
  <c r="Y894" i="1"/>
  <c r="W894" i="1"/>
  <c r="X894" i="1" s="1"/>
  <c r="Y893" i="1"/>
  <c r="W893" i="1"/>
  <c r="X893" i="1" s="1"/>
  <c r="Y892" i="1"/>
  <c r="W892" i="1"/>
  <c r="X892" i="1" s="1"/>
  <c r="Y891" i="1"/>
  <c r="W891" i="1"/>
  <c r="X891" i="1" s="1"/>
  <c r="Y890" i="1"/>
  <c r="W890" i="1"/>
  <c r="X890" i="1" s="1"/>
  <c r="Y889" i="1"/>
  <c r="W889" i="1"/>
  <c r="X889" i="1" s="1"/>
  <c r="Y888" i="1"/>
  <c r="W888" i="1"/>
  <c r="X888" i="1" s="1"/>
  <c r="Y887" i="1"/>
  <c r="W887" i="1"/>
  <c r="X887" i="1" s="1"/>
  <c r="Y886" i="1"/>
  <c r="W886" i="1"/>
  <c r="X886" i="1" s="1"/>
  <c r="Y885" i="1"/>
  <c r="W885" i="1"/>
  <c r="X885" i="1" s="1"/>
  <c r="Y884" i="1"/>
  <c r="W884" i="1"/>
  <c r="X884" i="1" s="1"/>
  <c r="Y883" i="1"/>
  <c r="W883" i="1"/>
  <c r="X883" i="1" s="1"/>
  <c r="Y882" i="1"/>
  <c r="W882" i="1"/>
  <c r="X882" i="1" s="1"/>
  <c r="Y881" i="1"/>
  <c r="W881" i="1"/>
  <c r="X881" i="1" s="1"/>
  <c r="Y880" i="1"/>
  <c r="W880" i="1"/>
  <c r="X880" i="1" s="1"/>
  <c r="Y879" i="1"/>
  <c r="W879" i="1"/>
  <c r="X879" i="1" s="1"/>
  <c r="Y878" i="1"/>
  <c r="W878" i="1"/>
  <c r="X878" i="1" s="1"/>
  <c r="Y877" i="1"/>
  <c r="W877" i="1"/>
  <c r="X877" i="1" s="1"/>
  <c r="Y876" i="1"/>
  <c r="W876" i="1"/>
  <c r="X876" i="1" s="1"/>
  <c r="Y875" i="1"/>
  <c r="W875" i="1"/>
  <c r="X875" i="1" s="1"/>
  <c r="Y874" i="1"/>
  <c r="W874" i="1"/>
  <c r="X874" i="1" s="1"/>
  <c r="Y873" i="1"/>
  <c r="W873" i="1"/>
  <c r="X873" i="1" s="1"/>
  <c r="Y872" i="1"/>
  <c r="W872" i="1"/>
  <c r="X872" i="1" s="1"/>
  <c r="Y871" i="1"/>
  <c r="W871" i="1"/>
  <c r="X871" i="1" s="1"/>
  <c r="Y870" i="1"/>
  <c r="W870" i="1"/>
  <c r="X870" i="1" s="1"/>
  <c r="Y869" i="1"/>
  <c r="W869" i="1"/>
  <c r="X869" i="1" s="1"/>
  <c r="Y868" i="1"/>
  <c r="W868" i="1"/>
  <c r="X868" i="1" s="1"/>
  <c r="Y867" i="1"/>
  <c r="W867" i="1"/>
  <c r="X867" i="1" s="1"/>
  <c r="Y866" i="1"/>
  <c r="W866" i="1"/>
  <c r="X866" i="1" s="1"/>
  <c r="Y865" i="1"/>
  <c r="W865" i="1"/>
  <c r="X865" i="1" s="1"/>
  <c r="Y864" i="1"/>
  <c r="W864" i="1"/>
  <c r="X864" i="1" s="1"/>
  <c r="Y863" i="1"/>
  <c r="W863" i="1"/>
  <c r="X863" i="1" s="1"/>
  <c r="Y862" i="1"/>
  <c r="W862" i="1"/>
  <c r="X862" i="1" s="1"/>
  <c r="Y861" i="1"/>
  <c r="W861" i="1"/>
  <c r="X861" i="1" s="1"/>
  <c r="Y860" i="1"/>
  <c r="W860" i="1"/>
  <c r="X860" i="1" s="1"/>
  <c r="Y859" i="1"/>
  <c r="W859" i="1"/>
  <c r="X859" i="1" s="1"/>
  <c r="Y858" i="1"/>
  <c r="W858" i="1"/>
  <c r="X858" i="1" s="1"/>
  <c r="Y857" i="1"/>
  <c r="W857" i="1"/>
  <c r="X857" i="1" s="1"/>
  <c r="Y856" i="1"/>
  <c r="W856" i="1"/>
  <c r="X856" i="1" s="1"/>
  <c r="Y855" i="1"/>
  <c r="W855" i="1"/>
  <c r="X855" i="1" s="1"/>
  <c r="Y854" i="1"/>
  <c r="W854" i="1"/>
  <c r="X854" i="1" s="1"/>
  <c r="Y853" i="1"/>
  <c r="W853" i="1"/>
  <c r="X853" i="1" s="1"/>
  <c r="Y852" i="1"/>
  <c r="W852" i="1"/>
  <c r="X852" i="1" s="1"/>
  <c r="Y851" i="1"/>
  <c r="W851" i="1"/>
  <c r="X851" i="1" s="1"/>
  <c r="Y850" i="1"/>
  <c r="W850" i="1"/>
  <c r="X850" i="1" s="1"/>
  <c r="Y849" i="1"/>
  <c r="W849" i="1"/>
  <c r="X849" i="1" s="1"/>
  <c r="Y848" i="1"/>
  <c r="W848" i="1"/>
  <c r="X848" i="1" s="1"/>
  <c r="Y847" i="1"/>
  <c r="W847" i="1"/>
  <c r="X847" i="1" s="1"/>
  <c r="Y846" i="1"/>
  <c r="W846" i="1"/>
  <c r="X846" i="1" s="1"/>
  <c r="Y845" i="1"/>
  <c r="W845" i="1"/>
  <c r="X845" i="1" s="1"/>
  <c r="Y844" i="1"/>
  <c r="W844" i="1"/>
  <c r="X844" i="1" s="1"/>
  <c r="Y843" i="1"/>
  <c r="W843" i="1"/>
  <c r="X843" i="1" s="1"/>
  <c r="Y842" i="1"/>
  <c r="W842" i="1"/>
  <c r="X842" i="1" s="1"/>
  <c r="Y841" i="1"/>
  <c r="W841" i="1"/>
  <c r="X841" i="1" s="1"/>
  <c r="Y840" i="1"/>
  <c r="W840" i="1"/>
  <c r="X840" i="1" s="1"/>
  <c r="Y839" i="1"/>
  <c r="W839" i="1"/>
  <c r="X839" i="1" s="1"/>
  <c r="Y838" i="1"/>
  <c r="W838" i="1"/>
  <c r="X838" i="1" s="1"/>
  <c r="Y837" i="1"/>
  <c r="W837" i="1"/>
  <c r="X837" i="1" s="1"/>
  <c r="Y836" i="1"/>
  <c r="W836" i="1"/>
  <c r="X836" i="1" s="1"/>
  <c r="Y835" i="1"/>
  <c r="W835" i="1"/>
  <c r="X835" i="1" s="1"/>
  <c r="Y834" i="1"/>
  <c r="W834" i="1"/>
  <c r="X834" i="1" s="1"/>
  <c r="Y833" i="1"/>
  <c r="W833" i="1"/>
  <c r="X833" i="1" s="1"/>
  <c r="Y832" i="1"/>
  <c r="W832" i="1"/>
  <c r="X832" i="1" s="1"/>
  <c r="Y831" i="1"/>
  <c r="W831" i="1"/>
  <c r="X831" i="1" s="1"/>
  <c r="Y830" i="1"/>
  <c r="W830" i="1"/>
  <c r="X830" i="1" s="1"/>
  <c r="Y829" i="1"/>
  <c r="W829" i="1"/>
  <c r="X829" i="1" s="1"/>
  <c r="Y828" i="1"/>
  <c r="W828" i="1"/>
  <c r="X828" i="1" s="1"/>
  <c r="Y827" i="1"/>
  <c r="W827" i="1"/>
  <c r="X827" i="1" s="1"/>
  <c r="Y826" i="1"/>
  <c r="W826" i="1"/>
  <c r="X826" i="1" s="1"/>
  <c r="Y825" i="1"/>
  <c r="W825" i="1"/>
  <c r="X825" i="1" s="1"/>
  <c r="Y824" i="1"/>
  <c r="W824" i="1"/>
  <c r="X824" i="1" s="1"/>
  <c r="Y823" i="1"/>
  <c r="W823" i="1"/>
  <c r="X823" i="1" s="1"/>
  <c r="Y822" i="1"/>
  <c r="W822" i="1"/>
  <c r="X822" i="1" s="1"/>
  <c r="Y821" i="1"/>
  <c r="W821" i="1"/>
  <c r="X821" i="1" s="1"/>
  <c r="Y820" i="1"/>
  <c r="W820" i="1"/>
  <c r="X820" i="1" s="1"/>
  <c r="Y819" i="1"/>
  <c r="W819" i="1"/>
  <c r="X819" i="1" s="1"/>
  <c r="Y818" i="1"/>
  <c r="W818" i="1"/>
  <c r="X818" i="1" s="1"/>
  <c r="Y817" i="1"/>
  <c r="W817" i="1"/>
  <c r="X817" i="1" s="1"/>
  <c r="Y816" i="1"/>
  <c r="W816" i="1"/>
  <c r="X816" i="1" s="1"/>
  <c r="Y815" i="1"/>
  <c r="W815" i="1"/>
  <c r="X815" i="1" s="1"/>
  <c r="Y814" i="1"/>
  <c r="W814" i="1"/>
  <c r="X814" i="1" s="1"/>
  <c r="Y813" i="1"/>
  <c r="W813" i="1"/>
  <c r="X813" i="1" s="1"/>
  <c r="Y812" i="1"/>
  <c r="W812" i="1"/>
  <c r="X812" i="1" s="1"/>
  <c r="Y811" i="1"/>
  <c r="W811" i="1"/>
  <c r="X811" i="1" s="1"/>
  <c r="Y810" i="1"/>
  <c r="W810" i="1"/>
  <c r="X810" i="1" s="1"/>
  <c r="Y809" i="1"/>
  <c r="W809" i="1"/>
  <c r="X809" i="1" s="1"/>
  <c r="Y808" i="1"/>
  <c r="W808" i="1"/>
  <c r="X808" i="1" s="1"/>
  <c r="Y807" i="1"/>
  <c r="W807" i="1"/>
  <c r="X807" i="1" s="1"/>
  <c r="Y806" i="1"/>
  <c r="W806" i="1"/>
  <c r="X806" i="1" s="1"/>
  <c r="Y805" i="1"/>
  <c r="W805" i="1"/>
  <c r="X805" i="1" s="1"/>
  <c r="Y804" i="1"/>
  <c r="W804" i="1"/>
  <c r="X804" i="1" s="1"/>
  <c r="Y803" i="1"/>
  <c r="W803" i="1"/>
  <c r="X803" i="1" s="1"/>
  <c r="Y802" i="1"/>
  <c r="W802" i="1"/>
  <c r="X802" i="1" s="1"/>
  <c r="Y801" i="1"/>
  <c r="W801" i="1"/>
  <c r="X801" i="1" s="1"/>
  <c r="Y800" i="1"/>
  <c r="W800" i="1"/>
  <c r="X800" i="1" s="1"/>
  <c r="Y799" i="1"/>
  <c r="W799" i="1"/>
  <c r="X799" i="1" s="1"/>
  <c r="Y798" i="1"/>
  <c r="W798" i="1"/>
  <c r="X798" i="1" s="1"/>
  <c r="Y797" i="1"/>
  <c r="W797" i="1"/>
  <c r="X797" i="1" s="1"/>
  <c r="Y796" i="1"/>
  <c r="W796" i="1"/>
  <c r="X796" i="1" s="1"/>
  <c r="Y795" i="1"/>
  <c r="W795" i="1"/>
  <c r="X795" i="1" s="1"/>
  <c r="Y794" i="1"/>
  <c r="W794" i="1"/>
  <c r="X794" i="1" s="1"/>
  <c r="Y793" i="1"/>
  <c r="W793" i="1"/>
  <c r="X793" i="1" s="1"/>
  <c r="Y792" i="1"/>
  <c r="W792" i="1"/>
  <c r="X792" i="1" s="1"/>
  <c r="Y791" i="1"/>
  <c r="W791" i="1"/>
  <c r="X791" i="1" s="1"/>
  <c r="Y790" i="1"/>
  <c r="W790" i="1"/>
  <c r="X790" i="1" s="1"/>
  <c r="Y789" i="1"/>
  <c r="W789" i="1"/>
  <c r="X789" i="1" s="1"/>
  <c r="Y788" i="1"/>
  <c r="W788" i="1"/>
  <c r="X788" i="1" s="1"/>
  <c r="Y787" i="1"/>
  <c r="W787" i="1"/>
  <c r="X787" i="1" s="1"/>
  <c r="Y786" i="1"/>
  <c r="W786" i="1"/>
  <c r="X786" i="1" s="1"/>
  <c r="Y785" i="1"/>
  <c r="W785" i="1"/>
  <c r="X785" i="1" s="1"/>
  <c r="Y784" i="1"/>
  <c r="W784" i="1"/>
  <c r="X784" i="1" s="1"/>
  <c r="Y783" i="1"/>
  <c r="W783" i="1"/>
  <c r="X783" i="1" s="1"/>
  <c r="Y782" i="1"/>
  <c r="W782" i="1"/>
  <c r="X782" i="1" s="1"/>
  <c r="Y781" i="1"/>
  <c r="W781" i="1"/>
  <c r="X781" i="1" s="1"/>
  <c r="Y780" i="1"/>
  <c r="W780" i="1"/>
  <c r="X780" i="1" s="1"/>
  <c r="Y779" i="1"/>
  <c r="W779" i="1"/>
  <c r="X779" i="1" s="1"/>
  <c r="Y778" i="1"/>
  <c r="W778" i="1"/>
  <c r="X778" i="1" s="1"/>
  <c r="Y777" i="1"/>
  <c r="W777" i="1"/>
  <c r="X777" i="1" s="1"/>
  <c r="Y776" i="1"/>
  <c r="W776" i="1"/>
  <c r="X776" i="1" s="1"/>
  <c r="Y775" i="1"/>
  <c r="W775" i="1"/>
  <c r="X775" i="1" s="1"/>
  <c r="Y774" i="1"/>
  <c r="W774" i="1"/>
  <c r="X774" i="1" s="1"/>
  <c r="Y773" i="1"/>
  <c r="W773" i="1"/>
  <c r="X773" i="1" s="1"/>
  <c r="Y745" i="1"/>
  <c r="W745" i="1"/>
  <c r="X745" i="1" s="1"/>
  <c r="Y772" i="1"/>
  <c r="W772" i="1"/>
  <c r="X772" i="1" s="1"/>
  <c r="Y717" i="1"/>
  <c r="W717" i="1"/>
  <c r="X717" i="1" s="1"/>
  <c r="Y771" i="1"/>
  <c r="W771" i="1"/>
  <c r="X771" i="1" s="1"/>
  <c r="Y716" i="1"/>
  <c r="W716" i="1"/>
  <c r="X716" i="1" s="1"/>
  <c r="Y744" i="1"/>
  <c r="W744" i="1"/>
  <c r="X744" i="1" s="1"/>
  <c r="Y715" i="1"/>
  <c r="W715" i="1"/>
  <c r="X715" i="1" s="1"/>
  <c r="Y770" i="1"/>
  <c r="W770" i="1"/>
  <c r="X770" i="1" s="1"/>
  <c r="Y743" i="1"/>
  <c r="W743" i="1"/>
  <c r="X743" i="1" s="1"/>
  <c r="Y714" i="1"/>
  <c r="W714" i="1"/>
  <c r="X714" i="1" s="1"/>
  <c r="Y769" i="1"/>
  <c r="W769" i="1"/>
  <c r="X769" i="1" s="1"/>
  <c r="Y742" i="1"/>
  <c r="W742" i="1"/>
  <c r="X742" i="1" s="1"/>
  <c r="Y713" i="1"/>
  <c r="W713" i="1"/>
  <c r="X713" i="1" s="1"/>
  <c r="Y741" i="1"/>
  <c r="W741" i="1"/>
  <c r="X741" i="1" s="1"/>
  <c r="Y768" i="1"/>
  <c r="W768" i="1"/>
  <c r="X768" i="1" s="1"/>
  <c r="Y712" i="1"/>
  <c r="W712" i="1"/>
  <c r="X712" i="1" s="1"/>
  <c r="Y740" i="1"/>
  <c r="W740" i="1"/>
  <c r="X740" i="1" s="1"/>
  <c r="Y767" i="1"/>
  <c r="W767" i="1"/>
  <c r="X767" i="1" s="1"/>
  <c r="Y711" i="1"/>
  <c r="W711" i="1"/>
  <c r="X711" i="1" s="1"/>
  <c r="Y766" i="1"/>
  <c r="W766" i="1"/>
  <c r="X766" i="1" s="1"/>
  <c r="Y739" i="1"/>
  <c r="W739" i="1"/>
  <c r="X739" i="1" s="1"/>
  <c r="Y710" i="1"/>
  <c r="W710" i="1"/>
  <c r="X710" i="1" s="1"/>
  <c r="Y765" i="1"/>
  <c r="W765" i="1"/>
  <c r="X765" i="1" s="1"/>
  <c r="Y738" i="1"/>
  <c r="W738" i="1"/>
  <c r="X738" i="1" s="1"/>
  <c r="Y709" i="1"/>
  <c r="W709" i="1"/>
  <c r="X709" i="1" s="1"/>
  <c r="Y737" i="1"/>
  <c r="W737" i="1"/>
  <c r="X737" i="1" s="1"/>
  <c r="Y764" i="1"/>
  <c r="W764" i="1"/>
  <c r="X764" i="1" s="1"/>
  <c r="Y708" i="1"/>
  <c r="W708" i="1"/>
  <c r="X708" i="1" s="1"/>
  <c r="Y763" i="1"/>
  <c r="W763" i="1"/>
  <c r="X763" i="1" s="1"/>
  <c r="Y736" i="1"/>
  <c r="W736" i="1"/>
  <c r="X736" i="1" s="1"/>
  <c r="Y707" i="1"/>
  <c r="W707" i="1"/>
  <c r="X707" i="1" s="1"/>
  <c r="Y762" i="1"/>
  <c r="W762" i="1"/>
  <c r="X762" i="1" s="1"/>
  <c r="Y735" i="1"/>
  <c r="W735" i="1"/>
  <c r="X735" i="1" s="1"/>
  <c r="Y706" i="1"/>
  <c r="W706" i="1"/>
  <c r="X706" i="1" s="1"/>
  <c r="Y761" i="1"/>
  <c r="W761" i="1"/>
  <c r="X761" i="1" s="1"/>
  <c r="Y734" i="1"/>
  <c r="W734" i="1"/>
  <c r="X734" i="1" s="1"/>
  <c r="Y705" i="1"/>
  <c r="W705" i="1"/>
  <c r="X705" i="1" s="1"/>
  <c r="Y733" i="1"/>
  <c r="W733" i="1"/>
  <c r="X733" i="1" s="1"/>
  <c r="Y704" i="1"/>
  <c r="W704" i="1"/>
  <c r="X704" i="1" s="1"/>
  <c r="Y732" i="1"/>
  <c r="W732" i="1"/>
  <c r="X732" i="1" s="1"/>
  <c r="Y760" i="1"/>
  <c r="W760" i="1"/>
  <c r="X760" i="1" s="1"/>
  <c r="Y703" i="1"/>
  <c r="W703" i="1"/>
  <c r="X703" i="1" s="1"/>
  <c r="Y702" i="1"/>
  <c r="W702" i="1"/>
  <c r="X702" i="1" s="1"/>
  <c r="Y731" i="1"/>
  <c r="W731" i="1"/>
  <c r="X731" i="1" s="1"/>
  <c r="Y701" i="1"/>
  <c r="W701" i="1"/>
  <c r="X701" i="1" s="1"/>
  <c r="Y759" i="1"/>
  <c r="W759" i="1"/>
  <c r="X759" i="1" s="1"/>
  <c r="Y758" i="1"/>
  <c r="W758" i="1"/>
  <c r="X758" i="1" s="1"/>
  <c r="Y730" i="1"/>
  <c r="W730" i="1"/>
  <c r="X730" i="1" s="1"/>
  <c r="Y700" i="1"/>
  <c r="W700" i="1"/>
  <c r="X700" i="1" s="1"/>
  <c r="Y757" i="1"/>
  <c r="W757" i="1"/>
  <c r="X757" i="1" s="1"/>
  <c r="Y729" i="1"/>
  <c r="W729" i="1"/>
  <c r="X729" i="1" s="1"/>
  <c r="Y699" i="1"/>
  <c r="W699" i="1"/>
  <c r="X699" i="1" s="1"/>
  <c r="Y756" i="1"/>
  <c r="W756" i="1"/>
  <c r="X756" i="1" s="1"/>
  <c r="Y728" i="1"/>
  <c r="W728" i="1"/>
  <c r="X728" i="1" s="1"/>
  <c r="Y698" i="1"/>
  <c r="W698" i="1"/>
  <c r="X698" i="1" s="1"/>
  <c r="Y755" i="1"/>
  <c r="W755" i="1"/>
  <c r="X755" i="1" s="1"/>
  <c r="Y727" i="1"/>
  <c r="W727" i="1"/>
  <c r="X727" i="1" s="1"/>
  <c r="Y697" i="1"/>
  <c r="W697" i="1"/>
  <c r="X697" i="1" s="1"/>
  <c r="Y754" i="1"/>
  <c r="W754" i="1"/>
  <c r="X754" i="1" s="1"/>
  <c r="Y726" i="1"/>
  <c r="W726" i="1"/>
  <c r="X726" i="1" s="1"/>
  <c r="Y696" i="1"/>
  <c r="W696" i="1"/>
  <c r="X696" i="1" s="1"/>
  <c r="Y753" i="1"/>
  <c r="W753" i="1"/>
  <c r="X753" i="1" s="1"/>
  <c r="Y725" i="1"/>
  <c r="W725" i="1"/>
  <c r="X725" i="1" s="1"/>
  <c r="Y695" i="1"/>
  <c r="W695" i="1"/>
  <c r="X695" i="1" s="1"/>
  <c r="Y752" i="1"/>
  <c r="W752" i="1"/>
  <c r="X752" i="1" s="1"/>
  <c r="Y724" i="1"/>
  <c r="W724" i="1"/>
  <c r="X724" i="1" s="1"/>
  <c r="Y694" i="1"/>
  <c r="W694" i="1"/>
  <c r="X694" i="1" s="1"/>
  <c r="Y751" i="1"/>
  <c r="W751" i="1"/>
  <c r="X751" i="1" s="1"/>
  <c r="Y723" i="1"/>
  <c r="W723" i="1"/>
  <c r="X723" i="1" s="1"/>
  <c r="Y693" i="1"/>
  <c r="W693" i="1"/>
  <c r="X693" i="1" s="1"/>
  <c r="Y750" i="1"/>
  <c r="W750" i="1"/>
  <c r="X750" i="1" s="1"/>
  <c r="Y722" i="1"/>
  <c r="W722" i="1"/>
  <c r="X722" i="1" s="1"/>
  <c r="Y692" i="1"/>
  <c r="W692" i="1"/>
  <c r="X692" i="1" s="1"/>
  <c r="Y749" i="1"/>
  <c r="W749" i="1"/>
  <c r="X749" i="1" s="1"/>
  <c r="Y721" i="1"/>
  <c r="W721" i="1"/>
  <c r="X721" i="1" s="1"/>
  <c r="Y748" i="1"/>
  <c r="W748" i="1"/>
  <c r="X748" i="1" s="1"/>
  <c r="Y720" i="1"/>
  <c r="W720" i="1"/>
  <c r="X720" i="1" s="1"/>
  <c r="Y691" i="1"/>
  <c r="W691" i="1"/>
  <c r="X691" i="1" s="1"/>
  <c r="Y747" i="1"/>
  <c r="W747" i="1"/>
  <c r="X747" i="1" s="1"/>
  <c r="Y719" i="1"/>
  <c r="W719" i="1"/>
  <c r="X719" i="1" s="1"/>
  <c r="Y690" i="1"/>
  <c r="W690" i="1"/>
  <c r="X690" i="1" s="1"/>
  <c r="Y746" i="1"/>
  <c r="W746" i="1"/>
  <c r="X746" i="1" s="1"/>
  <c r="Y718" i="1"/>
  <c r="W718" i="1"/>
  <c r="X718" i="1" s="1"/>
  <c r="Y689" i="1"/>
  <c r="W689" i="1"/>
  <c r="X689" i="1" s="1"/>
  <c r="Y1053" i="1"/>
  <c r="W1053" i="1"/>
  <c r="X1053" i="1" s="1"/>
  <c r="Y687" i="1"/>
  <c r="W687" i="1"/>
  <c r="X687" i="1" s="1"/>
  <c r="Y686" i="1"/>
  <c r="W686" i="1"/>
  <c r="X686" i="1" s="1"/>
  <c r="Y1052" i="1"/>
  <c r="W1052" i="1"/>
  <c r="X1052" i="1" s="1"/>
  <c r="Y684" i="1"/>
  <c r="W684" i="1"/>
  <c r="X684" i="1" s="1"/>
  <c r="Y1051" i="1"/>
  <c r="W1051" i="1"/>
  <c r="X1051" i="1" s="1"/>
  <c r="Y682" i="1"/>
  <c r="W682" i="1"/>
  <c r="X682" i="1" s="1"/>
  <c r="Y1050" i="1"/>
  <c r="W1050" i="1"/>
  <c r="X1050" i="1" s="1"/>
  <c r="Y680" i="1"/>
  <c r="W680" i="1"/>
  <c r="X680" i="1" s="1"/>
  <c r="Y1049" i="1"/>
  <c r="W1049" i="1"/>
  <c r="X1049" i="1" s="1"/>
  <c r="Y678" i="1"/>
  <c r="W678" i="1"/>
  <c r="X678" i="1" s="1"/>
  <c r="Y677" i="1"/>
  <c r="W677" i="1"/>
  <c r="X677" i="1" s="1"/>
  <c r="Y1048" i="1"/>
  <c r="W1048" i="1"/>
  <c r="X1048" i="1" s="1"/>
  <c r="Y675" i="1"/>
  <c r="W675" i="1"/>
  <c r="X675" i="1" s="1"/>
  <c r="Y1047" i="1"/>
  <c r="W1047" i="1"/>
  <c r="X1047" i="1" s="1"/>
  <c r="Y673" i="1"/>
  <c r="W673" i="1"/>
  <c r="X673" i="1" s="1"/>
  <c r="Y1046" i="1"/>
  <c r="W1046" i="1"/>
  <c r="X1046" i="1" s="1"/>
  <c r="Y671" i="1"/>
  <c r="W671" i="1"/>
  <c r="X671" i="1" s="1"/>
  <c r="Y1045" i="1"/>
  <c r="W1045" i="1"/>
  <c r="X1045" i="1" s="1"/>
  <c r="Y669" i="1"/>
  <c r="W669" i="1"/>
  <c r="X669" i="1" s="1"/>
  <c r="Y668" i="1"/>
  <c r="W668" i="1"/>
  <c r="X668" i="1" s="1"/>
  <c r="Y1044" i="1"/>
  <c r="W1044" i="1"/>
  <c r="X1044" i="1" s="1"/>
  <c r="Y1043" i="1"/>
  <c r="W1043" i="1"/>
  <c r="X1043" i="1" s="1"/>
  <c r="Y665" i="1"/>
  <c r="W665" i="1"/>
  <c r="X665" i="1" s="1"/>
  <c r="Y1042" i="1"/>
  <c r="W1042" i="1"/>
  <c r="X1042" i="1" s="1"/>
  <c r="Y663" i="1"/>
  <c r="W663" i="1"/>
  <c r="X663" i="1" s="1"/>
  <c r="Y1041" i="1"/>
  <c r="W1041" i="1"/>
  <c r="X1041" i="1" s="1"/>
  <c r="Y661" i="1"/>
  <c r="W661" i="1"/>
  <c r="X661" i="1" s="1"/>
  <c r="Y1040" i="1"/>
  <c r="W1040" i="1"/>
  <c r="X1040" i="1" s="1"/>
  <c r="Y659" i="1"/>
  <c r="W659" i="1"/>
  <c r="X659" i="1" s="1"/>
  <c r="Y1039" i="1"/>
  <c r="W1039" i="1"/>
  <c r="X1039" i="1" s="1"/>
  <c r="Y657" i="1"/>
  <c r="W657" i="1"/>
  <c r="X657" i="1" s="1"/>
  <c r="Y1038" i="1"/>
  <c r="W1038" i="1"/>
  <c r="X1038" i="1" s="1"/>
  <c r="Y655" i="1"/>
  <c r="W655" i="1"/>
  <c r="X655" i="1" s="1"/>
  <c r="Y1037" i="1"/>
  <c r="W1037" i="1"/>
  <c r="X1037" i="1" s="1"/>
  <c r="Y653" i="1"/>
  <c r="W653" i="1"/>
  <c r="X653" i="1" s="1"/>
  <c r="Y1036" i="1"/>
  <c r="W1036" i="1"/>
  <c r="X1036" i="1" s="1"/>
  <c r="Y651" i="1"/>
  <c r="W651" i="1"/>
  <c r="X651" i="1" s="1"/>
  <c r="Y1035" i="1"/>
  <c r="W1035" i="1"/>
  <c r="X1035" i="1" s="1"/>
  <c r="Y649" i="1"/>
  <c r="W649" i="1"/>
  <c r="X649" i="1" s="1"/>
  <c r="Y1034" i="1"/>
  <c r="W1034" i="1"/>
  <c r="X1034" i="1" s="1"/>
  <c r="Y647" i="1"/>
  <c r="W647" i="1"/>
  <c r="X647" i="1" s="1"/>
  <c r="Y1033" i="1"/>
  <c r="W1033" i="1"/>
  <c r="X1033" i="1" s="1"/>
  <c r="Y1032" i="1"/>
  <c r="W1032" i="1"/>
  <c r="X1032" i="1" s="1"/>
  <c r="Y644" i="1"/>
  <c r="W644" i="1"/>
  <c r="X644" i="1" s="1"/>
  <c r="Y1031" i="1"/>
  <c r="W1031" i="1"/>
  <c r="X1031" i="1" s="1"/>
  <c r="Y642" i="1"/>
  <c r="W642" i="1"/>
  <c r="X642" i="1" s="1"/>
  <c r="Y1030" i="1"/>
  <c r="W1030" i="1"/>
  <c r="X1030" i="1" s="1"/>
  <c r="Y640" i="1"/>
  <c r="W640" i="1"/>
  <c r="X640" i="1" s="1"/>
  <c r="Y1029" i="1"/>
  <c r="W1029" i="1"/>
  <c r="X1029" i="1" s="1"/>
  <c r="Y638" i="1"/>
  <c r="W638" i="1"/>
  <c r="X638" i="1" s="1"/>
  <c r="Y637" i="1"/>
  <c r="W637" i="1"/>
  <c r="X637" i="1" s="1"/>
  <c r="Y1028" i="1"/>
  <c r="W1028" i="1"/>
  <c r="X1028" i="1" s="1"/>
  <c r="Y635" i="1"/>
  <c r="W635" i="1"/>
  <c r="X635" i="1" s="1"/>
  <c r="Y1027" i="1"/>
  <c r="W1027" i="1"/>
  <c r="X1027" i="1" s="1"/>
  <c r="Y633" i="1"/>
  <c r="W633" i="1"/>
  <c r="X633" i="1" s="1"/>
  <c r="Y1026" i="1"/>
  <c r="W1026" i="1"/>
  <c r="X1026" i="1" s="1"/>
  <c r="Y631" i="1"/>
  <c r="W631" i="1"/>
  <c r="X631" i="1" s="1"/>
  <c r="Y1025" i="1"/>
  <c r="W1025" i="1"/>
  <c r="X1025" i="1" s="1"/>
  <c r="Y629" i="1"/>
  <c r="W629" i="1"/>
  <c r="X629" i="1" s="1"/>
  <c r="Y1024" i="1"/>
  <c r="W1024" i="1"/>
  <c r="X1024" i="1" s="1"/>
  <c r="Y627" i="1"/>
  <c r="W627" i="1"/>
  <c r="X627" i="1" s="1"/>
  <c r="Y1023" i="1"/>
  <c r="W1023" i="1"/>
  <c r="X1023" i="1" s="1"/>
  <c r="Y625" i="1"/>
  <c r="W625" i="1"/>
  <c r="X625" i="1" s="1"/>
  <c r="Y624" i="1"/>
  <c r="W624" i="1"/>
  <c r="X624" i="1" s="1"/>
  <c r="Y1022" i="1"/>
  <c r="W1022" i="1"/>
  <c r="X1022" i="1" s="1"/>
  <c r="Y1021" i="1"/>
  <c r="W1021" i="1"/>
  <c r="X1021" i="1" s="1"/>
  <c r="Y621" i="1"/>
  <c r="W621" i="1"/>
  <c r="X621" i="1" s="1"/>
  <c r="Y1020" i="1"/>
  <c r="W1020" i="1"/>
  <c r="X1020" i="1" s="1"/>
  <c r="Y619" i="1"/>
  <c r="W619" i="1"/>
  <c r="X619" i="1" s="1"/>
  <c r="Y1019" i="1"/>
  <c r="W1019" i="1"/>
  <c r="X1019" i="1" s="1"/>
  <c r="Y1018" i="1"/>
  <c r="W1018" i="1"/>
  <c r="X1018" i="1" s="1"/>
  <c r="Y616" i="1"/>
  <c r="W616" i="1"/>
  <c r="X616" i="1" s="1"/>
  <c r="Y1017" i="1"/>
  <c r="W1017" i="1"/>
  <c r="X1017" i="1" s="1"/>
  <c r="Y614" i="1"/>
  <c r="W614" i="1"/>
  <c r="X614" i="1" s="1"/>
  <c r="Y1016" i="1"/>
  <c r="W1016" i="1"/>
  <c r="X1016" i="1" s="1"/>
  <c r="Y607" i="1"/>
  <c r="W607" i="1"/>
  <c r="X607" i="1" s="1"/>
  <c r="Y534" i="1"/>
  <c r="W534" i="1"/>
  <c r="X534" i="1" s="1"/>
  <c r="Y533" i="1"/>
  <c r="W533" i="1"/>
  <c r="X533" i="1" s="1"/>
  <c r="Y475" i="1"/>
  <c r="W475" i="1"/>
  <c r="X475" i="1" s="1"/>
  <c r="Y532" i="1"/>
  <c r="W532" i="1"/>
  <c r="X532" i="1" s="1"/>
  <c r="Y474" i="1"/>
  <c r="W474" i="1"/>
  <c r="X474" i="1" s="1"/>
  <c r="Y609" i="1"/>
  <c r="W609" i="1"/>
  <c r="X609" i="1" s="1"/>
  <c r="Y448" i="1"/>
  <c r="W448" i="1"/>
  <c r="X448" i="1" s="1"/>
  <c r="Y531" i="1"/>
  <c r="W531" i="1"/>
  <c r="X531" i="1" s="1"/>
  <c r="Y606" i="1"/>
  <c r="W606" i="1"/>
  <c r="X606" i="1" s="1"/>
  <c r="Y605" i="1"/>
  <c r="W605" i="1"/>
  <c r="X605" i="1" s="1"/>
  <c r="Y604" i="1"/>
  <c r="W604" i="1"/>
  <c r="X604" i="1" s="1"/>
  <c r="Y530" i="1"/>
  <c r="W530" i="1"/>
  <c r="X530" i="1" s="1"/>
  <c r="Y473" i="1"/>
  <c r="W473" i="1"/>
  <c r="X473" i="1" s="1"/>
  <c r="Y529" i="1"/>
  <c r="W529" i="1"/>
  <c r="X529" i="1" s="1"/>
  <c r="Y447" i="1"/>
  <c r="W447" i="1"/>
  <c r="X447" i="1" s="1"/>
  <c r="Y472" i="1"/>
  <c r="W472" i="1"/>
  <c r="X472" i="1" s="1"/>
  <c r="Y528" i="1"/>
  <c r="W528" i="1"/>
  <c r="X528" i="1" s="1"/>
  <c r="Y603" i="1"/>
  <c r="W603" i="1"/>
  <c r="X603" i="1" s="1"/>
  <c r="Y446" i="1"/>
  <c r="W446" i="1"/>
  <c r="X446" i="1" s="1"/>
  <c r="Y527" i="1"/>
  <c r="W527" i="1"/>
  <c r="X527" i="1" s="1"/>
  <c r="Y526" i="1"/>
  <c r="W526" i="1"/>
  <c r="X526" i="1" s="1"/>
  <c r="Y471" i="1"/>
  <c r="W471" i="1"/>
  <c r="X471" i="1" s="1"/>
  <c r="Y602" i="1"/>
  <c r="W602" i="1"/>
  <c r="X602" i="1" s="1"/>
  <c r="Y601" i="1"/>
  <c r="W601" i="1"/>
  <c r="X601" i="1" s="1"/>
  <c r="Y525" i="1"/>
  <c r="W525" i="1"/>
  <c r="X525" i="1" s="1"/>
  <c r="Y445" i="1"/>
  <c r="W445" i="1"/>
  <c r="X445" i="1" s="1"/>
  <c r="Y600" i="1"/>
  <c r="W600" i="1"/>
  <c r="X600" i="1" s="1"/>
  <c r="Y524" i="1"/>
  <c r="W524" i="1"/>
  <c r="X524" i="1" s="1"/>
  <c r="Y599" i="1"/>
  <c r="W599" i="1"/>
  <c r="X599" i="1" s="1"/>
  <c r="Y598" i="1"/>
  <c r="W598" i="1"/>
  <c r="X598" i="1" s="1"/>
  <c r="Y523" i="1"/>
  <c r="W523" i="1"/>
  <c r="X523" i="1" s="1"/>
  <c r="Y597" i="1"/>
  <c r="W597" i="1"/>
  <c r="X597" i="1" s="1"/>
  <c r="Y444" i="1"/>
  <c r="W444" i="1"/>
  <c r="X444" i="1" s="1"/>
  <c r="Y522" i="1"/>
  <c r="W522" i="1"/>
  <c r="X522" i="1" s="1"/>
  <c r="Y470" i="1"/>
  <c r="W470" i="1"/>
  <c r="X470" i="1" s="1"/>
  <c r="Y596" i="1"/>
  <c r="W596" i="1"/>
  <c r="X596" i="1" s="1"/>
  <c r="Y595" i="1"/>
  <c r="W595" i="1"/>
  <c r="X595" i="1" s="1"/>
  <c r="Y521" i="1"/>
  <c r="W521" i="1"/>
  <c r="X521" i="1" s="1"/>
  <c r="Y443" i="1"/>
  <c r="W443" i="1"/>
  <c r="X443" i="1" s="1"/>
  <c r="Y520" i="1"/>
  <c r="W520" i="1"/>
  <c r="X520" i="1" s="1"/>
  <c r="Y594" i="1"/>
  <c r="W594" i="1"/>
  <c r="X594" i="1" s="1"/>
  <c r="Y593" i="1"/>
  <c r="W593" i="1"/>
  <c r="X593" i="1" s="1"/>
  <c r="Y519" i="1"/>
  <c r="W519" i="1"/>
  <c r="X519" i="1" s="1"/>
  <c r="Y469" i="1"/>
  <c r="W469" i="1"/>
  <c r="X469" i="1" s="1"/>
  <c r="Y518" i="1"/>
  <c r="W518" i="1"/>
  <c r="X518" i="1" s="1"/>
  <c r="Y592" i="1"/>
  <c r="W592" i="1"/>
  <c r="X592" i="1" s="1"/>
  <c r="Y591" i="1"/>
  <c r="W591" i="1"/>
  <c r="X591" i="1" s="1"/>
  <c r="Y442" i="1"/>
  <c r="W442" i="1"/>
  <c r="X442" i="1" s="1"/>
  <c r="Y517" i="1"/>
  <c r="W517" i="1"/>
  <c r="X517" i="1" s="1"/>
  <c r="Y516" i="1"/>
  <c r="W516" i="1"/>
  <c r="X516" i="1" s="1"/>
  <c r="Y468" i="1"/>
  <c r="W468" i="1"/>
  <c r="X468" i="1" s="1"/>
  <c r="Y590" i="1"/>
  <c r="W590" i="1"/>
  <c r="X590" i="1" s="1"/>
  <c r="Y589" i="1"/>
  <c r="W589" i="1"/>
  <c r="X589" i="1" s="1"/>
  <c r="Y441" i="1"/>
  <c r="W441" i="1"/>
  <c r="X441" i="1" s="1"/>
  <c r="Y515" i="1"/>
  <c r="W515" i="1"/>
  <c r="X515" i="1" s="1"/>
  <c r="Y467" i="1"/>
  <c r="W467" i="1"/>
  <c r="X467" i="1" s="1"/>
  <c r="Y514" i="1"/>
  <c r="W514" i="1"/>
  <c r="X514" i="1" s="1"/>
  <c r="Y588" i="1"/>
  <c r="W588" i="1"/>
  <c r="X588" i="1" s="1"/>
  <c r="Y440" i="1"/>
  <c r="W440" i="1"/>
  <c r="X440" i="1" s="1"/>
  <c r="Y587" i="1"/>
  <c r="W587" i="1"/>
  <c r="X587" i="1" s="1"/>
  <c r="Y513" i="1"/>
  <c r="W513" i="1"/>
  <c r="X513" i="1" s="1"/>
  <c r="Y586" i="1"/>
  <c r="W586" i="1"/>
  <c r="X586" i="1" s="1"/>
  <c r="Y466" i="1"/>
  <c r="W466" i="1"/>
  <c r="X466" i="1" s="1"/>
  <c r="Y512" i="1"/>
  <c r="W512" i="1"/>
  <c r="X512" i="1" s="1"/>
  <c r="Y439" i="1"/>
  <c r="W439" i="1"/>
  <c r="X439" i="1" s="1"/>
  <c r="Y511" i="1"/>
  <c r="W511" i="1"/>
  <c r="X511" i="1" s="1"/>
  <c r="Y465" i="1"/>
  <c r="W465" i="1"/>
  <c r="X465" i="1" s="1"/>
  <c r="Y585" i="1"/>
  <c r="W585" i="1"/>
  <c r="X585" i="1" s="1"/>
  <c r="Y510" i="1"/>
  <c r="W510" i="1"/>
  <c r="X510" i="1" s="1"/>
  <c r="Y584" i="1"/>
  <c r="W584" i="1"/>
  <c r="X584" i="1" s="1"/>
  <c r="Y438" i="1"/>
  <c r="W438" i="1"/>
  <c r="X438" i="1" s="1"/>
  <c r="Y583" i="1"/>
  <c r="W583" i="1"/>
  <c r="X583" i="1" s="1"/>
  <c r="Y464" i="1"/>
  <c r="W464" i="1"/>
  <c r="X464" i="1" s="1"/>
  <c r="Y509" i="1"/>
  <c r="W509" i="1"/>
  <c r="X509" i="1" s="1"/>
  <c r="Y582" i="1"/>
  <c r="W582" i="1"/>
  <c r="X582" i="1" s="1"/>
  <c r="Y581" i="1"/>
  <c r="W581" i="1"/>
  <c r="X581" i="1" s="1"/>
  <c r="Y463" i="1"/>
  <c r="W463" i="1"/>
  <c r="X463" i="1" s="1"/>
  <c r="Y508" i="1"/>
  <c r="W508" i="1"/>
  <c r="X508" i="1" s="1"/>
  <c r="Y437" i="1"/>
  <c r="W437" i="1"/>
  <c r="X437" i="1" s="1"/>
  <c r="Y507" i="1"/>
  <c r="W507" i="1"/>
  <c r="X507" i="1" s="1"/>
  <c r="Y580" i="1"/>
  <c r="W580" i="1"/>
  <c r="X580" i="1" s="1"/>
  <c r="Y462" i="1"/>
  <c r="W462" i="1"/>
  <c r="X462" i="1" s="1"/>
  <c r="Y506" i="1"/>
  <c r="W506" i="1"/>
  <c r="X506" i="1" s="1"/>
  <c r="Y579" i="1"/>
  <c r="W579" i="1"/>
  <c r="X579" i="1" s="1"/>
  <c r="Y578" i="1"/>
  <c r="W578" i="1"/>
  <c r="X578" i="1" s="1"/>
  <c r="Y436" i="1"/>
  <c r="W436" i="1"/>
  <c r="X436" i="1" s="1"/>
  <c r="Y505" i="1"/>
  <c r="W505" i="1"/>
  <c r="X505" i="1" s="1"/>
  <c r="Y504" i="1"/>
  <c r="W504" i="1"/>
  <c r="X504" i="1" s="1"/>
  <c r="Y461" i="1"/>
  <c r="W461" i="1"/>
  <c r="X461" i="1" s="1"/>
  <c r="Y503" i="1"/>
  <c r="W503" i="1"/>
  <c r="X503" i="1" s="1"/>
  <c r="Y577" i="1"/>
  <c r="W577" i="1"/>
  <c r="X577" i="1" s="1"/>
  <c r="Y576" i="1"/>
  <c r="W576" i="1"/>
  <c r="X576" i="1" s="1"/>
  <c r="Y502" i="1"/>
  <c r="W502" i="1"/>
  <c r="X502" i="1" s="1"/>
  <c r="Y435" i="1"/>
  <c r="W435" i="1"/>
  <c r="X435" i="1" s="1"/>
  <c r="Y501" i="1"/>
  <c r="W501" i="1"/>
  <c r="X501" i="1" s="1"/>
  <c r="Y575" i="1"/>
  <c r="W575" i="1"/>
  <c r="X575" i="1" s="1"/>
  <c r="Y500" i="1"/>
  <c r="W500" i="1"/>
  <c r="X500" i="1" s="1"/>
  <c r="Y574" i="1"/>
  <c r="W574" i="1"/>
  <c r="X574" i="1" s="1"/>
  <c r="Y460" i="1"/>
  <c r="W460" i="1"/>
  <c r="X460" i="1" s="1"/>
  <c r="Y499" i="1"/>
  <c r="W499" i="1"/>
  <c r="X499" i="1" s="1"/>
  <c r="Y573" i="1"/>
  <c r="W573" i="1"/>
  <c r="X573" i="1" s="1"/>
  <c r="Y572" i="1"/>
  <c r="W572" i="1"/>
  <c r="X572" i="1" s="1"/>
  <c r="Y434" i="1"/>
  <c r="W434" i="1"/>
  <c r="X434" i="1" s="1"/>
  <c r="Y571" i="1"/>
  <c r="W571" i="1"/>
  <c r="X571" i="1" s="1"/>
  <c r="Y498" i="1"/>
  <c r="W498" i="1"/>
  <c r="X498" i="1" s="1"/>
  <c r="Y497" i="1"/>
  <c r="W497" i="1"/>
  <c r="X497" i="1" s="1"/>
  <c r="Y612" i="1"/>
  <c r="W612" i="1"/>
  <c r="X612" i="1" s="1"/>
  <c r="Y570" i="1"/>
  <c r="W570" i="1"/>
  <c r="X570" i="1" s="1"/>
  <c r="Y569" i="1"/>
  <c r="W569" i="1"/>
  <c r="X569" i="1" s="1"/>
  <c r="Y459" i="1"/>
  <c r="W459" i="1"/>
  <c r="X459" i="1" s="1"/>
  <c r="Y568" i="1"/>
  <c r="W568" i="1"/>
  <c r="X568" i="1" s="1"/>
  <c r="Y433" i="1"/>
  <c r="W433" i="1"/>
  <c r="X433" i="1" s="1"/>
  <c r="Y567" i="1"/>
  <c r="W567" i="1"/>
  <c r="X567" i="1" s="1"/>
  <c r="Y566" i="1"/>
  <c r="W566" i="1"/>
  <c r="X566" i="1" s="1"/>
  <c r="Y496" i="1"/>
  <c r="W496" i="1"/>
  <c r="X496" i="1" s="1"/>
  <c r="Y565" i="1"/>
  <c r="W565" i="1"/>
  <c r="X565" i="1" s="1"/>
  <c r="Y495" i="1"/>
  <c r="W495" i="1"/>
  <c r="X495" i="1" s="1"/>
  <c r="Y611" i="1"/>
  <c r="W611" i="1"/>
  <c r="X611" i="1" s="1"/>
  <c r="Y432" i="1"/>
  <c r="W432" i="1"/>
  <c r="X432" i="1" s="1"/>
  <c r="Y494" i="1"/>
  <c r="W494" i="1"/>
  <c r="X494" i="1" s="1"/>
  <c r="Y564" i="1"/>
  <c r="W564" i="1"/>
  <c r="X564" i="1" s="1"/>
  <c r="Y610" i="1"/>
  <c r="W610" i="1"/>
  <c r="X610" i="1" s="1"/>
  <c r="Y563" i="1"/>
  <c r="W563" i="1"/>
  <c r="X563" i="1" s="1"/>
  <c r="Y458" i="1"/>
  <c r="W458" i="1"/>
  <c r="X458" i="1" s="1"/>
  <c r="Y562" i="1"/>
  <c r="W562" i="1"/>
  <c r="X562" i="1" s="1"/>
  <c r="Y493" i="1"/>
  <c r="W493" i="1"/>
  <c r="X493" i="1" s="1"/>
  <c r="Y431" i="1"/>
  <c r="W431" i="1"/>
  <c r="X431" i="1" s="1"/>
  <c r="Y492" i="1"/>
  <c r="W492" i="1"/>
  <c r="X492" i="1" s="1"/>
  <c r="Y561" i="1"/>
  <c r="W561" i="1"/>
  <c r="X561" i="1" s="1"/>
  <c r="Y491" i="1"/>
  <c r="W491" i="1"/>
  <c r="X491" i="1" s="1"/>
  <c r="Y560" i="1"/>
  <c r="W560" i="1"/>
  <c r="X560" i="1" s="1"/>
  <c r="Y457" i="1"/>
  <c r="W457" i="1"/>
  <c r="X457" i="1" s="1"/>
  <c r="Y490" i="1"/>
  <c r="W490" i="1"/>
  <c r="X490" i="1" s="1"/>
  <c r="Y430" i="1"/>
  <c r="W430" i="1"/>
  <c r="X430" i="1" s="1"/>
  <c r="Y559" i="1"/>
  <c r="W559" i="1"/>
  <c r="X559" i="1" s="1"/>
  <c r="Y456" i="1"/>
  <c r="W456" i="1"/>
  <c r="X456" i="1" s="1"/>
  <c r="Y558" i="1"/>
  <c r="W558" i="1"/>
  <c r="X558" i="1" s="1"/>
  <c r="Y489" i="1"/>
  <c r="W489" i="1"/>
  <c r="X489" i="1" s="1"/>
  <c r="Y557" i="1"/>
  <c r="W557" i="1"/>
  <c r="X557" i="1" s="1"/>
  <c r="Y556" i="1"/>
  <c r="W556" i="1"/>
  <c r="X556" i="1" s="1"/>
  <c r="Y555" i="1"/>
  <c r="W555" i="1"/>
  <c r="X555" i="1" s="1"/>
  <c r="Y488" i="1"/>
  <c r="W488" i="1"/>
  <c r="X488" i="1" s="1"/>
  <c r="Y487" i="1"/>
  <c r="W487" i="1"/>
  <c r="X487" i="1" s="1"/>
  <c r="Y429" i="1"/>
  <c r="W429" i="1"/>
  <c r="X429" i="1" s="1"/>
  <c r="Y554" i="1"/>
  <c r="W554" i="1"/>
  <c r="X554" i="1" s="1"/>
  <c r="Y455" i="1"/>
  <c r="W455" i="1"/>
  <c r="X455" i="1" s="1"/>
  <c r="Y428" i="1"/>
  <c r="W428" i="1"/>
  <c r="X428" i="1" s="1"/>
  <c r="Y608" i="1"/>
  <c r="W608" i="1"/>
  <c r="X608" i="1" s="1"/>
  <c r="Y553" i="1"/>
  <c r="W553" i="1"/>
  <c r="X553" i="1" s="1"/>
  <c r="Y552" i="1"/>
  <c r="W552" i="1"/>
  <c r="X552" i="1" s="1"/>
  <c r="Y486" i="1"/>
  <c r="W486" i="1"/>
  <c r="X486" i="1" s="1"/>
  <c r="Y551" i="1"/>
  <c r="W551" i="1"/>
  <c r="X551" i="1" s="1"/>
  <c r="Y550" i="1"/>
  <c r="W550" i="1"/>
  <c r="X550" i="1" s="1"/>
  <c r="Y454" i="1"/>
  <c r="W454" i="1"/>
  <c r="X454" i="1" s="1"/>
  <c r="Y549" i="1"/>
  <c r="W549" i="1"/>
  <c r="X549" i="1" s="1"/>
  <c r="Y485" i="1"/>
  <c r="W485" i="1"/>
  <c r="X485" i="1" s="1"/>
  <c r="Y548" i="1"/>
  <c r="W548" i="1"/>
  <c r="X548" i="1" s="1"/>
  <c r="Y484" i="1"/>
  <c r="W484" i="1"/>
  <c r="X484" i="1" s="1"/>
  <c r="Y547" i="1"/>
  <c r="W547" i="1"/>
  <c r="X547" i="1" s="1"/>
  <c r="Y453" i="1"/>
  <c r="W453" i="1"/>
  <c r="X453" i="1" s="1"/>
  <c r="Y546" i="1"/>
  <c r="W546" i="1"/>
  <c r="X546" i="1" s="1"/>
  <c r="Y427" i="1"/>
  <c r="W427" i="1"/>
  <c r="X427" i="1" s="1"/>
  <c r="Y545" i="1"/>
  <c r="W545" i="1"/>
  <c r="X545" i="1" s="1"/>
  <c r="Y483" i="1"/>
  <c r="W483" i="1"/>
  <c r="X483" i="1" s="1"/>
  <c r="Y544" i="1"/>
  <c r="W544" i="1"/>
  <c r="X544" i="1" s="1"/>
  <c r="Y452" i="1"/>
  <c r="W452" i="1"/>
  <c r="X452" i="1" s="1"/>
  <c r="Y482" i="1"/>
  <c r="W482" i="1"/>
  <c r="X482" i="1" s="1"/>
  <c r="Y543" i="1"/>
  <c r="W543" i="1"/>
  <c r="X543" i="1" s="1"/>
  <c r="Y481" i="1"/>
  <c r="W481" i="1"/>
  <c r="X481" i="1" s="1"/>
  <c r="Y426" i="1"/>
  <c r="W426" i="1"/>
  <c r="X426" i="1" s="1"/>
  <c r="Y542" i="1"/>
  <c r="W542" i="1"/>
  <c r="X542" i="1" s="1"/>
  <c r="Y541" i="1"/>
  <c r="W541" i="1"/>
  <c r="X541" i="1" s="1"/>
  <c r="Y480" i="1"/>
  <c r="W480" i="1"/>
  <c r="X480" i="1" s="1"/>
  <c r="Y451" i="1"/>
  <c r="W451" i="1"/>
  <c r="X451" i="1" s="1"/>
  <c r="Y540" i="1"/>
  <c r="W540" i="1"/>
  <c r="X540" i="1" s="1"/>
  <c r="Y539" i="1"/>
  <c r="W539" i="1"/>
  <c r="X539" i="1" s="1"/>
  <c r="Y425" i="1"/>
  <c r="W425" i="1"/>
  <c r="X425" i="1" s="1"/>
  <c r="Y479" i="1"/>
  <c r="W479" i="1"/>
  <c r="X479" i="1" s="1"/>
  <c r="Y478" i="1"/>
  <c r="W478" i="1"/>
  <c r="X478" i="1" s="1"/>
  <c r="Y450" i="1"/>
  <c r="W450" i="1"/>
  <c r="X450" i="1" s="1"/>
  <c r="Y538" i="1"/>
  <c r="W538" i="1"/>
  <c r="X538" i="1" s="1"/>
  <c r="Y477" i="1"/>
  <c r="W477" i="1"/>
  <c r="X477" i="1" s="1"/>
  <c r="Y424" i="1"/>
  <c r="W424" i="1"/>
  <c r="X424" i="1" s="1"/>
  <c r="Y537" i="1"/>
  <c r="W537" i="1"/>
  <c r="X537" i="1" s="1"/>
  <c r="Y449" i="1"/>
  <c r="W449" i="1"/>
  <c r="X449" i="1" s="1"/>
  <c r="Y476" i="1"/>
  <c r="W476" i="1"/>
  <c r="X476" i="1" s="1"/>
  <c r="Y536" i="1"/>
  <c r="W536" i="1"/>
  <c r="X536" i="1" s="1"/>
  <c r="Y535" i="1"/>
  <c r="W535" i="1"/>
  <c r="X535" i="1" s="1"/>
  <c r="Y420" i="1"/>
  <c r="W420" i="1"/>
  <c r="X420" i="1" s="1"/>
  <c r="Y1015" i="1"/>
  <c r="W1015" i="1"/>
  <c r="X1015" i="1" s="1"/>
  <c r="Y419" i="1"/>
  <c r="W419" i="1"/>
  <c r="X419" i="1" s="1"/>
  <c r="Y418" i="1"/>
  <c r="W418" i="1"/>
  <c r="X418" i="1" s="1"/>
  <c r="Y688" i="1"/>
  <c r="W688" i="1"/>
  <c r="X688" i="1" s="1"/>
  <c r="Y685" i="1"/>
  <c r="W685" i="1"/>
  <c r="X685" i="1" s="1"/>
  <c r="Y417" i="1"/>
  <c r="W417" i="1"/>
  <c r="X417" i="1" s="1"/>
  <c r="Y416" i="1"/>
  <c r="W416" i="1"/>
  <c r="X416" i="1" s="1"/>
  <c r="Y683" i="1"/>
  <c r="W683" i="1"/>
  <c r="X683" i="1" s="1"/>
  <c r="Y415" i="1"/>
  <c r="W415" i="1"/>
  <c r="X415" i="1" s="1"/>
  <c r="Y414" i="1"/>
  <c r="W414" i="1"/>
  <c r="X414" i="1" s="1"/>
  <c r="Y681" i="1"/>
  <c r="W681" i="1"/>
  <c r="X681" i="1" s="1"/>
  <c r="Y679" i="1"/>
  <c r="W679" i="1"/>
  <c r="X679" i="1" s="1"/>
  <c r="Y413" i="1"/>
  <c r="W413" i="1"/>
  <c r="X413" i="1" s="1"/>
  <c r="Y412" i="1"/>
  <c r="W412" i="1"/>
  <c r="X412" i="1" s="1"/>
  <c r="Y411" i="1"/>
  <c r="W411" i="1"/>
  <c r="X411" i="1" s="1"/>
  <c r="Y676" i="1"/>
  <c r="W676" i="1"/>
  <c r="X676" i="1" s="1"/>
  <c r="Y674" i="1"/>
  <c r="W674" i="1"/>
  <c r="X674" i="1" s="1"/>
  <c r="Y672" i="1"/>
  <c r="W672" i="1"/>
  <c r="X672" i="1" s="1"/>
  <c r="Y410" i="1"/>
  <c r="W410" i="1"/>
  <c r="X410" i="1" s="1"/>
  <c r="Y670" i="1"/>
  <c r="W670" i="1"/>
  <c r="X670" i="1" s="1"/>
  <c r="Y409" i="1"/>
  <c r="W409" i="1"/>
  <c r="X409" i="1" s="1"/>
  <c r="Y667" i="1"/>
  <c r="W667" i="1"/>
  <c r="X667" i="1" s="1"/>
  <c r="Y408" i="1"/>
  <c r="W408" i="1"/>
  <c r="X408" i="1" s="1"/>
  <c r="Y407" i="1"/>
  <c r="W407" i="1"/>
  <c r="X407" i="1" s="1"/>
  <c r="Y406" i="1"/>
  <c r="W406" i="1"/>
  <c r="X406" i="1" s="1"/>
  <c r="Y666" i="1"/>
  <c r="W666" i="1"/>
  <c r="X666" i="1" s="1"/>
  <c r="Y405" i="1"/>
  <c r="W405" i="1"/>
  <c r="X405" i="1" s="1"/>
  <c r="Y664" i="1"/>
  <c r="W664" i="1"/>
  <c r="X664" i="1" s="1"/>
  <c r="Y404" i="1"/>
  <c r="W404" i="1"/>
  <c r="X404" i="1" s="1"/>
  <c r="Y403" i="1"/>
  <c r="W403" i="1"/>
  <c r="X403" i="1" s="1"/>
  <c r="Y662" i="1"/>
  <c r="W662" i="1"/>
  <c r="X662" i="1" s="1"/>
  <c r="Y402" i="1"/>
  <c r="W402" i="1"/>
  <c r="X402" i="1" s="1"/>
  <c r="Y401" i="1"/>
  <c r="W401" i="1"/>
  <c r="X401" i="1" s="1"/>
  <c r="Y400" i="1"/>
  <c r="W400" i="1"/>
  <c r="X400" i="1" s="1"/>
  <c r="Y660" i="1"/>
  <c r="W660" i="1"/>
  <c r="X660" i="1" s="1"/>
  <c r="Y399" i="1"/>
  <c r="W399" i="1"/>
  <c r="X399" i="1" s="1"/>
  <c r="Y398" i="1"/>
  <c r="W398" i="1"/>
  <c r="X398" i="1" s="1"/>
  <c r="Y658" i="1"/>
  <c r="W658" i="1"/>
  <c r="X658" i="1" s="1"/>
  <c r="Y397" i="1"/>
  <c r="W397" i="1"/>
  <c r="X397" i="1" s="1"/>
  <c r="Y656" i="1"/>
  <c r="W656" i="1"/>
  <c r="X656" i="1" s="1"/>
  <c r="Y396" i="1"/>
  <c r="W396" i="1"/>
  <c r="X396" i="1" s="1"/>
  <c r="Y395" i="1"/>
  <c r="W395" i="1"/>
  <c r="X395" i="1" s="1"/>
  <c r="Y394" i="1"/>
  <c r="W394" i="1"/>
  <c r="X394" i="1" s="1"/>
  <c r="Y654" i="1"/>
  <c r="W654" i="1"/>
  <c r="X654" i="1" s="1"/>
  <c r="Y393" i="1"/>
  <c r="W393" i="1"/>
  <c r="X393" i="1" s="1"/>
  <c r="Y652" i="1"/>
  <c r="W652" i="1"/>
  <c r="X652" i="1" s="1"/>
  <c r="Y392" i="1"/>
  <c r="W392" i="1"/>
  <c r="X392" i="1" s="1"/>
  <c r="Y391" i="1"/>
  <c r="W391" i="1"/>
  <c r="X391" i="1" s="1"/>
  <c r="Y390" i="1"/>
  <c r="W390" i="1"/>
  <c r="X390" i="1" s="1"/>
  <c r="Y650" i="1"/>
  <c r="W650" i="1"/>
  <c r="X650" i="1" s="1"/>
  <c r="Y389" i="1"/>
  <c r="W389" i="1"/>
  <c r="X389" i="1" s="1"/>
  <c r="Y648" i="1"/>
  <c r="W648" i="1"/>
  <c r="X648" i="1" s="1"/>
  <c r="Y388" i="1"/>
  <c r="W388" i="1"/>
  <c r="X388" i="1" s="1"/>
  <c r="Y646" i="1"/>
  <c r="W646" i="1"/>
  <c r="X646" i="1" s="1"/>
  <c r="Y387" i="1"/>
  <c r="W387" i="1"/>
  <c r="X387" i="1" s="1"/>
  <c r="Y423" i="1"/>
  <c r="W423" i="1"/>
  <c r="X423" i="1" s="1"/>
  <c r="Y422" i="1"/>
  <c r="W422" i="1"/>
  <c r="X422" i="1" s="1"/>
  <c r="Y386" i="1"/>
  <c r="W386" i="1"/>
  <c r="X386" i="1" s="1"/>
  <c r="Y645" i="1"/>
  <c r="W645" i="1"/>
  <c r="X645" i="1" s="1"/>
  <c r="Y421" i="1"/>
  <c r="W421" i="1"/>
  <c r="X421" i="1" s="1"/>
  <c r="Y385" i="1"/>
  <c r="W385" i="1"/>
  <c r="X385" i="1" s="1"/>
  <c r="Y384" i="1"/>
  <c r="W384" i="1"/>
  <c r="X384" i="1" s="1"/>
  <c r="Y643" i="1"/>
  <c r="W643" i="1"/>
  <c r="X643" i="1" s="1"/>
  <c r="Y383" i="1"/>
  <c r="W383" i="1"/>
  <c r="X383" i="1" s="1"/>
  <c r="Y641" i="1"/>
  <c r="W641" i="1"/>
  <c r="X641" i="1" s="1"/>
  <c r="Y382" i="1"/>
  <c r="W382" i="1"/>
  <c r="X382" i="1" s="1"/>
  <c r="Y381" i="1"/>
  <c r="W381" i="1"/>
  <c r="X381" i="1" s="1"/>
  <c r="Y380" i="1"/>
  <c r="W380" i="1"/>
  <c r="X380" i="1" s="1"/>
  <c r="Y379" i="1"/>
  <c r="W379" i="1"/>
  <c r="X379" i="1" s="1"/>
  <c r="Y378" i="1"/>
  <c r="W378" i="1"/>
  <c r="X378" i="1" s="1"/>
  <c r="Y377" i="1"/>
  <c r="W377" i="1"/>
  <c r="X377" i="1" s="1"/>
  <c r="Y376" i="1"/>
  <c r="W376" i="1"/>
  <c r="X376" i="1" s="1"/>
  <c r="Y639" i="1"/>
  <c r="W639" i="1"/>
  <c r="X639" i="1" s="1"/>
  <c r="Y375" i="1"/>
  <c r="W375" i="1"/>
  <c r="X375" i="1" s="1"/>
  <c r="Y359" i="1"/>
  <c r="W359" i="1"/>
  <c r="X359" i="1" s="1"/>
  <c r="Y374" i="1"/>
  <c r="W374" i="1"/>
  <c r="X374" i="1" s="1"/>
  <c r="Y636" i="1"/>
  <c r="W636" i="1"/>
  <c r="X636" i="1" s="1"/>
  <c r="Y373" i="1"/>
  <c r="W373" i="1"/>
  <c r="X373" i="1" s="1"/>
  <c r="Y634" i="1"/>
  <c r="W634" i="1"/>
  <c r="X634" i="1" s="1"/>
  <c r="Y372" i="1"/>
  <c r="W372" i="1"/>
  <c r="X372" i="1" s="1"/>
  <c r="Y371" i="1"/>
  <c r="W371" i="1"/>
  <c r="X371" i="1" s="1"/>
  <c r="Y370" i="1"/>
  <c r="W370" i="1"/>
  <c r="X370" i="1" s="1"/>
  <c r="Y632" i="1"/>
  <c r="W632" i="1"/>
  <c r="X632" i="1" s="1"/>
  <c r="Y369" i="1"/>
  <c r="W369" i="1"/>
  <c r="X369" i="1" s="1"/>
  <c r="Y630" i="1"/>
  <c r="W630" i="1"/>
  <c r="X630" i="1" s="1"/>
  <c r="Y368" i="1"/>
  <c r="W368" i="1"/>
  <c r="X368" i="1" s="1"/>
  <c r="Y367" i="1"/>
  <c r="W367" i="1"/>
  <c r="X367" i="1" s="1"/>
  <c r="Y366" i="1"/>
  <c r="W366" i="1"/>
  <c r="X366" i="1" s="1"/>
  <c r="Y365" i="1"/>
  <c r="W365" i="1"/>
  <c r="X365" i="1" s="1"/>
  <c r="Y364" i="1"/>
  <c r="W364" i="1"/>
  <c r="X364" i="1" s="1"/>
  <c r="Y628" i="1"/>
  <c r="W628" i="1"/>
  <c r="X628" i="1" s="1"/>
  <c r="Y363" i="1"/>
  <c r="W363" i="1"/>
  <c r="X363" i="1" s="1"/>
  <c r="Y362" i="1"/>
  <c r="W362" i="1"/>
  <c r="X362" i="1" s="1"/>
  <c r="Y626" i="1"/>
  <c r="W626" i="1"/>
  <c r="X626" i="1" s="1"/>
  <c r="Y361" i="1"/>
  <c r="W361" i="1"/>
  <c r="X361" i="1" s="1"/>
  <c r="Y360" i="1"/>
  <c r="W360" i="1"/>
  <c r="X360" i="1" s="1"/>
  <c r="Y235" i="1"/>
  <c r="W235" i="1"/>
  <c r="X235" i="1" s="1"/>
  <c r="Y326" i="1"/>
  <c r="W326" i="1"/>
  <c r="X326" i="1" s="1"/>
  <c r="Y325" i="1"/>
  <c r="W325" i="1"/>
  <c r="X325" i="1" s="1"/>
  <c r="Y324" i="1"/>
  <c r="W324" i="1"/>
  <c r="X324" i="1" s="1"/>
  <c r="Y323" i="1"/>
  <c r="W323" i="1"/>
  <c r="X323" i="1" s="1"/>
  <c r="Y234" i="1"/>
  <c r="W234" i="1"/>
  <c r="X234" i="1" s="1"/>
  <c r="Y322" i="1"/>
  <c r="W322" i="1"/>
  <c r="X322" i="1" s="1"/>
  <c r="Y233" i="1"/>
  <c r="W233" i="1"/>
  <c r="X233" i="1" s="1"/>
  <c r="Y321" i="1"/>
  <c r="W321" i="1"/>
  <c r="X321" i="1" s="1"/>
  <c r="Y320" i="1"/>
  <c r="W320" i="1"/>
  <c r="X320" i="1" s="1"/>
  <c r="Y232" i="1"/>
  <c r="W232" i="1"/>
  <c r="X232" i="1" s="1"/>
  <c r="Y319" i="1"/>
  <c r="W319" i="1"/>
  <c r="X319" i="1" s="1"/>
  <c r="Y318" i="1"/>
  <c r="W318" i="1"/>
  <c r="X318" i="1" s="1"/>
  <c r="Y317" i="1"/>
  <c r="W317" i="1"/>
  <c r="X317" i="1" s="1"/>
  <c r="Y231" i="1"/>
  <c r="W231" i="1"/>
  <c r="X231" i="1" s="1"/>
  <c r="Y316" i="1"/>
  <c r="W316" i="1"/>
  <c r="X316" i="1" s="1"/>
  <c r="Y230" i="1"/>
  <c r="W230" i="1"/>
  <c r="X230" i="1" s="1"/>
  <c r="Y315" i="1"/>
  <c r="W315" i="1"/>
  <c r="X315" i="1" s="1"/>
  <c r="Y229" i="1"/>
  <c r="W229" i="1"/>
  <c r="X229" i="1" s="1"/>
  <c r="Y314" i="1"/>
  <c r="W314" i="1"/>
  <c r="X314" i="1" s="1"/>
  <c r="Y228" i="1"/>
  <c r="W228" i="1"/>
  <c r="X228" i="1" s="1"/>
  <c r="Y313" i="1"/>
  <c r="W313" i="1"/>
  <c r="X313" i="1" s="1"/>
  <c r="Y312" i="1"/>
  <c r="W312" i="1"/>
  <c r="X312" i="1" s="1"/>
  <c r="Y227" i="1"/>
  <c r="W227" i="1"/>
  <c r="X227" i="1" s="1"/>
  <c r="Y311" i="1"/>
  <c r="W311" i="1"/>
  <c r="X311" i="1" s="1"/>
  <c r="Y310" i="1"/>
  <c r="W310" i="1"/>
  <c r="X310" i="1" s="1"/>
  <c r="Y226" i="1"/>
  <c r="W226" i="1"/>
  <c r="X226" i="1" s="1"/>
  <c r="Y309" i="1"/>
  <c r="W309" i="1"/>
  <c r="X309" i="1" s="1"/>
  <c r="Y225" i="1"/>
  <c r="W225" i="1"/>
  <c r="X225" i="1" s="1"/>
  <c r="Y308" i="1"/>
  <c r="W308" i="1"/>
  <c r="X308" i="1" s="1"/>
  <c r="Y307" i="1"/>
  <c r="W307" i="1"/>
  <c r="X307" i="1" s="1"/>
  <c r="Y306" i="1"/>
  <c r="W306" i="1"/>
  <c r="X306" i="1" s="1"/>
  <c r="Y224" i="1"/>
  <c r="W224" i="1"/>
  <c r="X224" i="1" s="1"/>
  <c r="Y305" i="1"/>
  <c r="W305" i="1"/>
  <c r="X305" i="1" s="1"/>
  <c r="Y304" i="1"/>
  <c r="W304" i="1"/>
  <c r="X304" i="1" s="1"/>
  <c r="Y223" i="1"/>
  <c r="W223" i="1"/>
  <c r="X223" i="1" s="1"/>
  <c r="Y303" i="1"/>
  <c r="W303" i="1"/>
  <c r="X303" i="1" s="1"/>
  <c r="Y222" i="1"/>
  <c r="W222" i="1"/>
  <c r="X222" i="1" s="1"/>
  <c r="Y302" i="1"/>
  <c r="W302" i="1"/>
  <c r="X302" i="1" s="1"/>
  <c r="Y301" i="1"/>
  <c r="W301" i="1"/>
  <c r="X301" i="1" s="1"/>
  <c r="Y221" i="1"/>
  <c r="W221" i="1"/>
  <c r="X221" i="1" s="1"/>
  <c r="Y300" i="1"/>
  <c r="W300" i="1"/>
  <c r="X300" i="1" s="1"/>
  <c r="Y220" i="1"/>
  <c r="W220" i="1"/>
  <c r="X220" i="1" s="1"/>
  <c r="Y299" i="1"/>
  <c r="W299" i="1"/>
  <c r="X299" i="1" s="1"/>
  <c r="Y298" i="1"/>
  <c r="W298" i="1"/>
  <c r="X298" i="1" s="1"/>
  <c r="Y297" i="1"/>
  <c r="W297" i="1"/>
  <c r="X297" i="1" s="1"/>
  <c r="Y296" i="1"/>
  <c r="W296" i="1"/>
  <c r="X296" i="1" s="1"/>
  <c r="Y295" i="1"/>
  <c r="W295" i="1"/>
  <c r="X295" i="1" s="1"/>
  <c r="Y294" i="1"/>
  <c r="W294" i="1"/>
  <c r="X294" i="1" s="1"/>
  <c r="Y293" i="1"/>
  <c r="W293" i="1"/>
  <c r="X293" i="1" s="1"/>
  <c r="Y219" i="1"/>
  <c r="W219" i="1"/>
  <c r="X219" i="1" s="1"/>
  <c r="Y292" i="1"/>
  <c r="W292" i="1"/>
  <c r="X292" i="1" s="1"/>
  <c r="Y291" i="1"/>
  <c r="W291" i="1"/>
  <c r="X291" i="1" s="1"/>
  <c r="Y290" i="1"/>
  <c r="W290" i="1"/>
  <c r="X290" i="1" s="1"/>
  <c r="Y289" i="1"/>
  <c r="W289" i="1"/>
  <c r="X289" i="1" s="1"/>
  <c r="Y288" i="1"/>
  <c r="W288" i="1"/>
  <c r="X288" i="1" s="1"/>
  <c r="Y287" i="1"/>
  <c r="W287" i="1"/>
  <c r="X287" i="1" s="1"/>
  <c r="Y218" i="1"/>
  <c r="W218" i="1"/>
  <c r="X218" i="1" s="1"/>
  <c r="Y286" i="1"/>
  <c r="W286" i="1"/>
  <c r="X286" i="1" s="1"/>
  <c r="Y285" i="1"/>
  <c r="W285" i="1"/>
  <c r="X285" i="1" s="1"/>
  <c r="Y284" i="1"/>
  <c r="W284" i="1"/>
  <c r="X284" i="1" s="1"/>
  <c r="Y283" i="1"/>
  <c r="W283" i="1"/>
  <c r="X283" i="1" s="1"/>
  <c r="Y217" i="1"/>
  <c r="W217" i="1"/>
  <c r="X217" i="1" s="1"/>
  <c r="Y282" i="1"/>
  <c r="W282" i="1"/>
  <c r="X282" i="1" s="1"/>
  <c r="Y281" i="1"/>
  <c r="W281" i="1"/>
  <c r="X281" i="1" s="1"/>
  <c r="Y280" i="1"/>
  <c r="W280" i="1"/>
  <c r="X280" i="1" s="1"/>
  <c r="Y279" i="1"/>
  <c r="W279" i="1"/>
  <c r="X279" i="1" s="1"/>
  <c r="Y278" i="1"/>
  <c r="W278" i="1"/>
  <c r="X278" i="1" s="1"/>
  <c r="Y216" i="1"/>
  <c r="W216" i="1"/>
  <c r="X216" i="1" s="1"/>
  <c r="Y277" i="1"/>
  <c r="W277" i="1"/>
  <c r="X277" i="1" s="1"/>
  <c r="Y276" i="1"/>
  <c r="W276" i="1"/>
  <c r="X276" i="1" s="1"/>
  <c r="Y275" i="1"/>
  <c r="W275" i="1"/>
  <c r="X275" i="1" s="1"/>
  <c r="Y274" i="1"/>
  <c r="W274" i="1"/>
  <c r="X274" i="1" s="1"/>
  <c r="Y273" i="1"/>
  <c r="W273" i="1"/>
  <c r="X273" i="1" s="1"/>
  <c r="Y272" i="1"/>
  <c r="W272" i="1"/>
  <c r="X272" i="1" s="1"/>
  <c r="Y215" i="1"/>
  <c r="W215" i="1"/>
  <c r="X215" i="1" s="1"/>
  <c r="Y271" i="1"/>
  <c r="W271" i="1"/>
  <c r="X271" i="1" s="1"/>
  <c r="Y270" i="1"/>
  <c r="W270" i="1"/>
  <c r="X270" i="1" s="1"/>
  <c r="Y269" i="1"/>
  <c r="W269" i="1"/>
  <c r="X269" i="1" s="1"/>
  <c r="Y268" i="1"/>
  <c r="W268" i="1"/>
  <c r="X268" i="1" s="1"/>
  <c r="Y267" i="1"/>
  <c r="W267" i="1"/>
  <c r="X267" i="1" s="1"/>
  <c r="Y266" i="1"/>
  <c r="W266" i="1"/>
  <c r="X266" i="1" s="1"/>
  <c r="Y214" i="1"/>
  <c r="W214" i="1"/>
  <c r="X214" i="1" s="1"/>
  <c r="Y265" i="1"/>
  <c r="W265" i="1"/>
  <c r="X265" i="1" s="1"/>
  <c r="Y264" i="1"/>
  <c r="W264" i="1"/>
  <c r="X264" i="1" s="1"/>
  <c r="Y263" i="1"/>
  <c r="W263" i="1"/>
  <c r="X263" i="1" s="1"/>
  <c r="Y262" i="1"/>
  <c r="W262" i="1"/>
  <c r="X262" i="1" s="1"/>
  <c r="Y261" i="1"/>
  <c r="W261" i="1"/>
  <c r="X261" i="1" s="1"/>
  <c r="Y260" i="1"/>
  <c r="W260" i="1"/>
  <c r="X260" i="1" s="1"/>
  <c r="Y213" i="1"/>
  <c r="W213" i="1"/>
  <c r="X213" i="1" s="1"/>
  <c r="Y212" i="1"/>
  <c r="W212" i="1"/>
  <c r="X212" i="1" s="1"/>
  <c r="Y259" i="1"/>
  <c r="W259" i="1"/>
  <c r="X259" i="1" s="1"/>
  <c r="Y258" i="1"/>
  <c r="W258" i="1"/>
  <c r="X258" i="1" s="1"/>
  <c r="Y257" i="1"/>
  <c r="W257" i="1"/>
  <c r="X257" i="1" s="1"/>
  <c r="Y256" i="1"/>
  <c r="W256" i="1"/>
  <c r="X256" i="1" s="1"/>
  <c r="Y255" i="1"/>
  <c r="W255" i="1"/>
  <c r="X255" i="1" s="1"/>
  <c r="Y254" i="1"/>
  <c r="W254" i="1"/>
  <c r="X254" i="1" s="1"/>
  <c r="Y253" i="1"/>
  <c r="W253" i="1"/>
  <c r="X253" i="1" s="1"/>
  <c r="Y211" i="1"/>
  <c r="W211" i="1"/>
  <c r="X211" i="1" s="1"/>
  <c r="Y252" i="1"/>
  <c r="W252" i="1"/>
  <c r="X252" i="1" s="1"/>
  <c r="Y251" i="1"/>
  <c r="W251" i="1"/>
  <c r="X251" i="1" s="1"/>
  <c r="Y250" i="1"/>
  <c r="W250" i="1"/>
  <c r="X250" i="1" s="1"/>
  <c r="Y210" i="1"/>
  <c r="W210" i="1"/>
  <c r="X210" i="1" s="1"/>
  <c r="Y249" i="1"/>
  <c r="W249" i="1"/>
  <c r="X249" i="1" s="1"/>
  <c r="Y248" i="1"/>
  <c r="W248" i="1"/>
  <c r="X248" i="1" s="1"/>
  <c r="Y247" i="1"/>
  <c r="W247" i="1"/>
  <c r="X247" i="1" s="1"/>
  <c r="Y246" i="1"/>
  <c r="W246" i="1"/>
  <c r="X246" i="1" s="1"/>
  <c r="Y209" i="1"/>
  <c r="W209" i="1"/>
  <c r="X209" i="1" s="1"/>
  <c r="Y245" i="1"/>
  <c r="W245" i="1"/>
  <c r="X245" i="1" s="1"/>
  <c r="Y244" i="1"/>
  <c r="W244" i="1"/>
  <c r="X244" i="1" s="1"/>
  <c r="Y243" i="1"/>
  <c r="W243" i="1"/>
  <c r="X243" i="1" s="1"/>
  <c r="Y242" i="1"/>
  <c r="W242" i="1"/>
  <c r="X242" i="1" s="1"/>
  <c r="Y241" i="1"/>
  <c r="W241" i="1"/>
  <c r="X241" i="1" s="1"/>
  <c r="Y208" i="1"/>
  <c r="W208" i="1"/>
  <c r="X208" i="1" s="1"/>
  <c r="Y240" i="1"/>
  <c r="W240" i="1"/>
  <c r="X240" i="1" s="1"/>
  <c r="Y239" i="1"/>
  <c r="W239" i="1"/>
  <c r="X239" i="1" s="1"/>
  <c r="Y238" i="1"/>
  <c r="W238" i="1"/>
  <c r="X238" i="1" s="1"/>
  <c r="Y237" i="1"/>
  <c r="W237" i="1"/>
  <c r="X237" i="1" s="1"/>
  <c r="Y207" i="1"/>
  <c r="W207" i="1"/>
  <c r="X207" i="1" s="1"/>
  <c r="Y236" i="1"/>
  <c r="W236" i="1"/>
  <c r="X236" i="1" s="1"/>
  <c r="Y137" i="1"/>
  <c r="W137" i="1"/>
  <c r="X137" i="1" s="1"/>
  <c r="Y204" i="1"/>
  <c r="W204" i="1"/>
  <c r="X204" i="1" s="1"/>
  <c r="Y100" i="1"/>
  <c r="W100" i="1"/>
  <c r="X100" i="1" s="1"/>
  <c r="Y136" i="1"/>
  <c r="W136" i="1"/>
  <c r="X136" i="1" s="1"/>
  <c r="Y203" i="1"/>
  <c r="W203" i="1"/>
  <c r="X203" i="1" s="1"/>
  <c r="Y99" i="1"/>
  <c r="W99" i="1"/>
  <c r="X99" i="1" s="1"/>
  <c r="Y202" i="1"/>
  <c r="W202" i="1"/>
  <c r="X202" i="1" s="1"/>
  <c r="Y135" i="1"/>
  <c r="W135" i="1"/>
  <c r="X135" i="1" s="1"/>
  <c r="Y201" i="1"/>
  <c r="W201" i="1"/>
  <c r="X201" i="1" s="1"/>
  <c r="Y200" i="1"/>
  <c r="W200" i="1"/>
  <c r="X200" i="1" s="1"/>
  <c r="Y98" i="1"/>
  <c r="W98" i="1"/>
  <c r="X98" i="1" s="1"/>
  <c r="Y134" i="1"/>
  <c r="W134" i="1"/>
  <c r="X134" i="1" s="1"/>
  <c r="Y199" i="1"/>
  <c r="W199" i="1"/>
  <c r="X199" i="1" s="1"/>
  <c r="Y97" i="1"/>
  <c r="W97" i="1"/>
  <c r="X97" i="1" s="1"/>
  <c r="Y198" i="1"/>
  <c r="W198" i="1"/>
  <c r="X198" i="1" s="1"/>
  <c r="Y197" i="1"/>
  <c r="W197" i="1"/>
  <c r="X197" i="1" s="1"/>
  <c r="Y196" i="1"/>
  <c r="W196" i="1"/>
  <c r="X196" i="1" s="1"/>
  <c r="Y133" i="1"/>
  <c r="W133" i="1"/>
  <c r="X133" i="1" s="1"/>
  <c r="Y195" i="1"/>
  <c r="W195" i="1"/>
  <c r="X195" i="1" s="1"/>
  <c r="Y96" i="1"/>
  <c r="W96" i="1"/>
  <c r="X96" i="1" s="1"/>
  <c r="Y194" i="1"/>
  <c r="W194" i="1"/>
  <c r="X194" i="1" s="1"/>
  <c r="Y193" i="1"/>
  <c r="W193" i="1"/>
  <c r="X193" i="1" s="1"/>
  <c r="Y132" i="1"/>
  <c r="W132" i="1"/>
  <c r="X132" i="1" s="1"/>
  <c r="Y192" i="1"/>
  <c r="W192" i="1"/>
  <c r="X192" i="1" s="1"/>
  <c r="Y95" i="1"/>
  <c r="W95" i="1"/>
  <c r="X95" i="1" s="1"/>
  <c r="Y191" i="1"/>
  <c r="W191" i="1"/>
  <c r="X191" i="1" s="1"/>
  <c r="Y131" i="1"/>
  <c r="W131" i="1"/>
  <c r="X131" i="1" s="1"/>
  <c r="Y94" i="1"/>
  <c r="W94" i="1"/>
  <c r="X94" i="1" s="1"/>
  <c r="Y190" i="1"/>
  <c r="W190" i="1"/>
  <c r="X190" i="1" s="1"/>
  <c r="Y189" i="1"/>
  <c r="W189" i="1"/>
  <c r="X189" i="1" s="1"/>
  <c r="Y93" i="1"/>
  <c r="W93" i="1"/>
  <c r="X93" i="1" s="1"/>
  <c r="Y130" i="1"/>
  <c r="W130" i="1"/>
  <c r="X130" i="1" s="1"/>
  <c r="Y188" i="1"/>
  <c r="W188" i="1"/>
  <c r="X188" i="1" s="1"/>
  <c r="Y92" i="1"/>
  <c r="W92" i="1"/>
  <c r="X92" i="1" s="1"/>
  <c r="Y129" i="1"/>
  <c r="W129" i="1"/>
  <c r="X129" i="1" s="1"/>
  <c r="Y91" i="1"/>
  <c r="W91" i="1"/>
  <c r="X91" i="1" s="1"/>
  <c r="Y187" i="1"/>
  <c r="W187" i="1"/>
  <c r="X187" i="1" s="1"/>
  <c r="Y128" i="1"/>
  <c r="W128" i="1"/>
  <c r="X128" i="1" s="1"/>
  <c r="Y186" i="1"/>
  <c r="W186" i="1"/>
  <c r="X186" i="1" s="1"/>
  <c r="Y90" i="1"/>
  <c r="W90" i="1"/>
  <c r="X90" i="1" s="1"/>
  <c r="Y185" i="1"/>
  <c r="W185" i="1"/>
  <c r="X185" i="1" s="1"/>
  <c r="Y127" i="1"/>
  <c r="W127" i="1"/>
  <c r="X127" i="1" s="1"/>
  <c r="Y184" i="1"/>
  <c r="W184" i="1"/>
  <c r="X184" i="1" s="1"/>
  <c r="Y89" i="1"/>
  <c r="W89" i="1"/>
  <c r="X89" i="1" s="1"/>
  <c r="Y183" i="1"/>
  <c r="W183" i="1"/>
  <c r="X183" i="1" s="1"/>
  <c r="Y126" i="1"/>
  <c r="W126" i="1"/>
  <c r="X126" i="1" s="1"/>
  <c r="Y182" i="1"/>
  <c r="W182" i="1"/>
  <c r="X182" i="1" s="1"/>
  <c r="Y88" i="1"/>
  <c r="W88" i="1"/>
  <c r="X88" i="1" s="1"/>
  <c r="Y181" i="1"/>
  <c r="W181" i="1"/>
  <c r="X181" i="1" s="1"/>
  <c r="Y125" i="1"/>
  <c r="W125" i="1"/>
  <c r="X125" i="1" s="1"/>
  <c r="Y180" i="1"/>
  <c r="W180" i="1"/>
  <c r="X180" i="1" s="1"/>
  <c r="Y87" i="1"/>
  <c r="W87" i="1"/>
  <c r="X87" i="1" s="1"/>
  <c r="Y179" i="1"/>
  <c r="W179" i="1"/>
  <c r="X179" i="1" s="1"/>
  <c r="Y178" i="1"/>
  <c r="W178" i="1"/>
  <c r="X178" i="1" s="1"/>
  <c r="Y124" i="1"/>
  <c r="W124" i="1"/>
  <c r="X124" i="1" s="1"/>
  <c r="Y86" i="1"/>
  <c r="W86" i="1"/>
  <c r="X86" i="1" s="1"/>
  <c r="Y177" i="1"/>
  <c r="W177" i="1"/>
  <c r="X177" i="1" s="1"/>
  <c r="Y85" i="1"/>
  <c r="W85" i="1"/>
  <c r="X85" i="1" s="1"/>
  <c r="Y176" i="1"/>
  <c r="W176" i="1"/>
  <c r="X176" i="1" s="1"/>
  <c r="Y123" i="1"/>
  <c r="W123" i="1"/>
  <c r="X123" i="1" s="1"/>
  <c r="Y175" i="1"/>
  <c r="W175" i="1"/>
  <c r="X175" i="1" s="1"/>
  <c r="Y122" i="1"/>
  <c r="W122" i="1"/>
  <c r="X122" i="1" s="1"/>
  <c r="Y174" i="1"/>
  <c r="W174" i="1"/>
  <c r="X174" i="1" s="1"/>
  <c r="Y84" i="1"/>
  <c r="W84" i="1"/>
  <c r="X84" i="1" s="1"/>
  <c r="Y173" i="1"/>
  <c r="W173" i="1"/>
  <c r="X173" i="1" s="1"/>
  <c r="Y121" i="1"/>
  <c r="W121" i="1"/>
  <c r="X121" i="1" s="1"/>
  <c r="Y172" i="1"/>
  <c r="W172" i="1"/>
  <c r="X172" i="1" s="1"/>
  <c r="Y171" i="1"/>
  <c r="W171" i="1"/>
  <c r="X171" i="1" s="1"/>
  <c r="Y83" i="1"/>
  <c r="W83" i="1"/>
  <c r="X83" i="1" s="1"/>
  <c r="Y170" i="1"/>
  <c r="W170" i="1"/>
  <c r="X170" i="1" s="1"/>
  <c r="Y120" i="1"/>
  <c r="W120" i="1"/>
  <c r="X120" i="1" s="1"/>
  <c r="Y82" i="1"/>
  <c r="W82" i="1"/>
  <c r="X82" i="1" s="1"/>
  <c r="Y169" i="1"/>
  <c r="W169" i="1"/>
  <c r="X169" i="1" s="1"/>
  <c r="Y119" i="1"/>
  <c r="W119" i="1"/>
  <c r="X119" i="1" s="1"/>
  <c r="Y81" i="1"/>
  <c r="W81" i="1"/>
  <c r="X81" i="1" s="1"/>
  <c r="Y168" i="1"/>
  <c r="W168" i="1"/>
  <c r="X168" i="1" s="1"/>
  <c r="Y118" i="1"/>
  <c r="W118" i="1"/>
  <c r="X118" i="1" s="1"/>
  <c r="Y206" i="1"/>
  <c r="W206" i="1"/>
  <c r="X206" i="1" s="1"/>
  <c r="Y80" i="1"/>
  <c r="W80" i="1"/>
  <c r="X80" i="1" s="1"/>
  <c r="Y167" i="1"/>
  <c r="W167" i="1"/>
  <c r="X167" i="1" s="1"/>
  <c r="Y117" i="1"/>
  <c r="W117" i="1"/>
  <c r="X117" i="1" s="1"/>
  <c r="Y205" i="1"/>
  <c r="W205" i="1"/>
  <c r="X205" i="1" s="1"/>
  <c r="Y79" i="1"/>
  <c r="W79" i="1"/>
  <c r="X79" i="1" s="1"/>
  <c r="Y166" i="1"/>
  <c r="W166" i="1"/>
  <c r="X166" i="1" s="1"/>
  <c r="Y116" i="1"/>
  <c r="W116" i="1"/>
  <c r="X116" i="1" s="1"/>
  <c r="Y165" i="1"/>
  <c r="W165" i="1"/>
  <c r="X165" i="1" s="1"/>
  <c r="Y78" i="1"/>
  <c r="W78" i="1"/>
  <c r="X78" i="1" s="1"/>
  <c r="Y164" i="1"/>
  <c r="W164" i="1"/>
  <c r="X164" i="1" s="1"/>
  <c r="Y115" i="1"/>
  <c r="W115" i="1"/>
  <c r="X115" i="1" s="1"/>
  <c r="Y163" i="1"/>
  <c r="W163" i="1"/>
  <c r="X163" i="1" s="1"/>
  <c r="Y77" i="1"/>
  <c r="W77" i="1"/>
  <c r="X77" i="1" s="1"/>
  <c r="Y114" i="1"/>
  <c r="W114" i="1"/>
  <c r="X114" i="1" s="1"/>
  <c r="Y76" i="1"/>
  <c r="W76" i="1"/>
  <c r="X76" i="1" s="1"/>
  <c r="Y162" i="1"/>
  <c r="W162" i="1"/>
  <c r="X162" i="1" s="1"/>
  <c r="Y113" i="1"/>
  <c r="W113" i="1"/>
  <c r="X113" i="1" s="1"/>
  <c r="Y161" i="1"/>
  <c r="W161" i="1"/>
  <c r="X161" i="1" s="1"/>
  <c r="Y160" i="1"/>
  <c r="W160" i="1"/>
  <c r="X160" i="1" s="1"/>
  <c r="Y75" i="1"/>
  <c r="W75" i="1"/>
  <c r="X75" i="1" s="1"/>
  <c r="Y138" i="1"/>
  <c r="W138" i="1"/>
  <c r="X138" i="1" s="1"/>
  <c r="Y112" i="1"/>
  <c r="W112" i="1"/>
  <c r="X112" i="1" s="1"/>
  <c r="Y159" i="1"/>
  <c r="W159" i="1"/>
  <c r="X159" i="1" s="1"/>
  <c r="Y158" i="1"/>
  <c r="W158" i="1"/>
  <c r="X158" i="1" s="1"/>
  <c r="Y74" i="1"/>
  <c r="W74" i="1"/>
  <c r="X74" i="1" s="1"/>
  <c r="Y111" i="1"/>
  <c r="W111" i="1"/>
  <c r="X111" i="1" s="1"/>
  <c r="Y157" i="1"/>
  <c r="W157" i="1"/>
  <c r="X157" i="1" s="1"/>
  <c r="Y156" i="1"/>
  <c r="W156" i="1"/>
  <c r="X156" i="1" s="1"/>
  <c r="Y73" i="1"/>
  <c r="W73" i="1"/>
  <c r="X73" i="1" s="1"/>
  <c r="Y110" i="1"/>
  <c r="W110" i="1"/>
  <c r="X110" i="1" s="1"/>
  <c r="Y72" i="1"/>
  <c r="W72" i="1"/>
  <c r="X72" i="1" s="1"/>
  <c r="Y109" i="1"/>
  <c r="W109" i="1"/>
  <c r="X109" i="1" s="1"/>
  <c r="Y155" i="1"/>
  <c r="W155" i="1"/>
  <c r="X155" i="1" s="1"/>
  <c r="Y71" i="1"/>
  <c r="W71" i="1"/>
  <c r="X71" i="1" s="1"/>
  <c r="Y154" i="1"/>
  <c r="W154" i="1"/>
  <c r="X154" i="1" s="1"/>
  <c r="Y108" i="1"/>
  <c r="W108" i="1"/>
  <c r="X108" i="1" s="1"/>
  <c r="Y153" i="1"/>
  <c r="W153" i="1"/>
  <c r="X153" i="1" s="1"/>
  <c r="Y70" i="1"/>
  <c r="W70" i="1"/>
  <c r="X70" i="1" s="1"/>
  <c r="Y152" i="1"/>
  <c r="W152" i="1"/>
  <c r="X152" i="1" s="1"/>
  <c r="Y107" i="1"/>
  <c r="W107" i="1"/>
  <c r="X107" i="1" s="1"/>
  <c r="Y151" i="1"/>
  <c r="W151" i="1"/>
  <c r="X151" i="1" s="1"/>
  <c r="Y69" i="1"/>
  <c r="W69" i="1"/>
  <c r="X69" i="1" s="1"/>
  <c r="Y150" i="1"/>
  <c r="W150" i="1"/>
  <c r="X150" i="1" s="1"/>
  <c r="Y106" i="1"/>
  <c r="W106" i="1"/>
  <c r="X106" i="1" s="1"/>
  <c r="Y68" i="1"/>
  <c r="W68" i="1"/>
  <c r="X68" i="1" s="1"/>
  <c r="Y149" i="1"/>
  <c r="W149" i="1"/>
  <c r="X149" i="1" s="1"/>
  <c r="Y105" i="1"/>
  <c r="W105" i="1"/>
  <c r="X105" i="1" s="1"/>
  <c r="Y148" i="1"/>
  <c r="W148" i="1"/>
  <c r="X148" i="1" s="1"/>
  <c r="Y67" i="1"/>
  <c r="W67" i="1"/>
  <c r="X67" i="1" s="1"/>
  <c r="Y147" i="1"/>
  <c r="W147" i="1"/>
  <c r="X147" i="1" s="1"/>
  <c r="Y146" i="1"/>
  <c r="W146" i="1"/>
  <c r="X146" i="1" s="1"/>
  <c r="Y104" i="1"/>
  <c r="W104" i="1"/>
  <c r="X104" i="1" s="1"/>
  <c r="Y145" i="1"/>
  <c r="W145" i="1"/>
  <c r="X145" i="1" s="1"/>
  <c r="Y144" i="1"/>
  <c r="W144" i="1"/>
  <c r="X144" i="1" s="1"/>
  <c r="Y66" i="1"/>
  <c r="W66" i="1"/>
  <c r="X66" i="1" s="1"/>
  <c r="Y103" i="1"/>
  <c r="W103" i="1"/>
  <c r="X103" i="1" s="1"/>
  <c r="Y143" i="1"/>
  <c r="W143" i="1"/>
  <c r="X143" i="1" s="1"/>
  <c r="Y142" i="1"/>
  <c r="W142" i="1"/>
  <c r="X142" i="1" s="1"/>
  <c r="Y65" i="1"/>
  <c r="W65" i="1"/>
  <c r="X65" i="1" s="1"/>
  <c r="Y102" i="1"/>
  <c r="W102" i="1"/>
  <c r="X102" i="1" s="1"/>
  <c r="Y141" i="1"/>
  <c r="W141" i="1"/>
  <c r="X141" i="1" s="1"/>
  <c r="Y64" i="1"/>
  <c r="W64" i="1"/>
  <c r="X64" i="1" s="1"/>
  <c r="Y140" i="1"/>
  <c r="W140" i="1"/>
  <c r="X140" i="1" s="1"/>
  <c r="Y101" i="1"/>
  <c r="W101" i="1"/>
  <c r="X101" i="1" s="1"/>
  <c r="Y139" i="1"/>
  <c r="W139" i="1"/>
  <c r="X139" i="1" s="1"/>
  <c r="Y63" i="1"/>
  <c r="W63" i="1"/>
  <c r="X63" i="1" s="1"/>
  <c r="Y62" i="1"/>
  <c r="W62" i="1"/>
  <c r="X62" i="1" s="1"/>
  <c r="Y61" i="1"/>
  <c r="W61" i="1"/>
  <c r="X61" i="1" s="1"/>
  <c r="Y60" i="1"/>
  <c r="W60" i="1"/>
  <c r="X60" i="1" s="1"/>
  <c r="Y59" i="1"/>
  <c r="W59" i="1"/>
  <c r="X59" i="1" s="1"/>
  <c r="Y58" i="1"/>
  <c r="W58" i="1"/>
  <c r="X58" i="1" s="1"/>
  <c r="Y57" i="1"/>
  <c r="W57" i="1"/>
  <c r="X57" i="1" s="1"/>
  <c r="Y56" i="1"/>
  <c r="W56" i="1"/>
  <c r="X56" i="1" s="1"/>
  <c r="Y55" i="1"/>
  <c r="W55" i="1"/>
  <c r="X55" i="1" s="1"/>
  <c r="Y54" i="1"/>
  <c r="W54" i="1"/>
  <c r="X54" i="1" s="1"/>
  <c r="Y53" i="1"/>
  <c r="W53" i="1"/>
  <c r="X53" i="1" s="1"/>
  <c r="Y52" i="1"/>
  <c r="W52" i="1"/>
  <c r="X52" i="1" s="1"/>
  <c r="Y51" i="1"/>
  <c r="W51" i="1"/>
  <c r="X51" i="1" s="1"/>
  <c r="Y50" i="1"/>
  <c r="W50" i="1"/>
  <c r="X50" i="1" s="1"/>
  <c r="Y49" i="1"/>
  <c r="W49" i="1"/>
  <c r="X49" i="1" s="1"/>
  <c r="Y48" i="1"/>
  <c r="W48" i="1"/>
  <c r="X48" i="1" s="1"/>
  <c r="Y47" i="1"/>
  <c r="W47" i="1"/>
  <c r="X47" i="1" s="1"/>
  <c r="Y46" i="1"/>
  <c r="W46" i="1"/>
  <c r="X46" i="1" s="1"/>
  <c r="Y45" i="1"/>
  <c r="W45" i="1"/>
  <c r="X45" i="1" s="1"/>
  <c r="Y44" i="1"/>
  <c r="W44" i="1"/>
  <c r="X44" i="1" s="1"/>
  <c r="Y43" i="1"/>
  <c r="W43" i="1"/>
  <c r="X43" i="1" s="1"/>
  <c r="Y42" i="1"/>
  <c r="W42" i="1"/>
  <c r="X42" i="1" s="1"/>
  <c r="Y41" i="1"/>
  <c r="W41" i="1"/>
  <c r="X41" i="1" s="1"/>
  <c r="Y40" i="1"/>
  <c r="W40" i="1"/>
  <c r="X40" i="1" s="1"/>
  <c r="Y39" i="1"/>
  <c r="W39" i="1"/>
  <c r="X39" i="1" s="1"/>
  <c r="Y38" i="1"/>
  <c r="W38" i="1"/>
  <c r="X38" i="1" s="1"/>
  <c r="Y37" i="1"/>
  <c r="W37" i="1"/>
  <c r="X37" i="1" s="1"/>
  <c r="Y36" i="1"/>
  <c r="W36" i="1"/>
  <c r="X36" i="1" s="1"/>
  <c r="Y35" i="1"/>
  <c r="W35" i="1"/>
  <c r="X35" i="1" s="1"/>
  <c r="Y34" i="1"/>
  <c r="W34" i="1"/>
  <c r="X34" i="1" s="1"/>
  <c r="Y33" i="1"/>
  <c r="W33" i="1"/>
  <c r="X33" i="1" s="1"/>
  <c r="Y32" i="1"/>
  <c r="W32" i="1"/>
  <c r="X32" i="1" s="1"/>
  <c r="Y31" i="1"/>
  <c r="W31" i="1"/>
  <c r="X31" i="1" s="1"/>
  <c r="Y30" i="1"/>
  <c r="W30" i="1"/>
  <c r="X30" i="1" s="1"/>
  <c r="Y29" i="1"/>
  <c r="W29" i="1"/>
  <c r="X29" i="1" s="1"/>
  <c r="Y28" i="1"/>
  <c r="W28" i="1"/>
  <c r="X28" i="1" s="1"/>
  <c r="Y27" i="1"/>
  <c r="W27" i="1"/>
  <c r="X27" i="1" s="1"/>
  <c r="Y26" i="1"/>
  <c r="W26" i="1"/>
  <c r="X26" i="1" s="1"/>
  <c r="Y25" i="1"/>
  <c r="W25" i="1"/>
  <c r="X25" i="1" s="1"/>
  <c r="Y24" i="1"/>
  <c r="W24" i="1"/>
  <c r="X24" i="1" s="1"/>
  <c r="Y23" i="1"/>
  <c r="W23" i="1"/>
  <c r="X23" i="1" s="1"/>
  <c r="Y22" i="1"/>
  <c r="W22" i="1"/>
  <c r="X22" i="1" s="1"/>
  <c r="Y21" i="1"/>
  <c r="W21" i="1"/>
  <c r="X21" i="1" s="1"/>
  <c r="Y20" i="1"/>
  <c r="W20" i="1"/>
  <c r="X20" i="1" s="1"/>
  <c r="Y19" i="1"/>
  <c r="W19" i="1"/>
  <c r="X19" i="1" s="1"/>
  <c r="Y18" i="1"/>
  <c r="W18" i="1"/>
  <c r="X18" i="1" s="1"/>
  <c r="Y17" i="1"/>
  <c r="W17" i="1"/>
  <c r="X17" i="1" s="1"/>
  <c r="Y16" i="1"/>
  <c r="W16" i="1"/>
  <c r="X16" i="1" s="1"/>
  <c r="Y15" i="1"/>
  <c r="W15" i="1"/>
  <c r="X15" i="1" s="1"/>
  <c r="Y14" i="1"/>
  <c r="W14" i="1"/>
  <c r="X14" i="1" s="1"/>
  <c r="Y13" i="1"/>
  <c r="W13" i="1"/>
  <c r="X13" i="1" s="1"/>
  <c r="Y12" i="1"/>
  <c r="W12" i="1"/>
  <c r="X12" i="1" s="1"/>
  <c r="Y11" i="1"/>
  <c r="W11" i="1"/>
  <c r="X11" i="1" s="1"/>
  <c r="Y10" i="1"/>
  <c r="W10" i="1"/>
  <c r="X10" i="1" s="1"/>
  <c r="Y9" i="1"/>
  <c r="W9" i="1"/>
  <c r="X9" i="1" s="1"/>
  <c r="Y8" i="1"/>
  <c r="W8" i="1"/>
  <c r="X8" i="1" s="1"/>
  <c r="Y7" i="1"/>
  <c r="W7" i="1"/>
  <c r="X7" i="1" s="1"/>
  <c r="Y6" i="1"/>
  <c r="W6" i="1"/>
  <c r="X6" i="1" s="1"/>
  <c r="Y5" i="1"/>
  <c r="W5" i="1"/>
  <c r="X5" i="1" s="1"/>
  <c r="Y4" i="1"/>
  <c r="W4" i="1"/>
  <c r="X4" i="1" s="1"/>
  <c r="Y3" i="1"/>
  <c r="W3" i="1"/>
  <c r="X3" i="1" s="1"/>
  <c r="Y2" i="1"/>
  <c r="W2" i="1"/>
  <c r="X2" i="1" s="1"/>
  <c r="D5" i="8" l="1"/>
  <c r="O9" i="9"/>
  <c r="Q39" i="9"/>
  <c r="V9" i="9"/>
  <c r="AA9" i="9"/>
  <c r="X9" i="9"/>
  <c r="J9" i="9"/>
  <c r="X18" i="9"/>
  <c r="T18" i="9"/>
  <c r="U18" i="9"/>
  <c r="M9" i="9"/>
  <c r="T9" i="9"/>
  <c r="F18" i="9"/>
  <c r="K18" i="9"/>
  <c r="R9" i="9"/>
  <c r="K9" i="9"/>
  <c r="E9" i="9"/>
  <c r="H9" i="9"/>
  <c r="W9" i="9"/>
  <c r="F9" i="9"/>
  <c r="Z9" i="9"/>
  <c r="P9" i="9"/>
  <c r="S9" i="9"/>
  <c r="AB9" i="9"/>
  <c r="Q9" i="9"/>
  <c r="N9" i="9"/>
  <c r="U9" i="9"/>
  <c r="I9" i="9"/>
  <c r="Y9" i="9"/>
  <c r="L9" i="9"/>
  <c r="G9" i="9"/>
  <c r="M39" i="9"/>
  <c r="AA39" i="9"/>
  <c r="U39" i="9"/>
  <c r="I39" i="9"/>
  <c r="AB39" i="9"/>
  <c r="Y18" i="9"/>
  <c r="V18" i="9"/>
  <c r="AA18" i="9"/>
  <c r="E18" i="9"/>
  <c r="S18" i="9"/>
  <c r="M18" i="9"/>
  <c r="J18" i="9"/>
  <c r="O18" i="9"/>
  <c r="H18" i="9"/>
  <c r="P18" i="9"/>
  <c r="R18" i="9"/>
  <c r="G18" i="9"/>
  <c r="W18" i="9"/>
  <c r="Z18" i="9"/>
  <c r="N18" i="9"/>
  <c r="Q18" i="9"/>
  <c r="I18" i="9"/>
  <c r="AB18" i="9"/>
  <c r="R39" i="9"/>
  <c r="Y39" i="9"/>
  <c r="J39" i="9"/>
  <c r="F39" i="9"/>
  <c r="X39" i="9"/>
  <c r="L39" i="9"/>
  <c r="W39" i="9"/>
  <c r="S39" i="9"/>
  <c r="O39" i="9"/>
  <c r="K39" i="9"/>
  <c r="T39" i="9"/>
  <c r="E39" i="9"/>
  <c r="G39" i="9"/>
  <c r="N39" i="9"/>
  <c r="Z39" i="9"/>
  <c r="V39" i="9"/>
  <c r="H39" i="9"/>
  <c r="D6" i="8"/>
  <c r="D7" i="8"/>
  <c r="D8" i="8"/>
  <c r="D9" i="8"/>
  <c r="D11" i="8"/>
  <c r="D12" i="8"/>
  <c r="D13" i="8"/>
  <c r="D14" i="8"/>
  <c r="D18" i="8"/>
  <c r="D21" i="8"/>
  <c r="D10" i="8"/>
  <c r="D24" i="9"/>
  <c r="G24" i="9" s="1"/>
  <c r="H69" i="5"/>
  <c r="D32" i="9"/>
  <c r="H132" i="5"/>
  <c r="D41" i="9"/>
  <c r="Y30" i="9"/>
  <c r="G30" i="9"/>
  <c r="W30" i="9"/>
  <c r="O30" i="9"/>
  <c r="AA30" i="9"/>
  <c r="V30" i="9"/>
  <c r="J30" i="9"/>
  <c r="X30" i="9"/>
  <c r="M30" i="9"/>
  <c r="S30" i="9"/>
  <c r="N30" i="9"/>
  <c r="K30" i="9"/>
  <c r="F30" i="9"/>
  <c r="Z30" i="9"/>
  <c r="R30" i="9"/>
  <c r="L30" i="9"/>
  <c r="P30" i="9"/>
  <c r="E30" i="9"/>
  <c r="H30" i="9"/>
  <c r="U30" i="9"/>
  <c r="AB30" i="9"/>
  <c r="Q30" i="9"/>
  <c r="T30" i="9"/>
  <c r="I30" i="9"/>
  <c r="C19" i="8"/>
  <c r="AB20" i="9"/>
  <c r="E20" i="9"/>
  <c r="M20" i="9"/>
  <c r="G20" i="9"/>
  <c r="Z20" i="9"/>
  <c r="W20" i="9"/>
  <c r="F20" i="9"/>
  <c r="R20" i="9"/>
  <c r="Q20" i="9"/>
  <c r="AA20" i="9"/>
  <c r="V20" i="9"/>
  <c r="K20" i="9"/>
  <c r="J20" i="9"/>
  <c r="U20" i="9"/>
  <c r="O20" i="9"/>
  <c r="I20" i="9"/>
  <c r="H20" i="9"/>
  <c r="X20" i="9"/>
  <c r="Y20" i="9"/>
  <c r="S20" i="9"/>
  <c r="N20" i="9"/>
  <c r="T20" i="9"/>
  <c r="P20" i="9"/>
  <c r="L20" i="9"/>
  <c r="Z17" i="9"/>
  <c r="C16" i="8"/>
  <c r="O17" i="9"/>
  <c r="H17" i="9"/>
  <c r="W17" i="9"/>
  <c r="X17" i="9"/>
  <c r="U17" i="9"/>
  <c r="E17" i="9"/>
  <c r="K17" i="9"/>
  <c r="G17" i="9"/>
  <c r="J17" i="9"/>
  <c r="Y17" i="9"/>
  <c r="I17" i="9"/>
  <c r="P17" i="9"/>
  <c r="S17" i="9"/>
  <c r="R17" i="9"/>
  <c r="V17" i="9"/>
  <c r="AA17" i="9"/>
  <c r="AB17" i="9"/>
  <c r="M17" i="9"/>
  <c r="L17" i="9"/>
  <c r="T17" i="9"/>
  <c r="Q17" i="9"/>
  <c r="N17" i="9"/>
  <c r="F17" i="9"/>
  <c r="W13" i="9"/>
  <c r="C12" i="8"/>
  <c r="H13" i="9"/>
  <c r="O13" i="9"/>
  <c r="T13" i="9"/>
  <c r="X13" i="9"/>
  <c r="J13" i="9"/>
  <c r="R13" i="9"/>
  <c r="G13" i="9"/>
  <c r="AB13" i="9"/>
  <c r="Y13" i="9"/>
  <c r="I13" i="9"/>
  <c r="P13" i="9"/>
  <c r="S13" i="9"/>
  <c r="N13" i="9"/>
  <c r="E13" i="9"/>
  <c r="F13" i="9"/>
  <c r="M13" i="9"/>
  <c r="K13" i="9"/>
  <c r="Q13" i="9"/>
  <c r="V13" i="9"/>
  <c r="Z13" i="9"/>
  <c r="U13" i="9"/>
  <c r="L13" i="9"/>
  <c r="AA13" i="9"/>
  <c r="U23" i="9"/>
  <c r="C22" i="8"/>
  <c r="P23" i="9"/>
  <c r="AA23" i="9"/>
  <c r="K23" i="9"/>
  <c r="M23" i="9"/>
  <c r="Q23" i="9"/>
  <c r="E23" i="9"/>
  <c r="V23" i="9"/>
  <c r="AB23" i="9"/>
  <c r="O23" i="9"/>
  <c r="R23" i="9"/>
  <c r="J23" i="9"/>
  <c r="I23" i="9"/>
  <c r="N23" i="9"/>
  <c r="F23" i="9"/>
  <c r="S23" i="9"/>
  <c r="L23" i="9"/>
  <c r="W23" i="9"/>
  <c r="H23" i="9"/>
  <c r="X23" i="9"/>
  <c r="Z23" i="9"/>
  <c r="G23" i="9"/>
  <c r="T23" i="9"/>
  <c r="Y23" i="9"/>
  <c r="AA14" i="9"/>
  <c r="C13" i="8"/>
  <c r="X14" i="9"/>
  <c r="G14" i="9"/>
  <c r="S14" i="9"/>
  <c r="Z14" i="9"/>
  <c r="J14" i="9"/>
  <c r="T14" i="9"/>
  <c r="Q14" i="9"/>
  <c r="AB14" i="9"/>
  <c r="W14" i="9"/>
  <c r="L14" i="9"/>
  <c r="K14" i="9"/>
  <c r="U14" i="9"/>
  <c r="P14" i="9"/>
  <c r="E14" i="9"/>
  <c r="M14" i="9"/>
  <c r="H14" i="9"/>
  <c r="R14" i="9"/>
  <c r="O14" i="9"/>
  <c r="V14" i="9"/>
  <c r="I14" i="9"/>
  <c r="F14" i="9"/>
  <c r="N14" i="9"/>
  <c r="Y14" i="9"/>
  <c r="Y7" i="9"/>
  <c r="C6" i="8"/>
  <c r="I7" i="9"/>
  <c r="V7" i="9"/>
  <c r="N7" i="9"/>
  <c r="W7" i="9"/>
  <c r="G7" i="9"/>
  <c r="H7" i="9"/>
  <c r="T7" i="9"/>
  <c r="K7" i="9"/>
  <c r="AA7" i="9"/>
  <c r="M7" i="9"/>
  <c r="L7" i="9"/>
  <c r="P7" i="9"/>
  <c r="U7" i="9"/>
  <c r="F7" i="9"/>
  <c r="AB7" i="9"/>
  <c r="O7" i="9"/>
  <c r="S7" i="9"/>
  <c r="Z7" i="9"/>
  <c r="Q7" i="9"/>
  <c r="R7" i="9"/>
  <c r="E7" i="9"/>
  <c r="X7" i="9"/>
  <c r="J7" i="9"/>
  <c r="AB8" i="9"/>
  <c r="C7" i="8"/>
  <c r="F8" i="9"/>
  <c r="V8" i="9"/>
  <c r="Q8" i="9"/>
  <c r="AA8" i="9"/>
  <c r="K8" i="9"/>
  <c r="Y8" i="9"/>
  <c r="J8" i="9"/>
  <c r="R8" i="9"/>
  <c r="T8" i="9"/>
  <c r="N8" i="9"/>
  <c r="S8" i="9"/>
  <c r="E8" i="9"/>
  <c r="Z8" i="9"/>
  <c r="M8" i="9"/>
  <c r="I8" i="9"/>
  <c r="U8" i="9"/>
  <c r="G8" i="9"/>
  <c r="O8" i="9"/>
  <c r="W8" i="9"/>
  <c r="X8" i="9"/>
  <c r="P8" i="9"/>
  <c r="L8" i="9"/>
  <c r="H8" i="9"/>
  <c r="G21" i="9"/>
  <c r="C20" i="8"/>
  <c r="Y21" i="9"/>
  <c r="I21" i="9"/>
  <c r="P21" i="9"/>
  <c r="N21" i="9"/>
  <c r="L21" i="9"/>
  <c r="X21" i="9"/>
  <c r="M21" i="9"/>
  <c r="V21" i="9"/>
  <c r="AA21" i="9"/>
  <c r="AB21" i="9"/>
  <c r="E21" i="9"/>
  <c r="T21" i="9"/>
  <c r="W21" i="9"/>
  <c r="Z21" i="9"/>
  <c r="S21" i="9"/>
  <c r="Q21" i="9"/>
  <c r="F21" i="9"/>
  <c r="O21" i="9"/>
  <c r="R21" i="9"/>
  <c r="K21" i="9"/>
  <c r="H21" i="9"/>
  <c r="U21" i="9"/>
  <c r="J21" i="9"/>
  <c r="V11" i="9"/>
  <c r="C10" i="8"/>
  <c r="Q11" i="9"/>
  <c r="F11" i="9"/>
  <c r="P11" i="9"/>
  <c r="O11" i="9"/>
  <c r="R11" i="9"/>
  <c r="Z11" i="9"/>
  <c r="Y11" i="9"/>
  <c r="T11" i="9"/>
  <c r="J11" i="9"/>
  <c r="L11" i="9"/>
  <c r="AB11" i="9"/>
  <c r="W11" i="9"/>
  <c r="X11" i="9"/>
  <c r="E11" i="9"/>
  <c r="U11" i="9"/>
  <c r="AA11" i="9"/>
  <c r="G11" i="9"/>
  <c r="N11" i="9"/>
  <c r="I11" i="9"/>
  <c r="K11" i="9"/>
  <c r="H11" i="9"/>
  <c r="M11" i="9"/>
  <c r="S11" i="9"/>
  <c r="C15" i="8"/>
  <c r="AB16" i="9"/>
  <c r="F16" i="9"/>
  <c r="AA16" i="9"/>
  <c r="W16" i="9"/>
  <c r="O16" i="9"/>
  <c r="L16" i="9"/>
  <c r="Y16" i="9"/>
  <c r="V16" i="9"/>
  <c r="R16" i="9"/>
  <c r="N16" i="9"/>
  <c r="J16" i="9"/>
  <c r="S16" i="9"/>
  <c r="Q16" i="9"/>
  <c r="M16" i="9"/>
  <c r="E16" i="9"/>
  <c r="Z16" i="9"/>
  <c r="I16" i="9"/>
  <c r="K16" i="9"/>
  <c r="G16" i="9"/>
  <c r="U16" i="9"/>
  <c r="X16" i="9"/>
  <c r="T16" i="9"/>
  <c r="P16" i="9"/>
  <c r="H16" i="9"/>
  <c r="E38" i="9"/>
  <c r="H38" i="9"/>
  <c r="T38" i="9"/>
  <c r="L38" i="9"/>
  <c r="X38" i="9"/>
  <c r="P38" i="9"/>
  <c r="AB38" i="9"/>
  <c r="S38" i="9"/>
  <c r="N38" i="9"/>
  <c r="U38" i="9"/>
  <c r="W38" i="9"/>
  <c r="G38" i="9"/>
  <c r="R38" i="9"/>
  <c r="Y38" i="9"/>
  <c r="I38" i="9"/>
  <c r="AA38" i="9"/>
  <c r="K38" i="9"/>
  <c r="V38" i="9"/>
  <c r="F38" i="9"/>
  <c r="M38" i="9"/>
  <c r="O38" i="9"/>
  <c r="Z38" i="9"/>
  <c r="J38" i="9"/>
  <c r="Q38" i="9"/>
  <c r="E40" i="9"/>
  <c r="H40" i="9"/>
  <c r="T40" i="9"/>
  <c r="P40" i="9"/>
  <c r="AB40" i="9"/>
  <c r="X40" i="9"/>
  <c r="L40" i="9"/>
  <c r="S40" i="9"/>
  <c r="N40" i="9"/>
  <c r="M40" i="9"/>
  <c r="W40" i="9"/>
  <c r="G40" i="9"/>
  <c r="R40" i="9"/>
  <c r="Q40" i="9"/>
  <c r="AA40" i="9"/>
  <c r="K40" i="9"/>
  <c r="V40" i="9"/>
  <c r="F40" i="9"/>
  <c r="U40" i="9"/>
  <c r="O40" i="9"/>
  <c r="Z40" i="9"/>
  <c r="J40" i="9"/>
  <c r="Y40" i="9"/>
  <c r="I40" i="9"/>
  <c r="F37" i="9"/>
  <c r="U37" i="9"/>
  <c r="M37" i="9"/>
  <c r="E37" i="9"/>
  <c r="I37" i="9"/>
  <c r="Y37" i="9"/>
  <c r="Q37" i="9"/>
  <c r="T37" i="9"/>
  <c r="O37" i="9"/>
  <c r="V37" i="9"/>
  <c r="X37" i="9"/>
  <c r="H37" i="9"/>
  <c r="S37" i="9"/>
  <c r="Z37" i="9"/>
  <c r="J37" i="9"/>
  <c r="AB37" i="9"/>
  <c r="L37" i="9"/>
  <c r="W37" i="9"/>
  <c r="G37" i="9"/>
  <c r="N37" i="9"/>
  <c r="P37" i="9"/>
  <c r="AA37" i="9"/>
  <c r="K37" i="9"/>
  <c r="R37" i="9"/>
  <c r="C5" i="8"/>
  <c r="AB6" i="9"/>
  <c r="H6" i="9"/>
  <c r="P6" i="9"/>
  <c r="S6" i="9"/>
  <c r="AA6" i="9"/>
  <c r="E6" i="9"/>
  <c r="W6" i="9"/>
  <c r="L6" i="9"/>
  <c r="X6" i="9"/>
  <c r="Z6" i="9"/>
  <c r="J6" i="9"/>
  <c r="T6" i="9"/>
  <c r="Q6" i="9"/>
  <c r="U6" i="9"/>
  <c r="K6" i="9"/>
  <c r="M6" i="9"/>
  <c r="G6" i="9"/>
  <c r="V6" i="9"/>
  <c r="I6" i="9"/>
  <c r="F6" i="9"/>
  <c r="N6" i="9"/>
  <c r="Y6" i="9"/>
  <c r="R6" i="9"/>
  <c r="O6" i="9"/>
  <c r="X22" i="9"/>
  <c r="C21" i="8"/>
  <c r="E22" i="9"/>
  <c r="L22" i="9"/>
  <c r="P22" i="9"/>
  <c r="S22" i="9"/>
  <c r="G22" i="9"/>
  <c r="U22" i="9"/>
  <c r="H22" i="9"/>
  <c r="W22" i="9"/>
  <c r="M22" i="9"/>
  <c r="AA22" i="9"/>
  <c r="AB22" i="9"/>
  <c r="K22" i="9"/>
  <c r="Z22" i="9"/>
  <c r="J22" i="9"/>
  <c r="T22" i="9"/>
  <c r="Q22" i="9"/>
  <c r="N22" i="9"/>
  <c r="Y22" i="9"/>
  <c r="R22" i="9"/>
  <c r="O22" i="9"/>
  <c r="V22" i="9"/>
  <c r="I22" i="9"/>
  <c r="F22" i="9"/>
  <c r="AA29" i="9"/>
  <c r="H29" i="9"/>
  <c r="K29" i="9"/>
  <c r="O29" i="9"/>
  <c r="R29" i="9"/>
  <c r="Y29" i="9"/>
  <c r="I29" i="9"/>
  <c r="AB29" i="9"/>
  <c r="P29" i="9"/>
  <c r="G29" i="9"/>
  <c r="S29" i="9"/>
  <c r="X29" i="9"/>
  <c r="W29" i="9"/>
  <c r="J29" i="9"/>
  <c r="M29" i="9"/>
  <c r="N29" i="9"/>
  <c r="Q29" i="9"/>
  <c r="T29" i="9"/>
  <c r="V29" i="9"/>
  <c r="U29" i="9"/>
  <c r="L29" i="9"/>
  <c r="E29" i="9"/>
  <c r="F29" i="9"/>
  <c r="Z29" i="9"/>
  <c r="V15" i="9"/>
  <c r="C14" i="8"/>
  <c r="E15" i="9"/>
  <c r="T15" i="9"/>
  <c r="Z15" i="9"/>
  <c r="F15" i="9"/>
  <c r="O15" i="9"/>
  <c r="R15" i="9"/>
  <c r="Q15" i="9"/>
  <c r="AB15" i="9"/>
  <c r="L15" i="9"/>
  <c r="P15" i="9"/>
  <c r="W15" i="9"/>
  <c r="X15" i="9"/>
  <c r="Y15" i="9"/>
  <c r="I15" i="9"/>
  <c r="AA15" i="9"/>
  <c r="G15" i="9"/>
  <c r="J15" i="9"/>
  <c r="U15" i="9"/>
  <c r="K15" i="9"/>
  <c r="H15" i="9"/>
  <c r="M15" i="9"/>
  <c r="N15" i="9"/>
  <c r="S15" i="9"/>
  <c r="C11" i="8"/>
  <c r="AB12" i="9"/>
  <c r="V12" i="9"/>
  <c r="K12" i="9"/>
  <c r="Q12" i="9"/>
  <c r="AA12" i="9"/>
  <c r="F12" i="9"/>
  <c r="I12" i="9"/>
  <c r="E12" i="9"/>
  <c r="Z12" i="9"/>
  <c r="W12" i="9"/>
  <c r="P12" i="9"/>
  <c r="Y12" i="9"/>
  <c r="U12" i="9"/>
  <c r="R12" i="9"/>
  <c r="S12" i="9"/>
  <c r="O12" i="9"/>
  <c r="M12" i="9"/>
  <c r="N12" i="9"/>
  <c r="J12" i="9"/>
  <c r="G12" i="9"/>
  <c r="X12" i="9"/>
  <c r="T12" i="9"/>
  <c r="L12" i="9"/>
  <c r="H12" i="9"/>
  <c r="AB31" i="9"/>
  <c r="E31" i="9"/>
  <c r="Z31" i="9"/>
  <c r="O31" i="9"/>
  <c r="U31" i="9"/>
  <c r="J31" i="9"/>
  <c r="W31" i="9"/>
  <c r="R31" i="9"/>
  <c r="G31" i="9"/>
  <c r="M31" i="9"/>
  <c r="Y31" i="9"/>
  <c r="K31" i="9"/>
  <c r="L31" i="9"/>
  <c r="S31" i="9"/>
  <c r="F31" i="9"/>
  <c r="AA31" i="9"/>
  <c r="N31" i="9"/>
  <c r="V31" i="9"/>
  <c r="I31" i="9"/>
  <c r="Q31" i="9"/>
  <c r="H31" i="9"/>
  <c r="X31" i="9"/>
  <c r="T31" i="9"/>
  <c r="P31" i="9"/>
  <c r="U19" i="9"/>
  <c r="C18" i="8"/>
  <c r="F19" i="9"/>
  <c r="T19" i="9"/>
  <c r="V19" i="9"/>
  <c r="AB19" i="9"/>
  <c r="I19" i="9"/>
  <c r="Z19" i="9"/>
  <c r="P19" i="9"/>
  <c r="N19" i="9"/>
  <c r="E19" i="9"/>
  <c r="AA19" i="9"/>
  <c r="K19" i="9"/>
  <c r="M19" i="9"/>
  <c r="Y19" i="9"/>
  <c r="L19" i="9"/>
  <c r="W19" i="9"/>
  <c r="X19" i="9"/>
  <c r="Q19" i="9"/>
  <c r="G19" i="9"/>
  <c r="J19" i="9"/>
  <c r="O19" i="9"/>
  <c r="H19" i="9"/>
  <c r="S19" i="9"/>
  <c r="R19" i="9"/>
  <c r="W10" i="9"/>
  <c r="C9" i="8"/>
  <c r="G10" i="9"/>
  <c r="M10" i="9"/>
  <c r="U10" i="9"/>
  <c r="AB10" i="9"/>
  <c r="E10" i="9"/>
  <c r="P10" i="9"/>
  <c r="R10" i="9"/>
  <c r="I10" i="9"/>
  <c r="X10" i="9"/>
  <c r="AA10" i="9"/>
  <c r="H10" i="9"/>
  <c r="Q10" i="9"/>
  <c r="S10" i="9"/>
  <c r="K10" i="9"/>
  <c r="L10" i="9"/>
  <c r="V10" i="9"/>
  <c r="O10" i="9"/>
  <c r="Z10" i="9"/>
  <c r="F10" i="9"/>
  <c r="J10" i="9"/>
  <c r="Y10" i="9"/>
  <c r="T10" i="9"/>
  <c r="N10" i="9"/>
  <c r="T284" i="5"/>
  <c r="AF284" i="5"/>
  <c r="AR284" i="5"/>
  <c r="G284" i="5"/>
  <c r="AE284" i="5"/>
  <c r="AC284" i="5"/>
  <c r="BO284" i="5"/>
  <c r="BF284" i="5"/>
  <c r="BI284" i="5"/>
  <c r="BJ284" i="5"/>
  <c r="AB284" i="5"/>
  <c r="N284" i="5"/>
  <c r="S284" i="5"/>
  <c r="CA284" i="5"/>
  <c r="BR284" i="5"/>
  <c r="BU284" i="5"/>
  <c r="BV284" i="5"/>
  <c r="P284" i="5"/>
  <c r="CM284" i="5"/>
  <c r="CD284" i="5"/>
  <c r="CG284" i="5"/>
  <c r="CH284" i="5"/>
  <c r="AT284" i="5"/>
  <c r="BD284" i="5"/>
  <c r="CP284" i="5"/>
  <c r="CS284" i="5"/>
  <c r="CT284" i="5"/>
  <c r="Q284" i="5"/>
  <c r="AH284" i="5"/>
  <c r="BM284" i="5"/>
  <c r="BP284" i="5"/>
  <c r="BQ284" i="5" s="1"/>
  <c r="BG284" i="5"/>
  <c r="BH284" i="5" s="1"/>
  <c r="BL284" i="5"/>
  <c r="V284" i="5"/>
  <c r="BY284" i="5"/>
  <c r="CB284" i="5"/>
  <c r="BS284" i="5"/>
  <c r="BX284" i="5"/>
  <c r="AX284" i="5"/>
  <c r="J284" i="5"/>
  <c r="H284" i="5"/>
  <c r="BA284" i="5"/>
  <c r="CK284" i="5"/>
  <c r="CN284" i="5"/>
  <c r="CE284" i="5"/>
  <c r="CJ284" i="5"/>
  <c r="AZ284" i="5"/>
  <c r="AL284" i="5"/>
  <c r="AQ284" i="5"/>
  <c r="AO284" i="5"/>
  <c r="CW284" i="5"/>
  <c r="BC284" i="5"/>
  <c r="CQ284" i="5"/>
  <c r="CR284" i="5" s="1"/>
  <c r="CV284" i="5"/>
  <c r="AN284" i="5"/>
  <c r="AN374" i="5" s="1"/>
  <c r="Z284" i="5"/>
  <c r="M284" i="5"/>
  <c r="AU284" i="5"/>
  <c r="AW284" i="5"/>
  <c r="AI284" i="5"/>
  <c r="AK284" i="5"/>
  <c r="W284" i="5"/>
  <c r="X284" i="5" s="1"/>
  <c r="Y284" i="5"/>
  <c r="K284" i="5"/>
  <c r="L284" i="5" s="1"/>
  <c r="W133" i="5"/>
  <c r="G134" i="5"/>
  <c r="T132" i="5"/>
  <c r="T131" i="5"/>
  <c r="Q133" i="5"/>
  <c r="AC131" i="5"/>
  <c r="AC133" i="5"/>
  <c r="Q130" i="5"/>
  <c r="AC132" i="5"/>
  <c r="Q131" i="5"/>
  <c r="H131" i="5"/>
  <c r="H130" i="5"/>
  <c r="Q132" i="5"/>
  <c r="Z132" i="5"/>
  <c r="H277" i="5"/>
  <c r="AA134" i="5"/>
  <c r="Z131" i="5"/>
  <c r="X134" i="5"/>
  <c r="AC130" i="5"/>
  <c r="H133" i="5"/>
  <c r="W132" i="5"/>
  <c r="D132" i="5"/>
  <c r="N132" i="5"/>
  <c r="U134" i="5"/>
  <c r="C133" i="5"/>
  <c r="O134" i="5"/>
  <c r="I134" i="5"/>
  <c r="F134" i="5"/>
  <c r="N130" i="5"/>
  <c r="T133" i="5"/>
  <c r="N131" i="5"/>
  <c r="Z130" i="5"/>
  <c r="Y134" i="5"/>
  <c r="S134" i="5"/>
  <c r="K132" i="5"/>
  <c r="M134" i="5"/>
  <c r="K133" i="5"/>
  <c r="D131" i="5"/>
  <c r="C130" i="5"/>
  <c r="D133" i="5"/>
  <c r="W131" i="5"/>
  <c r="C131" i="5"/>
  <c r="R134" i="5"/>
  <c r="L134" i="5"/>
  <c r="D130" i="5"/>
  <c r="K130" i="5"/>
  <c r="C132" i="5"/>
  <c r="AB134" i="5"/>
  <c r="V134" i="5"/>
  <c r="P134" i="5"/>
  <c r="J134" i="5"/>
  <c r="U72" i="5"/>
  <c r="Z69" i="5"/>
  <c r="V72" i="5"/>
  <c r="F72" i="5"/>
  <c r="L72" i="5"/>
  <c r="R72" i="5"/>
  <c r="AB72" i="5"/>
  <c r="J72" i="5"/>
  <c r="N70" i="5"/>
  <c r="I72" i="5"/>
  <c r="G72" i="5"/>
  <c r="Z70" i="5"/>
  <c r="O72" i="5"/>
  <c r="P72" i="5"/>
  <c r="AA72" i="5"/>
  <c r="C69" i="5"/>
  <c r="Q69" i="5"/>
  <c r="K70" i="5"/>
  <c r="S72" i="5"/>
  <c r="C70" i="5"/>
  <c r="D71" i="5"/>
  <c r="H71" i="5"/>
  <c r="K69" i="5"/>
  <c r="N69" i="5"/>
  <c r="T69" i="5"/>
  <c r="AC69" i="5"/>
  <c r="C71" i="5"/>
  <c r="K71" i="5"/>
  <c r="W69" i="5"/>
  <c r="T70" i="5"/>
  <c r="Z71" i="5"/>
  <c r="H70" i="5"/>
  <c r="Q70" i="5"/>
  <c r="M72" i="5"/>
  <c r="AC71" i="5"/>
  <c r="X72" i="5"/>
  <c r="W71" i="5"/>
  <c r="D69" i="5"/>
  <c r="Y72" i="5"/>
  <c r="C277" i="5"/>
  <c r="D64" i="5"/>
  <c r="M101" i="5"/>
  <c r="S101" i="5"/>
  <c r="Y101" i="5"/>
  <c r="AE101" i="5"/>
  <c r="AK101" i="5"/>
  <c r="AQ101" i="5"/>
  <c r="AW101" i="5"/>
  <c r="BC101" i="5"/>
  <c r="BI101" i="5"/>
  <c r="BO101" i="5"/>
  <c r="BU101" i="5"/>
  <c r="CA101" i="5"/>
  <c r="CG101" i="5"/>
  <c r="CM101" i="5"/>
  <c r="CS101" i="5"/>
  <c r="I101" i="5"/>
  <c r="O101" i="5"/>
  <c r="U101" i="5"/>
  <c r="AA101" i="5"/>
  <c r="AG101" i="5"/>
  <c r="AM101" i="5"/>
  <c r="AS101" i="5"/>
  <c r="AY101" i="5"/>
  <c r="BE101" i="5"/>
  <c r="BK101" i="5"/>
  <c r="BQ101" i="5"/>
  <c r="BW101" i="5"/>
  <c r="CC101" i="5"/>
  <c r="CI101" i="5"/>
  <c r="CO101" i="5"/>
  <c r="CU101" i="5"/>
  <c r="F101" i="5"/>
  <c r="J101" i="5"/>
  <c r="P101" i="5"/>
  <c r="V101" i="5"/>
  <c r="AB101" i="5"/>
  <c r="AH101" i="5"/>
  <c r="AN101" i="5"/>
  <c r="AT101" i="5"/>
  <c r="AZ101" i="5"/>
  <c r="BF101" i="5"/>
  <c r="BL101" i="5"/>
  <c r="BR101" i="5"/>
  <c r="BX101" i="5"/>
  <c r="CD101" i="5"/>
  <c r="CJ101" i="5"/>
  <c r="CP101" i="5"/>
  <c r="CV101" i="5"/>
  <c r="L101" i="5"/>
  <c r="R101" i="5"/>
  <c r="X101" i="5"/>
  <c r="AD101" i="5"/>
  <c r="AJ101" i="5"/>
  <c r="AP101" i="5"/>
  <c r="AV101" i="5"/>
  <c r="BB101" i="5"/>
  <c r="BH101" i="5"/>
  <c r="BN101" i="5"/>
  <c r="BT101" i="5"/>
  <c r="BZ101" i="5"/>
  <c r="CF101" i="5"/>
  <c r="CL101" i="5"/>
  <c r="CR101" i="5"/>
  <c r="G101" i="5"/>
  <c r="M166" i="5"/>
  <c r="S166" i="5"/>
  <c r="Y166" i="5"/>
  <c r="AE166" i="5"/>
  <c r="AK166" i="5"/>
  <c r="AQ166" i="5"/>
  <c r="AW166" i="5"/>
  <c r="BC166" i="5"/>
  <c r="BI166" i="5"/>
  <c r="BO166" i="5"/>
  <c r="BU166" i="5"/>
  <c r="CA166" i="5"/>
  <c r="CG166" i="5"/>
  <c r="CM166" i="5"/>
  <c r="CS166" i="5"/>
  <c r="F166" i="5"/>
  <c r="I166" i="5"/>
  <c r="O166" i="5"/>
  <c r="U166" i="5"/>
  <c r="AA166" i="5"/>
  <c r="AG166" i="5"/>
  <c r="AM166" i="5"/>
  <c r="AS166" i="5"/>
  <c r="AY166" i="5"/>
  <c r="BE166" i="5"/>
  <c r="BK166" i="5"/>
  <c r="BQ166" i="5"/>
  <c r="BW166" i="5"/>
  <c r="CC166" i="5"/>
  <c r="CI166" i="5"/>
  <c r="CO166" i="5"/>
  <c r="CU166" i="5"/>
  <c r="G166" i="5"/>
  <c r="L166" i="5"/>
  <c r="R166" i="5"/>
  <c r="X166" i="5"/>
  <c r="AD166" i="5"/>
  <c r="AJ166" i="5"/>
  <c r="AP166" i="5"/>
  <c r="AV166" i="5"/>
  <c r="BB166" i="5"/>
  <c r="BH166" i="5"/>
  <c r="BN166" i="5"/>
  <c r="BT166" i="5"/>
  <c r="BZ166" i="5"/>
  <c r="CF166" i="5"/>
  <c r="CL166" i="5"/>
  <c r="CR166" i="5"/>
  <c r="J166" i="5"/>
  <c r="P166" i="5"/>
  <c r="V166" i="5"/>
  <c r="AB166" i="5"/>
  <c r="AH166" i="5"/>
  <c r="AN166" i="5"/>
  <c r="AT166" i="5"/>
  <c r="AZ166" i="5"/>
  <c r="BF166" i="5"/>
  <c r="BL166" i="5"/>
  <c r="BR166" i="5"/>
  <c r="BX166" i="5"/>
  <c r="CD166" i="5"/>
  <c r="CJ166" i="5"/>
  <c r="CP166" i="5"/>
  <c r="CV166" i="5"/>
  <c r="J102" i="5"/>
  <c r="P102" i="5"/>
  <c r="V102" i="5"/>
  <c r="AB102" i="5"/>
  <c r="AH102" i="5"/>
  <c r="AN102" i="5"/>
  <c r="AT102" i="5"/>
  <c r="AZ102" i="5"/>
  <c r="BF102" i="5"/>
  <c r="BL102" i="5"/>
  <c r="BR102" i="5"/>
  <c r="BX102" i="5"/>
  <c r="CD102" i="5"/>
  <c r="CJ102" i="5"/>
  <c r="CP102" i="5"/>
  <c r="CV102" i="5"/>
  <c r="G102" i="5"/>
  <c r="L102" i="5"/>
  <c r="R102" i="5"/>
  <c r="X102" i="5"/>
  <c r="AD102" i="5"/>
  <c r="AJ102" i="5"/>
  <c r="AP102" i="5"/>
  <c r="AV102" i="5"/>
  <c r="BB102" i="5"/>
  <c r="BH102" i="5"/>
  <c r="BN102" i="5"/>
  <c r="BT102" i="5"/>
  <c r="BZ102" i="5"/>
  <c r="CF102" i="5"/>
  <c r="CL102" i="5"/>
  <c r="CR102" i="5"/>
  <c r="M102" i="5"/>
  <c r="S102" i="5"/>
  <c r="Y102" i="5"/>
  <c r="AE102" i="5"/>
  <c r="AK102" i="5"/>
  <c r="AQ102" i="5"/>
  <c r="AW102" i="5"/>
  <c r="BC102" i="5"/>
  <c r="BI102" i="5"/>
  <c r="BO102" i="5"/>
  <c r="BU102" i="5"/>
  <c r="CA102" i="5"/>
  <c r="CG102" i="5"/>
  <c r="CM102" i="5"/>
  <c r="CS102" i="5"/>
  <c r="I102" i="5"/>
  <c r="O102" i="5"/>
  <c r="U102" i="5"/>
  <c r="AA102" i="5"/>
  <c r="AG102" i="5"/>
  <c r="AM102" i="5"/>
  <c r="AS102" i="5"/>
  <c r="AY102" i="5"/>
  <c r="BE102" i="5"/>
  <c r="BK102" i="5"/>
  <c r="BQ102" i="5"/>
  <c r="BW102" i="5"/>
  <c r="CC102" i="5"/>
  <c r="CI102" i="5"/>
  <c r="CO102" i="5"/>
  <c r="CU102" i="5"/>
  <c r="F102" i="5"/>
  <c r="J103" i="5"/>
  <c r="P103" i="5"/>
  <c r="V103" i="5"/>
  <c r="AB103" i="5"/>
  <c r="AH103" i="5"/>
  <c r="AN103" i="5"/>
  <c r="AT103" i="5"/>
  <c r="AZ103" i="5"/>
  <c r="BF103" i="5"/>
  <c r="BL103" i="5"/>
  <c r="BR103" i="5"/>
  <c r="BX103" i="5"/>
  <c r="CD103" i="5"/>
  <c r="CJ103" i="5"/>
  <c r="CP103" i="5"/>
  <c r="CV103" i="5"/>
  <c r="G103" i="5"/>
  <c r="L103" i="5"/>
  <c r="R103" i="5"/>
  <c r="X103" i="5"/>
  <c r="AD103" i="5"/>
  <c r="AJ103" i="5"/>
  <c r="AP103" i="5"/>
  <c r="AV103" i="5"/>
  <c r="BB103" i="5"/>
  <c r="BH103" i="5"/>
  <c r="BN103" i="5"/>
  <c r="BT103" i="5"/>
  <c r="BZ103" i="5"/>
  <c r="CF103" i="5"/>
  <c r="CL103" i="5"/>
  <c r="CR103" i="5"/>
  <c r="M103" i="5"/>
  <c r="S103" i="5"/>
  <c r="Y103" i="5"/>
  <c r="AE103" i="5"/>
  <c r="AK103" i="5"/>
  <c r="AQ103" i="5"/>
  <c r="AW103" i="5"/>
  <c r="BC103" i="5"/>
  <c r="BI103" i="5"/>
  <c r="BO103" i="5"/>
  <c r="BU103" i="5"/>
  <c r="CA103" i="5"/>
  <c r="CG103" i="5"/>
  <c r="CM103" i="5"/>
  <c r="CS103" i="5"/>
  <c r="I103" i="5"/>
  <c r="O103" i="5"/>
  <c r="U103" i="5"/>
  <c r="AA103" i="5"/>
  <c r="AG103" i="5"/>
  <c r="AM103" i="5"/>
  <c r="AS103" i="5"/>
  <c r="AY103" i="5"/>
  <c r="BE103" i="5"/>
  <c r="BK103" i="5"/>
  <c r="BQ103" i="5"/>
  <c r="BW103" i="5"/>
  <c r="CC103" i="5"/>
  <c r="CI103" i="5"/>
  <c r="CO103" i="5"/>
  <c r="CU103" i="5"/>
  <c r="F103" i="5"/>
  <c r="M165" i="5"/>
  <c r="S165" i="5"/>
  <c r="Y165" i="5"/>
  <c r="AE165" i="5"/>
  <c r="AK165" i="5"/>
  <c r="AQ165" i="5"/>
  <c r="AW165" i="5"/>
  <c r="BC165" i="5"/>
  <c r="BI165" i="5"/>
  <c r="BO165" i="5"/>
  <c r="BU165" i="5"/>
  <c r="CA165" i="5"/>
  <c r="CG165" i="5"/>
  <c r="CM165" i="5"/>
  <c r="CS165" i="5"/>
  <c r="G165" i="5"/>
  <c r="I165" i="5"/>
  <c r="O165" i="5"/>
  <c r="U165" i="5"/>
  <c r="AA165" i="5"/>
  <c r="AG165" i="5"/>
  <c r="AM165" i="5"/>
  <c r="AS165" i="5"/>
  <c r="AY165" i="5"/>
  <c r="BE165" i="5"/>
  <c r="BK165" i="5"/>
  <c r="BQ165" i="5"/>
  <c r="BW165" i="5"/>
  <c r="CC165" i="5"/>
  <c r="CI165" i="5"/>
  <c r="CO165" i="5"/>
  <c r="CU165" i="5"/>
  <c r="F165" i="5"/>
  <c r="L165" i="5"/>
  <c r="R165" i="5"/>
  <c r="X165" i="5"/>
  <c r="AD165" i="5"/>
  <c r="AJ165" i="5"/>
  <c r="AP165" i="5"/>
  <c r="AV165" i="5"/>
  <c r="BB165" i="5"/>
  <c r="BH165" i="5"/>
  <c r="BN165" i="5"/>
  <c r="BT165" i="5"/>
  <c r="BZ165" i="5"/>
  <c r="CF165" i="5"/>
  <c r="CL165" i="5"/>
  <c r="CR165" i="5"/>
  <c r="J165" i="5"/>
  <c r="P165" i="5"/>
  <c r="V165" i="5"/>
  <c r="AB165" i="5"/>
  <c r="AH165" i="5"/>
  <c r="AN165" i="5"/>
  <c r="AT165" i="5"/>
  <c r="AZ165" i="5"/>
  <c r="BF165" i="5"/>
  <c r="BL165" i="5"/>
  <c r="BR165" i="5"/>
  <c r="BX165" i="5"/>
  <c r="CD165" i="5"/>
  <c r="CJ165" i="5"/>
  <c r="CP165" i="5"/>
  <c r="CV165" i="5"/>
  <c r="M167" i="5"/>
  <c r="S167" i="5"/>
  <c r="Y167" i="5"/>
  <c r="AE167" i="5"/>
  <c r="AK167" i="5"/>
  <c r="AQ167" i="5"/>
  <c r="AW167" i="5"/>
  <c r="BC167" i="5"/>
  <c r="BI167" i="5"/>
  <c r="BO167" i="5"/>
  <c r="BT167" i="5"/>
  <c r="BZ167" i="5"/>
  <c r="CF167" i="5"/>
  <c r="CL167" i="5"/>
  <c r="CR167" i="5"/>
  <c r="F167" i="5"/>
  <c r="P167" i="5"/>
  <c r="AB167" i="5"/>
  <c r="AN167" i="5"/>
  <c r="AZ167" i="5"/>
  <c r="BL167" i="5"/>
  <c r="BW167" i="5"/>
  <c r="CC167" i="5"/>
  <c r="CO167" i="5"/>
  <c r="I167" i="5"/>
  <c r="O167" i="5"/>
  <c r="U167" i="5"/>
  <c r="AA167" i="5"/>
  <c r="AG167" i="5"/>
  <c r="AM167" i="5"/>
  <c r="AS167" i="5"/>
  <c r="AY167" i="5"/>
  <c r="BE167" i="5"/>
  <c r="BK167" i="5"/>
  <c r="BU167" i="5"/>
  <c r="CA167" i="5"/>
  <c r="CG167" i="5"/>
  <c r="CM167" i="5"/>
  <c r="CS167" i="5"/>
  <c r="G167" i="5"/>
  <c r="L167" i="5"/>
  <c r="R167" i="5"/>
  <c r="X167" i="5"/>
  <c r="Z167" i="5" s="1"/>
  <c r="AD167" i="5"/>
  <c r="AJ167" i="5"/>
  <c r="AP167" i="5"/>
  <c r="AV167" i="5"/>
  <c r="AX167" i="5" s="1"/>
  <c r="BB167" i="5"/>
  <c r="BH167" i="5"/>
  <c r="BN167" i="5"/>
  <c r="BR167" i="5"/>
  <c r="BX167" i="5"/>
  <c r="CD167" i="5"/>
  <c r="CJ167" i="5"/>
  <c r="CP167" i="5"/>
  <c r="CV167" i="5"/>
  <c r="J167" i="5"/>
  <c r="V167" i="5"/>
  <c r="AH167" i="5"/>
  <c r="AT167" i="5"/>
  <c r="BF167" i="5"/>
  <c r="BQ167" i="5"/>
  <c r="CI167" i="5"/>
  <c r="CU167" i="5"/>
  <c r="I168" i="5"/>
  <c r="O168" i="5"/>
  <c r="U168" i="5"/>
  <c r="AA168" i="5"/>
  <c r="AG168" i="5"/>
  <c r="AM168" i="5"/>
  <c r="AS168" i="5"/>
  <c r="AY168" i="5"/>
  <c r="BE168" i="5"/>
  <c r="BK168" i="5"/>
  <c r="BQ168" i="5"/>
  <c r="BW168" i="5"/>
  <c r="CC168" i="5"/>
  <c r="CI168" i="5"/>
  <c r="CO168" i="5"/>
  <c r="CU168" i="5"/>
  <c r="CP168" i="5"/>
  <c r="L168" i="5"/>
  <c r="X168" i="5"/>
  <c r="AJ168" i="5"/>
  <c r="AV168" i="5"/>
  <c r="BN168" i="5"/>
  <c r="BT168" i="5"/>
  <c r="CF168" i="5"/>
  <c r="CR168" i="5"/>
  <c r="J168" i="5"/>
  <c r="P168" i="5"/>
  <c r="V168" i="5"/>
  <c r="AB168" i="5"/>
  <c r="AH168" i="5"/>
  <c r="AN168" i="5"/>
  <c r="AT168" i="5"/>
  <c r="AZ168" i="5"/>
  <c r="BF168" i="5"/>
  <c r="BL168" i="5"/>
  <c r="BR168" i="5"/>
  <c r="BX168" i="5"/>
  <c r="CD168" i="5"/>
  <c r="CJ168" i="5"/>
  <c r="CV168" i="5"/>
  <c r="BH168" i="5"/>
  <c r="F168" i="5"/>
  <c r="M168" i="5"/>
  <c r="S168" i="5"/>
  <c r="Y168" i="5"/>
  <c r="AE168" i="5"/>
  <c r="AK168" i="5"/>
  <c r="AQ168" i="5"/>
  <c r="AW168" i="5"/>
  <c r="BC168" i="5"/>
  <c r="BI168" i="5"/>
  <c r="BO168" i="5"/>
  <c r="BU168" i="5"/>
  <c r="CA168" i="5"/>
  <c r="CG168" i="5"/>
  <c r="CM168" i="5"/>
  <c r="CS168" i="5"/>
  <c r="G168" i="5"/>
  <c r="R168" i="5"/>
  <c r="AD168" i="5"/>
  <c r="AP168" i="5"/>
  <c r="BB168" i="5"/>
  <c r="BZ168" i="5"/>
  <c r="CL168" i="5"/>
  <c r="E124" i="5"/>
  <c r="E125" i="5" s="1"/>
  <c r="E63" i="5"/>
  <c r="E69" i="5" s="1"/>
  <c r="E51" i="5"/>
  <c r="E25" i="5"/>
  <c r="E277" i="5" s="1"/>
  <c r="C125" i="5"/>
  <c r="N24" i="9" l="1"/>
  <c r="AA24" i="9"/>
  <c r="T24" i="9"/>
  <c r="L24" i="9"/>
  <c r="S24" i="9"/>
  <c r="R24" i="9"/>
  <c r="U24" i="9"/>
  <c r="H24" i="9"/>
  <c r="V24" i="9"/>
  <c r="I24" i="9"/>
  <c r="K24" i="9"/>
  <c r="O24" i="9"/>
  <c r="CF284" i="5"/>
  <c r="CO284" i="5"/>
  <c r="AS284" i="5"/>
  <c r="AB24" i="9"/>
  <c r="P24" i="9"/>
  <c r="X24" i="9"/>
  <c r="F24" i="9"/>
  <c r="Z24" i="9"/>
  <c r="Y24" i="9"/>
  <c r="M24" i="9"/>
  <c r="E24" i="9"/>
  <c r="Q24" i="9"/>
  <c r="W24" i="9"/>
  <c r="J24" i="9"/>
  <c r="CC284" i="5"/>
  <c r="R284" i="5"/>
  <c r="E41" i="9"/>
  <c r="AA41" i="9"/>
  <c r="K41" i="9"/>
  <c r="X41" i="9"/>
  <c r="V41" i="9"/>
  <c r="F41" i="9"/>
  <c r="P41" i="9"/>
  <c r="Y41" i="9"/>
  <c r="I41" i="9"/>
  <c r="O41" i="9"/>
  <c r="Z41" i="9"/>
  <c r="J41" i="9"/>
  <c r="AB41" i="9"/>
  <c r="M41" i="9"/>
  <c r="S41" i="9"/>
  <c r="N41" i="9"/>
  <c r="H41" i="9"/>
  <c r="Q41" i="9"/>
  <c r="T41" i="9"/>
  <c r="W41" i="9"/>
  <c r="G41" i="9"/>
  <c r="R41" i="9"/>
  <c r="L41" i="9"/>
  <c r="U41" i="9"/>
  <c r="AB32" i="9"/>
  <c r="V32" i="9"/>
  <c r="W32" i="9"/>
  <c r="E32" i="9"/>
  <c r="Z32" i="9"/>
  <c r="H32" i="9"/>
  <c r="X32" i="9"/>
  <c r="Q32" i="9"/>
  <c r="R32" i="9"/>
  <c r="Y32" i="9"/>
  <c r="U32" i="9"/>
  <c r="K32" i="9"/>
  <c r="N32" i="9"/>
  <c r="M32" i="9"/>
  <c r="S32" i="9"/>
  <c r="O32" i="9"/>
  <c r="F32" i="9"/>
  <c r="AA32" i="9"/>
  <c r="G32" i="9"/>
  <c r="I32" i="9"/>
  <c r="J32" i="9"/>
  <c r="L32" i="9"/>
  <c r="T32" i="9"/>
  <c r="P32" i="9"/>
  <c r="AJ284" i="5"/>
  <c r="BZ284" i="5"/>
  <c r="AV284" i="5"/>
  <c r="AA284" i="5"/>
  <c r="AM284" i="5"/>
  <c r="BE284" i="5"/>
  <c r="AP284" i="5"/>
  <c r="BB284" i="5"/>
  <c r="CU284" i="5"/>
  <c r="BK284" i="5"/>
  <c r="AY284" i="5"/>
  <c r="BT284" i="5"/>
  <c r="BN284" i="5"/>
  <c r="CI284" i="5"/>
  <c r="AD284" i="5"/>
  <c r="O284" i="5"/>
  <c r="CL284" i="5"/>
  <c r="AG284" i="5"/>
  <c r="BW284" i="5"/>
  <c r="U284" i="5"/>
  <c r="Q374" i="5"/>
  <c r="V374" i="5"/>
  <c r="G277" i="5"/>
  <c r="F277" i="5"/>
  <c r="Q134" i="5"/>
  <c r="AC134" i="5"/>
  <c r="W134" i="5"/>
  <c r="Z134" i="5"/>
  <c r="H134" i="5"/>
  <c r="D134" i="5"/>
  <c r="T134" i="5"/>
  <c r="CW167" i="5"/>
  <c r="BD167" i="5"/>
  <c r="CV169" i="5"/>
  <c r="AZ169" i="5"/>
  <c r="AZ174" i="5" s="1"/>
  <c r="CR169" i="5"/>
  <c r="CR176" i="5" s="1"/>
  <c r="AV169" i="5"/>
  <c r="AV176" i="5" s="1"/>
  <c r="CU169" i="5"/>
  <c r="AY169" i="5"/>
  <c r="AY174" i="5" s="1"/>
  <c r="G169" i="5"/>
  <c r="G176" i="5" s="1"/>
  <c r="BC169" i="5"/>
  <c r="CP169" i="5"/>
  <c r="CP177" i="5" s="1"/>
  <c r="AT169" i="5"/>
  <c r="CL169" i="5"/>
  <c r="CL177" i="5" s="1"/>
  <c r="AP169" i="5"/>
  <c r="AP174" i="5" s="1"/>
  <c r="CO169" i="5"/>
  <c r="CO176" i="5" s="1"/>
  <c r="AS169" i="5"/>
  <c r="CS169" i="5"/>
  <c r="AW169" i="5"/>
  <c r="AW176" i="5" s="1"/>
  <c r="K134" i="5"/>
  <c r="AR167" i="5"/>
  <c r="CJ169" i="5"/>
  <c r="CJ176" i="5" s="1"/>
  <c r="AN169" i="5"/>
  <c r="AN176" i="5" s="1"/>
  <c r="CF169" i="5"/>
  <c r="AJ169" i="5"/>
  <c r="AJ175" i="5" s="1"/>
  <c r="CI169" i="5"/>
  <c r="CI177" i="5" s="1"/>
  <c r="AM169" i="5"/>
  <c r="AM176" i="5" s="1"/>
  <c r="CM169" i="5"/>
  <c r="CM177" i="5" s="1"/>
  <c r="AQ169" i="5"/>
  <c r="AQ177" i="5" s="1"/>
  <c r="C134" i="5"/>
  <c r="N134" i="5"/>
  <c r="AL167" i="5"/>
  <c r="CD169" i="5"/>
  <c r="CD175" i="5" s="1"/>
  <c r="AH169" i="5"/>
  <c r="BZ169" i="5"/>
  <c r="BZ177" i="5" s="1"/>
  <c r="AD169" i="5"/>
  <c r="CC169" i="5"/>
  <c r="AG169" i="5"/>
  <c r="AG176" i="5" s="1"/>
  <c r="CG169" i="5"/>
  <c r="CG176" i="5" s="1"/>
  <c r="AK169" i="5"/>
  <c r="AK175" i="5" s="1"/>
  <c r="AF167" i="5"/>
  <c r="BX169" i="5"/>
  <c r="BX174" i="5" s="1"/>
  <c r="AB169" i="5"/>
  <c r="BT169" i="5"/>
  <c r="BT176" i="5" s="1"/>
  <c r="X169" i="5"/>
  <c r="X176" i="5" s="1"/>
  <c r="BW169" i="5"/>
  <c r="BW175" i="5" s="1"/>
  <c r="AA169" i="5"/>
  <c r="CA169" i="5"/>
  <c r="AE169" i="5"/>
  <c r="AE175" i="5" s="1"/>
  <c r="E130" i="5"/>
  <c r="E133" i="5"/>
  <c r="BR169" i="5"/>
  <c r="V169" i="5"/>
  <c r="BN169" i="5"/>
  <c r="R169" i="5"/>
  <c r="R174" i="5" s="1"/>
  <c r="BQ169" i="5"/>
  <c r="BQ175" i="5" s="1"/>
  <c r="U169" i="5"/>
  <c r="U176" i="5" s="1"/>
  <c r="BU169" i="5"/>
  <c r="BU177" i="5" s="1"/>
  <c r="Y169" i="5"/>
  <c r="Y177" i="5" s="1"/>
  <c r="Z72" i="5"/>
  <c r="E131" i="5"/>
  <c r="G177" i="5"/>
  <c r="BP167" i="5"/>
  <c r="T167" i="5"/>
  <c r="BL169" i="5"/>
  <c r="BL176" i="5" s="1"/>
  <c r="P169" i="5"/>
  <c r="P176" i="5" s="1"/>
  <c r="BH169" i="5"/>
  <c r="L169" i="5"/>
  <c r="BK169" i="5"/>
  <c r="BK176" i="5" s="1"/>
  <c r="O169" i="5"/>
  <c r="O177" i="5" s="1"/>
  <c r="BO169" i="5"/>
  <c r="BO177" i="5" s="1"/>
  <c r="S169" i="5"/>
  <c r="BJ167" i="5"/>
  <c r="N167" i="5"/>
  <c r="BF169" i="5"/>
  <c r="J169" i="5"/>
  <c r="J174" i="5" s="1"/>
  <c r="BB169" i="5"/>
  <c r="F169" i="5"/>
  <c r="F176" i="5" s="1"/>
  <c r="BE169" i="5"/>
  <c r="BE177" i="5" s="1"/>
  <c r="I169" i="5"/>
  <c r="I174" i="5" s="1"/>
  <c r="BI169" i="5"/>
  <c r="BI175" i="5" s="1"/>
  <c r="M169" i="5"/>
  <c r="M175" i="5" s="1"/>
  <c r="E132" i="5"/>
  <c r="T72" i="5"/>
  <c r="H72" i="5"/>
  <c r="D72" i="5"/>
  <c r="E70" i="5"/>
  <c r="E71" i="5"/>
  <c r="AC72" i="5"/>
  <c r="K72" i="5"/>
  <c r="N72" i="5"/>
  <c r="W72" i="5"/>
  <c r="Q72" i="5"/>
  <c r="G104" i="5"/>
  <c r="BB104" i="5"/>
  <c r="CV104" i="5"/>
  <c r="AZ104" i="5"/>
  <c r="F104" i="5"/>
  <c r="F111" i="5" s="1"/>
  <c r="BE104" i="5"/>
  <c r="I104" i="5"/>
  <c r="BC104" i="5"/>
  <c r="CR104" i="5"/>
  <c r="AV104" i="5"/>
  <c r="CP104" i="5"/>
  <c r="AT104" i="5"/>
  <c r="CU104" i="5"/>
  <c r="AY104" i="5"/>
  <c r="CS104" i="5"/>
  <c r="AW104" i="5"/>
  <c r="CL104" i="5"/>
  <c r="AP104" i="5"/>
  <c r="CJ104" i="5"/>
  <c r="AN104" i="5"/>
  <c r="CO104" i="5"/>
  <c r="AS104" i="5"/>
  <c r="CM104" i="5"/>
  <c r="AQ104" i="5"/>
  <c r="CF104" i="5"/>
  <c r="AJ104" i="5"/>
  <c r="CD104" i="5"/>
  <c r="AH104" i="5"/>
  <c r="AH112" i="5" s="1"/>
  <c r="CI104" i="5"/>
  <c r="AM104" i="5"/>
  <c r="CG104" i="5"/>
  <c r="AK104" i="5"/>
  <c r="BZ104" i="5"/>
  <c r="AD104" i="5"/>
  <c r="BX104" i="5"/>
  <c r="AB104" i="5"/>
  <c r="CC104" i="5"/>
  <c r="AG104" i="5"/>
  <c r="CA104" i="5"/>
  <c r="AE104" i="5"/>
  <c r="BT104" i="5"/>
  <c r="X104" i="5"/>
  <c r="BR104" i="5"/>
  <c r="V104" i="5"/>
  <c r="BW104" i="5"/>
  <c r="AA104" i="5"/>
  <c r="BU104" i="5"/>
  <c r="Y104" i="5"/>
  <c r="Y111" i="5" s="1"/>
  <c r="Y374" i="5"/>
  <c r="BN104" i="5"/>
  <c r="R104" i="5"/>
  <c r="BL104" i="5"/>
  <c r="P104" i="5"/>
  <c r="BQ104" i="5"/>
  <c r="U104" i="5"/>
  <c r="BO104" i="5"/>
  <c r="S104" i="5"/>
  <c r="BH104" i="5"/>
  <c r="L104" i="5"/>
  <c r="BF104" i="5"/>
  <c r="J104" i="5"/>
  <c r="BK104" i="5"/>
  <c r="O104" i="5"/>
  <c r="BI104" i="5"/>
  <c r="M104" i="5"/>
  <c r="C165" i="5"/>
  <c r="BD168" i="5"/>
  <c r="AI374" i="5"/>
  <c r="CN168" i="5"/>
  <c r="J374" i="5"/>
  <c r="AW374" i="5"/>
  <c r="AO374" i="5"/>
  <c r="BJ166" i="5"/>
  <c r="N166" i="5"/>
  <c r="CH166" i="5"/>
  <c r="AL166" i="5"/>
  <c r="D101" i="5"/>
  <c r="D103" i="5"/>
  <c r="BA167" i="5"/>
  <c r="C103" i="5"/>
  <c r="G374" i="5"/>
  <c r="D284" i="5"/>
  <c r="AT374" i="5"/>
  <c r="AH374" i="5"/>
  <c r="P374" i="5"/>
  <c r="N374" i="5"/>
  <c r="AE374" i="5"/>
  <c r="AU374" i="5"/>
  <c r="W374" i="5"/>
  <c r="CN166" i="5"/>
  <c r="BP166" i="5"/>
  <c r="AR166" i="5"/>
  <c r="T166" i="5"/>
  <c r="AF374" i="5"/>
  <c r="T374" i="5"/>
  <c r="AB374" i="5"/>
  <c r="Z374" i="5"/>
  <c r="AK374" i="5"/>
  <c r="M374" i="5"/>
  <c r="AC374" i="5"/>
  <c r="H374" i="5"/>
  <c r="E284" i="5"/>
  <c r="AL374" i="5"/>
  <c r="AQ374" i="5"/>
  <c r="S374" i="5"/>
  <c r="K374" i="5"/>
  <c r="AR374" i="5"/>
  <c r="CT166" i="5"/>
  <c r="BV166" i="5"/>
  <c r="AX166" i="5"/>
  <c r="Z166" i="5"/>
  <c r="AX374" i="5"/>
  <c r="BS374" i="5"/>
  <c r="BD374" i="5"/>
  <c r="CE374" i="5"/>
  <c r="BU374" i="5"/>
  <c r="CV374" i="5"/>
  <c r="CB374" i="5"/>
  <c r="BF374" i="5"/>
  <c r="CD374" i="5"/>
  <c r="BX374" i="5"/>
  <c r="BI374" i="5"/>
  <c r="CJ374" i="5"/>
  <c r="CA374" i="5"/>
  <c r="BA374" i="5"/>
  <c r="CG374" i="5"/>
  <c r="BJ374" i="5"/>
  <c r="CH374" i="5"/>
  <c r="BC374" i="5"/>
  <c r="CN374" i="5"/>
  <c r="BO374" i="5"/>
  <c r="AZ374" i="5"/>
  <c r="CK374" i="5"/>
  <c r="BG374" i="5"/>
  <c r="CM374" i="5"/>
  <c r="BR374" i="5"/>
  <c r="CP374" i="5"/>
  <c r="BM374" i="5"/>
  <c r="CS374" i="5"/>
  <c r="BY374" i="5"/>
  <c r="BP374" i="5"/>
  <c r="CQ374" i="5"/>
  <c r="BL374" i="5"/>
  <c r="CW374" i="5"/>
  <c r="BV374" i="5"/>
  <c r="CT374" i="5"/>
  <c r="E64" i="5"/>
  <c r="BJ168" i="5"/>
  <c r="CK103" i="5"/>
  <c r="BM103" i="5"/>
  <c r="AO103" i="5"/>
  <c r="Q103" i="5"/>
  <c r="CK102" i="5"/>
  <c r="BM102" i="5"/>
  <c r="AO102" i="5"/>
  <c r="Q102" i="5"/>
  <c r="CE168" i="5"/>
  <c r="K168" i="5"/>
  <c r="BG168" i="5"/>
  <c r="AI168" i="5"/>
  <c r="N168" i="5"/>
  <c r="CK168" i="5"/>
  <c r="BM168" i="5"/>
  <c r="AO168" i="5"/>
  <c r="Q168" i="5"/>
  <c r="BS167" i="5"/>
  <c r="AO167" i="5"/>
  <c r="CQ103" i="5"/>
  <c r="BS103" i="5"/>
  <c r="AU103" i="5"/>
  <c r="W103" i="5"/>
  <c r="CQ102" i="5"/>
  <c r="BS102" i="5"/>
  <c r="AU102" i="5"/>
  <c r="W102" i="5"/>
  <c r="AI167" i="5"/>
  <c r="AF168" i="5"/>
  <c r="BS168" i="5"/>
  <c r="CH168" i="5"/>
  <c r="AL168" i="5"/>
  <c r="BY168" i="5"/>
  <c r="BA168" i="5"/>
  <c r="AC168" i="5"/>
  <c r="AC167" i="5"/>
  <c r="CQ167" i="5"/>
  <c r="H103" i="5"/>
  <c r="CE103" i="5"/>
  <c r="BG103" i="5"/>
  <c r="AI103" i="5"/>
  <c r="K103" i="5"/>
  <c r="CT103" i="5"/>
  <c r="BV103" i="5"/>
  <c r="AX103" i="5"/>
  <c r="Z103" i="5"/>
  <c r="CE102" i="5"/>
  <c r="BG102" i="5"/>
  <c r="AI102" i="5"/>
  <c r="K102" i="5"/>
  <c r="CT102" i="5"/>
  <c r="BV102" i="5"/>
  <c r="AX102" i="5"/>
  <c r="Z102" i="5"/>
  <c r="N103" i="5"/>
  <c r="AL102" i="5"/>
  <c r="CB166" i="5"/>
  <c r="BD166" i="5"/>
  <c r="AF166" i="5"/>
  <c r="D167" i="5"/>
  <c r="H167" i="5"/>
  <c r="C167" i="5"/>
  <c r="CB167" i="5"/>
  <c r="CT165" i="5"/>
  <c r="BV165" i="5"/>
  <c r="AX165" i="5"/>
  <c r="Z165" i="5"/>
  <c r="CW165" i="5"/>
  <c r="BY165" i="5"/>
  <c r="BA165" i="5"/>
  <c r="AC165" i="5"/>
  <c r="D165" i="5"/>
  <c r="BD165" i="5"/>
  <c r="H102" i="5"/>
  <c r="C102" i="5"/>
  <c r="CW166" i="5"/>
  <c r="BY166" i="5"/>
  <c r="BA166" i="5"/>
  <c r="AC166" i="5"/>
  <c r="C166" i="5"/>
  <c r="H166" i="5"/>
  <c r="CB101" i="5"/>
  <c r="BD101" i="5"/>
  <c r="AF101" i="5"/>
  <c r="C101" i="5"/>
  <c r="H101" i="5"/>
  <c r="CE101" i="5"/>
  <c r="BG101" i="5"/>
  <c r="AI101" i="5"/>
  <c r="K101" i="5"/>
  <c r="CB168" i="5"/>
  <c r="T168" i="5"/>
  <c r="BV168" i="5"/>
  <c r="Z168" i="5"/>
  <c r="CQ168" i="5"/>
  <c r="AU168" i="5"/>
  <c r="W168" i="5"/>
  <c r="CK167" i="5"/>
  <c r="AU167" i="5"/>
  <c r="W167" i="5"/>
  <c r="CE167" i="5"/>
  <c r="CT167" i="5"/>
  <c r="BV167" i="5"/>
  <c r="CN165" i="5"/>
  <c r="BP165" i="5"/>
  <c r="AR165" i="5"/>
  <c r="T165" i="5"/>
  <c r="CQ165" i="5"/>
  <c r="BS165" i="5"/>
  <c r="AU165" i="5"/>
  <c r="W165" i="5"/>
  <c r="CW103" i="5"/>
  <c r="BY103" i="5"/>
  <c r="BA103" i="5"/>
  <c r="AC103" i="5"/>
  <c r="CN103" i="5"/>
  <c r="BP103" i="5"/>
  <c r="AR103" i="5"/>
  <c r="T103" i="5"/>
  <c r="CW102" i="5"/>
  <c r="BY102" i="5"/>
  <c r="BA102" i="5"/>
  <c r="AC102" i="5"/>
  <c r="CN102" i="5"/>
  <c r="BP102" i="5"/>
  <c r="AR102" i="5"/>
  <c r="T102" i="5"/>
  <c r="CQ166" i="5"/>
  <c r="BS166" i="5"/>
  <c r="AU166" i="5"/>
  <c r="W166" i="5"/>
  <c r="CT101" i="5"/>
  <c r="BV101" i="5"/>
  <c r="AX101" i="5"/>
  <c r="Z101" i="5"/>
  <c r="CW101" i="5"/>
  <c r="BY101" i="5"/>
  <c r="BA101" i="5"/>
  <c r="AC101" i="5"/>
  <c r="CW168" i="5"/>
  <c r="D168" i="5"/>
  <c r="C168" i="5"/>
  <c r="H168" i="5"/>
  <c r="BP168" i="5"/>
  <c r="BM167" i="5"/>
  <c r="Q167" i="5"/>
  <c r="BY167" i="5"/>
  <c r="CN167" i="5"/>
  <c r="CH165" i="5"/>
  <c r="BJ165" i="5"/>
  <c r="AL165" i="5"/>
  <c r="N165" i="5"/>
  <c r="CK165" i="5"/>
  <c r="BM165" i="5"/>
  <c r="AO165" i="5"/>
  <c r="Q165" i="5"/>
  <c r="CH103" i="5"/>
  <c r="BJ103" i="5"/>
  <c r="AL103" i="5"/>
  <c r="N102" i="5"/>
  <c r="I284" i="5"/>
  <c r="CK166" i="5"/>
  <c r="BM166" i="5"/>
  <c r="AO166" i="5"/>
  <c r="Q166" i="5"/>
  <c r="CN101" i="5"/>
  <c r="BP101" i="5"/>
  <c r="AR101" i="5"/>
  <c r="T101" i="5"/>
  <c r="CQ101" i="5"/>
  <c r="BS101" i="5"/>
  <c r="AU101" i="5"/>
  <c r="W101" i="5"/>
  <c r="AR168" i="5"/>
  <c r="CT168" i="5"/>
  <c r="AX168" i="5"/>
  <c r="BG167" i="5"/>
  <c r="K167" i="5"/>
  <c r="CH167" i="5"/>
  <c r="CB165" i="5"/>
  <c r="AF165" i="5"/>
  <c r="H165" i="5"/>
  <c r="CE165" i="5"/>
  <c r="BG165" i="5"/>
  <c r="AI165" i="5"/>
  <c r="K165" i="5"/>
  <c r="CB103" i="5"/>
  <c r="BD103" i="5"/>
  <c r="AF103" i="5"/>
  <c r="CH102" i="5"/>
  <c r="BJ102" i="5"/>
  <c r="CB102" i="5"/>
  <c r="BD102" i="5"/>
  <c r="AF102" i="5"/>
  <c r="D102" i="5"/>
  <c r="D166" i="5"/>
  <c r="CE166" i="5"/>
  <c r="BG166" i="5"/>
  <c r="AI166" i="5"/>
  <c r="K166" i="5"/>
  <c r="CH101" i="5"/>
  <c r="BJ101" i="5"/>
  <c r="AL101" i="5"/>
  <c r="N101" i="5"/>
  <c r="CK101" i="5"/>
  <c r="BM101" i="5"/>
  <c r="AO101" i="5"/>
  <c r="Q101" i="5"/>
  <c r="C64" i="5"/>
  <c r="C72" i="5" s="1"/>
  <c r="CP175" i="5" l="1"/>
  <c r="AZ175" i="5"/>
  <c r="CS177" i="5"/>
  <c r="AZ177" i="5"/>
  <c r="CS175" i="5"/>
  <c r="AZ176" i="5"/>
  <c r="AB112" i="5"/>
  <c r="AB111" i="5"/>
  <c r="AJ177" i="5"/>
  <c r="AH111" i="5"/>
  <c r="CR175" i="5"/>
  <c r="BC177" i="5"/>
  <c r="AH176" i="5"/>
  <c r="AE112" i="5"/>
  <c r="CL175" i="5"/>
  <c r="AT175" i="5"/>
  <c r="AB176" i="5"/>
  <c r="R176" i="5"/>
  <c r="X177" i="5"/>
  <c r="AT176" i="5"/>
  <c r="AY175" i="5"/>
  <c r="CS174" i="5"/>
  <c r="G175" i="5"/>
  <c r="AS175" i="5"/>
  <c r="CV175" i="5"/>
  <c r="AA111" i="5"/>
  <c r="AD112" i="5"/>
  <c r="AT112" i="5"/>
  <c r="BC175" i="5"/>
  <c r="AA112" i="5"/>
  <c r="AD111" i="5"/>
  <c r="AD177" i="5"/>
  <c r="AP175" i="5"/>
  <c r="AP177" i="5"/>
  <c r="BZ176" i="5"/>
  <c r="CR177" i="5"/>
  <c r="CU177" i="5"/>
  <c r="CO175" i="5"/>
  <c r="BH176" i="5"/>
  <c r="CU175" i="5"/>
  <c r="CC177" i="5"/>
  <c r="CO174" i="5"/>
  <c r="CA174" i="5"/>
  <c r="AS177" i="5"/>
  <c r="AP176" i="5"/>
  <c r="CG174" i="5"/>
  <c r="CF176" i="5"/>
  <c r="L174" i="5"/>
  <c r="BI174" i="5"/>
  <c r="BH174" i="5"/>
  <c r="AA174" i="5"/>
  <c r="BZ174" i="5"/>
  <c r="AS174" i="5"/>
  <c r="AA177" i="5"/>
  <c r="CU174" i="5"/>
  <c r="CA176" i="5"/>
  <c r="BE174" i="5"/>
  <c r="BL174" i="5"/>
  <c r="AD176" i="5"/>
  <c r="CL176" i="5"/>
  <c r="BT174" i="5"/>
  <c r="AJ176" i="5"/>
  <c r="CL174" i="5"/>
  <c r="BC174" i="5"/>
  <c r="AZ111" i="5"/>
  <c r="BO174" i="5"/>
  <c r="CM174" i="5"/>
  <c r="CR174" i="5"/>
  <c r="F174" i="5"/>
  <c r="AW177" i="5"/>
  <c r="AB174" i="5"/>
  <c r="AT174" i="5"/>
  <c r="G174" i="5"/>
  <c r="AG112" i="5"/>
  <c r="AZ112" i="5"/>
  <c r="CM176" i="5"/>
  <c r="CG175" i="5"/>
  <c r="BB174" i="5"/>
  <c r="BK174" i="5"/>
  <c r="Y174" i="5"/>
  <c r="P177" i="5"/>
  <c r="AV177" i="5"/>
  <c r="BZ175" i="5"/>
  <c r="CP174" i="5"/>
  <c r="CV174" i="5"/>
  <c r="AM112" i="5"/>
  <c r="S176" i="5"/>
  <c r="Y176" i="5"/>
  <c r="S175" i="5"/>
  <c r="AE176" i="5"/>
  <c r="AB177" i="5"/>
  <c r="AG111" i="5"/>
  <c r="AM111" i="5"/>
  <c r="AT111" i="5"/>
  <c r="AW175" i="5"/>
  <c r="L177" i="5"/>
  <c r="BR176" i="5"/>
  <c r="S177" i="5"/>
  <c r="X174" i="5"/>
  <c r="CA177" i="5"/>
  <c r="CF174" i="5"/>
  <c r="AS176" i="5"/>
  <c r="CO177" i="5"/>
  <c r="CF175" i="5"/>
  <c r="BC176" i="5"/>
  <c r="BF174" i="5"/>
  <c r="AV175" i="5"/>
  <c r="S174" i="5"/>
  <c r="BE175" i="5"/>
  <c r="AE174" i="5"/>
  <c r="BT175" i="5"/>
  <c r="CP176" i="5"/>
  <c r="AV174" i="5"/>
  <c r="CB169" i="5"/>
  <c r="CB176" i="5" s="1"/>
  <c r="Q169" i="5"/>
  <c r="Q177" i="5" s="1"/>
  <c r="AU169" i="5"/>
  <c r="AU177" i="5" s="1"/>
  <c r="BD169" i="5"/>
  <c r="BD176" i="5" s="1"/>
  <c r="BV169" i="5"/>
  <c r="BV174" i="5" s="1"/>
  <c r="BK177" i="5"/>
  <c r="I175" i="5"/>
  <c r="BU174" i="5"/>
  <c r="BN174" i="5"/>
  <c r="BU176" i="5"/>
  <c r="V177" i="5"/>
  <c r="E134" i="5"/>
  <c r="BL175" i="5"/>
  <c r="BX176" i="5"/>
  <c r="R175" i="5"/>
  <c r="AG174" i="5"/>
  <c r="AH174" i="5"/>
  <c r="BB177" i="5"/>
  <c r="X175" i="5"/>
  <c r="AM174" i="5"/>
  <c r="AN174" i="5"/>
  <c r="BN177" i="5"/>
  <c r="CC176" i="5"/>
  <c r="BB176" i="5"/>
  <c r="AO169" i="5"/>
  <c r="AO175" i="5" s="1"/>
  <c r="BS169" i="5"/>
  <c r="D169" i="5"/>
  <c r="D174" i="5" s="1"/>
  <c r="CT169" i="5"/>
  <c r="BN175" i="5"/>
  <c r="AH177" i="5"/>
  <c r="AG175" i="5"/>
  <c r="AN175" i="5"/>
  <c r="K169" i="5"/>
  <c r="K174" i="5" s="1"/>
  <c r="BM169" i="5"/>
  <c r="CQ169" i="5"/>
  <c r="CQ175" i="5" s="1"/>
  <c r="AC169" i="5"/>
  <c r="V112" i="5"/>
  <c r="BN176" i="5"/>
  <c r="J177" i="5"/>
  <c r="U174" i="5"/>
  <c r="V174" i="5"/>
  <c r="BL177" i="5"/>
  <c r="BO175" i="5"/>
  <c r="V175" i="5"/>
  <c r="CC174" i="5"/>
  <c r="CD174" i="5"/>
  <c r="CD176" i="5"/>
  <c r="AB175" i="5"/>
  <c r="CI174" i="5"/>
  <c r="CJ174" i="5"/>
  <c r="CD177" i="5"/>
  <c r="CC175" i="5"/>
  <c r="CS176" i="5"/>
  <c r="BT177" i="5"/>
  <c r="CJ175" i="5"/>
  <c r="CV176" i="5"/>
  <c r="N169" i="5"/>
  <c r="AI169" i="5"/>
  <c r="AI176" i="5" s="1"/>
  <c r="CK169" i="5"/>
  <c r="CK177" i="5" s="1"/>
  <c r="T169" i="5"/>
  <c r="T175" i="5" s="1"/>
  <c r="BA169" i="5"/>
  <c r="BA177" i="5" s="1"/>
  <c r="C169" i="5"/>
  <c r="M176" i="5"/>
  <c r="J176" i="5"/>
  <c r="BF177" i="5"/>
  <c r="BB175" i="5"/>
  <c r="M177" i="5"/>
  <c r="O175" i="5"/>
  <c r="BR175" i="5"/>
  <c r="BF176" i="5"/>
  <c r="BX175" i="5"/>
  <c r="BQ176" i="5"/>
  <c r="AE177" i="5"/>
  <c r="AD175" i="5"/>
  <c r="AN177" i="5"/>
  <c r="AQ175" i="5"/>
  <c r="CU176" i="5"/>
  <c r="AY177" i="5"/>
  <c r="AR169" i="5"/>
  <c r="AR174" i="5" s="1"/>
  <c r="BY169" i="5"/>
  <c r="BY176" i="5" s="1"/>
  <c r="M174" i="5"/>
  <c r="BI176" i="5"/>
  <c r="F175" i="5"/>
  <c r="BO176" i="5"/>
  <c r="V176" i="5"/>
  <c r="F177" i="5"/>
  <c r="J175" i="5"/>
  <c r="BQ174" i="5"/>
  <c r="BR174" i="5"/>
  <c r="BI177" i="5"/>
  <c r="BX177" i="5"/>
  <c r="BK175" i="5"/>
  <c r="AA176" i="5"/>
  <c r="Y175" i="5"/>
  <c r="AK174" i="5"/>
  <c r="AD174" i="5"/>
  <c r="AK176" i="5"/>
  <c r="AQ174" i="5"/>
  <c r="AJ174" i="5"/>
  <c r="AQ176" i="5"/>
  <c r="BH177" i="5"/>
  <c r="CJ177" i="5"/>
  <c r="CM175" i="5"/>
  <c r="CF177" i="5"/>
  <c r="CE169" i="5"/>
  <c r="AL169" i="5"/>
  <c r="AL175" i="5" s="1"/>
  <c r="BP169" i="5"/>
  <c r="CW169" i="5"/>
  <c r="K177" i="5"/>
  <c r="V111" i="5"/>
  <c r="I176" i="5"/>
  <c r="I177" i="5"/>
  <c r="BF175" i="5"/>
  <c r="R177" i="5"/>
  <c r="L175" i="5"/>
  <c r="BR177" i="5"/>
  <c r="BU175" i="5"/>
  <c r="AG177" i="5"/>
  <c r="CA175" i="5"/>
  <c r="AH175" i="5"/>
  <c r="CI176" i="5"/>
  <c r="AK177" i="5"/>
  <c r="AT177" i="5"/>
  <c r="AM175" i="5"/>
  <c r="CV177" i="5"/>
  <c r="BG169" i="5"/>
  <c r="BG177" i="5" s="1"/>
  <c r="H169" i="5"/>
  <c r="H176" i="5" s="1"/>
  <c r="BJ169" i="5"/>
  <c r="BJ177" i="5" s="1"/>
  <c r="CN169" i="5"/>
  <c r="Z169" i="5"/>
  <c r="Z176" i="5" s="1"/>
  <c r="AE111" i="5"/>
  <c r="BE176" i="5"/>
  <c r="O176" i="5"/>
  <c r="U177" i="5"/>
  <c r="BH175" i="5"/>
  <c r="U175" i="5"/>
  <c r="AA175" i="5"/>
  <c r="BW176" i="5"/>
  <c r="AM177" i="5"/>
  <c r="CG177" i="5"/>
  <c r="CI175" i="5"/>
  <c r="AY176" i="5"/>
  <c r="AF169" i="5"/>
  <c r="AF176" i="5" s="1"/>
  <c r="CH169" i="5"/>
  <c r="CH174" i="5" s="1"/>
  <c r="W169" i="5"/>
  <c r="AX169" i="5"/>
  <c r="AX176" i="5" s="1"/>
  <c r="AK111" i="5"/>
  <c r="AK112" i="5"/>
  <c r="L176" i="5"/>
  <c r="O174" i="5"/>
  <c r="P174" i="5"/>
  <c r="BQ177" i="5"/>
  <c r="BW177" i="5"/>
  <c r="P175" i="5"/>
  <c r="BW174" i="5"/>
  <c r="AW174" i="5"/>
  <c r="AN112" i="5"/>
  <c r="BC110" i="5"/>
  <c r="BE110" i="5"/>
  <c r="E72" i="5"/>
  <c r="U110" i="5"/>
  <c r="X111" i="5"/>
  <c r="X112" i="5"/>
  <c r="AN111" i="5"/>
  <c r="O110" i="5"/>
  <c r="AK110" i="5"/>
  <c r="CM110" i="5"/>
  <c r="AA110" i="5"/>
  <c r="CO110" i="5"/>
  <c r="AP110" i="5"/>
  <c r="Y112" i="5"/>
  <c r="CK104" i="5"/>
  <c r="CQ104" i="5"/>
  <c r="CQ111" i="5" s="1"/>
  <c r="L110" i="5"/>
  <c r="BB111" i="5"/>
  <c r="BB112" i="5"/>
  <c r="BU111" i="5"/>
  <c r="BU112" i="5"/>
  <c r="CA111" i="5"/>
  <c r="CA112" i="5"/>
  <c r="BW110" i="5"/>
  <c r="BZ110" i="5"/>
  <c r="CD110" i="5"/>
  <c r="BI111" i="5"/>
  <c r="BI112" i="5"/>
  <c r="BW111" i="5"/>
  <c r="BW112" i="5"/>
  <c r="CC111" i="5"/>
  <c r="CC112" i="5"/>
  <c r="BR110" i="5"/>
  <c r="CJ111" i="5"/>
  <c r="CJ112" i="5"/>
  <c r="CF110" i="5"/>
  <c r="AD110" i="5"/>
  <c r="AQ112" i="5"/>
  <c r="AQ110" i="5"/>
  <c r="AW110" i="5"/>
  <c r="CJ110" i="5"/>
  <c r="BK111" i="5"/>
  <c r="BK112" i="5"/>
  <c r="CV110" i="5"/>
  <c r="BI110" i="5"/>
  <c r="BO110" i="5"/>
  <c r="BT110" i="5"/>
  <c r="CF111" i="5"/>
  <c r="CF112" i="5"/>
  <c r="CP111" i="5"/>
  <c r="CP112" i="5"/>
  <c r="AE110" i="5"/>
  <c r="AJ110" i="5"/>
  <c r="CL110" i="5"/>
  <c r="CS110" i="5"/>
  <c r="BB110" i="5"/>
  <c r="BK110" i="5"/>
  <c r="BQ110" i="5"/>
  <c r="CD111" i="5"/>
  <c r="CD112" i="5"/>
  <c r="CM111" i="5"/>
  <c r="CM112" i="5"/>
  <c r="CL111" i="5"/>
  <c r="CL112" i="5"/>
  <c r="CH104" i="5"/>
  <c r="CT104" i="5"/>
  <c r="X110" i="5"/>
  <c r="CV111" i="5"/>
  <c r="CV112" i="5"/>
  <c r="CU110" i="5"/>
  <c r="BL111" i="5"/>
  <c r="BL112" i="5"/>
  <c r="BF110" i="5"/>
  <c r="BL110" i="5"/>
  <c r="BZ111" i="5"/>
  <c r="BZ112" i="5"/>
  <c r="CO111" i="5"/>
  <c r="CO112" i="5"/>
  <c r="CS111" i="5"/>
  <c r="CS112" i="5"/>
  <c r="CN104" i="5"/>
  <c r="J110" i="5"/>
  <c r="S110" i="5"/>
  <c r="AQ111" i="5"/>
  <c r="AY110" i="5"/>
  <c r="CR111" i="5"/>
  <c r="BC112" i="5"/>
  <c r="CP110" i="5"/>
  <c r="BH111" i="5"/>
  <c r="BH112" i="5"/>
  <c r="BH110" i="5"/>
  <c r="BN110" i="5"/>
  <c r="CG111" i="5"/>
  <c r="CG112" i="5"/>
  <c r="CA110" i="5"/>
  <c r="CR112" i="5"/>
  <c r="CU111" i="5"/>
  <c r="CU112" i="5"/>
  <c r="BG104" i="5"/>
  <c r="BC111" i="5"/>
  <c r="CR110" i="5"/>
  <c r="BO111" i="5"/>
  <c r="BO112" i="5"/>
  <c r="BR111" i="5"/>
  <c r="BR112" i="5"/>
  <c r="BX111" i="5"/>
  <c r="BX112" i="5"/>
  <c r="CI111" i="5"/>
  <c r="CI112" i="5"/>
  <c r="CC110" i="5"/>
  <c r="BE112" i="5"/>
  <c r="CG110" i="5"/>
  <c r="CE104" i="5"/>
  <c r="BE111" i="5"/>
  <c r="BF111" i="5"/>
  <c r="BF112" i="5"/>
  <c r="BQ111" i="5"/>
  <c r="BQ112" i="5"/>
  <c r="BN111" i="5"/>
  <c r="BN112" i="5"/>
  <c r="BT111" i="5"/>
  <c r="BT112" i="5"/>
  <c r="BU110" i="5"/>
  <c r="BX110" i="5"/>
  <c r="CI110" i="5"/>
  <c r="AU104" i="5"/>
  <c r="BA104" i="5"/>
  <c r="BM104" i="5"/>
  <c r="D104" i="5"/>
  <c r="D112" i="5" s="1"/>
  <c r="BS104" i="5"/>
  <c r="BY104" i="5"/>
  <c r="H104" i="5"/>
  <c r="R110" i="5"/>
  <c r="AV110" i="5"/>
  <c r="I110" i="5"/>
  <c r="AO104" i="5"/>
  <c r="CW104" i="5"/>
  <c r="N104" i="5"/>
  <c r="T104" i="5"/>
  <c r="Z104" i="5"/>
  <c r="R111" i="5"/>
  <c r="R112" i="5"/>
  <c r="V110" i="5"/>
  <c r="AG110" i="5"/>
  <c r="AM110" i="5"/>
  <c r="AS110" i="5"/>
  <c r="G110" i="5"/>
  <c r="AL104" i="5"/>
  <c r="AR104" i="5"/>
  <c r="AX104" i="5"/>
  <c r="AF104" i="5"/>
  <c r="AJ111" i="5"/>
  <c r="AJ112" i="5"/>
  <c r="AP111" i="5"/>
  <c r="AP112" i="5"/>
  <c r="AV111" i="5"/>
  <c r="AV112" i="5"/>
  <c r="J111" i="5"/>
  <c r="J112" i="5"/>
  <c r="P111" i="5"/>
  <c r="P112" i="5"/>
  <c r="BJ104" i="5"/>
  <c r="BP104" i="5"/>
  <c r="BV104" i="5"/>
  <c r="BD104" i="5"/>
  <c r="Y110" i="5"/>
  <c r="AW111" i="5"/>
  <c r="AW112" i="5"/>
  <c r="I111" i="5"/>
  <c r="I112" i="5"/>
  <c r="G111" i="5"/>
  <c r="G112" i="5"/>
  <c r="F110" i="5"/>
  <c r="L111" i="5"/>
  <c r="L112" i="5"/>
  <c r="K104" i="5"/>
  <c r="M110" i="5"/>
  <c r="AB110" i="5"/>
  <c r="AS111" i="5"/>
  <c r="AS112" i="5"/>
  <c r="AH110" i="5"/>
  <c r="AY111" i="5"/>
  <c r="AY112" i="5"/>
  <c r="AN110" i="5"/>
  <c r="F112" i="5"/>
  <c r="M111" i="5"/>
  <c r="M112" i="5"/>
  <c r="S111" i="5"/>
  <c r="S112" i="5"/>
  <c r="CB104" i="5"/>
  <c r="Q104" i="5"/>
  <c r="W104" i="5"/>
  <c r="AC104" i="5"/>
  <c r="AI104" i="5"/>
  <c r="P110" i="5"/>
  <c r="AT110" i="5"/>
  <c r="O111" i="5"/>
  <c r="O112" i="5"/>
  <c r="AZ110" i="5"/>
  <c r="U111" i="5"/>
  <c r="U112" i="5"/>
  <c r="AM374" i="5"/>
  <c r="C104" i="5"/>
  <c r="C112" i="5" s="1"/>
  <c r="CU374" i="5"/>
  <c r="F284" i="5"/>
  <c r="AJ374" i="5"/>
  <c r="L374" i="5"/>
  <c r="AG374" i="5"/>
  <c r="R374" i="5"/>
  <c r="E168" i="5"/>
  <c r="X374" i="5"/>
  <c r="AA374" i="5"/>
  <c r="U374" i="5"/>
  <c r="AD374" i="5"/>
  <c r="O374" i="5"/>
  <c r="CR374" i="5"/>
  <c r="BZ374" i="5"/>
  <c r="I374" i="5"/>
  <c r="AV374" i="5"/>
  <c r="AP374" i="5"/>
  <c r="BW374" i="5"/>
  <c r="BN374" i="5"/>
  <c r="BQ374" i="5"/>
  <c r="CL374" i="5"/>
  <c r="CO374" i="5"/>
  <c r="CI374" i="5"/>
  <c r="BB374" i="5"/>
  <c r="CC374" i="5"/>
  <c r="CF374" i="5"/>
  <c r="BT374" i="5"/>
  <c r="BH374" i="5"/>
  <c r="BK374" i="5"/>
  <c r="AY374" i="5"/>
  <c r="BE374" i="5"/>
  <c r="AS374" i="5"/>
  <c r="E101" i="5"/>
  <c r="E165" i="5"/>
  <c r="E102" i="5"/>
  <c r="E166" i="5"/>
  <c r="E167" i="5"/>
  <c r="E103" i="5"/>
  <c r="D374" i="5"/>
  <c r="E374" i="5"/>
  <c r="D375" i="5" s="1"/>
  <c r="BV176" i="5" l="1"/>
  <c r="AB113" i="5"/>
  <c r="AZ178" i="5"/>
  <c r="AT113" i="5"/>
  <c r="AM113" i="5"/>
  <c r="AH113" i="5"/>
  <c r="BM175" i="5"/>
  <c r="AE113" i="5"/>
  <c r="T177" i="5"/>
  <c r="AA113" i="5"/>
  <c r="G178" i="5"/>
  <c r="AP178" i="5"/>
  <c r="K175" i="5"/>
  <c r="AG113" i="5"/>
  <c r="BG175" i="5"/>
  <c r="AV178" i="5"/>
  <c r="AZ113" i="5"/>
  <c r="AC175" i="5"/>
  <c r="AC176" i="5"/>
  <c r="BA175" i="5"/>
  <c r="AD113" i="5"/>
  <c r="AK113" i="5"/>
  <c r="D110" i="5"/>
  <c r="X113" i="5"/>
  <c r="BA176" i="5"/>
  <c r="X178" i="5"/>
  <c r="Y113" i="5"/>
  <c r="CE174" i="5"/>
  <c r="CO178" i="5"/>
  <c r="BC178" i="5"/>
  <c r="CQ112" i="5"/>
  <c r="AT178" i="5"/>
  <c r="Q175" i="5"/>
  <c r="F374" i="5"/>
  <c r="E375" i="5" s="1"/>
  <c r="BT178" i="5"/>
  <c r="BV177" i="5"/>
  <c r="BV175" i="5"/>
  <c r="CA178" i="5"/>
  <c r="CK112" i="5"/>
  <c r="CK111" i="5"/>
  <c r="CB177" i="5"/>
  <c r="CB175" i="5"/>
  <c r="CC113" i="5"/>
  <c r="CU178" i="5"/>
  <c r="CQ174" i="5"/>
  <c r="CT174" i="5"/>
  <c r="BD174" i="5"/>
  <c r="CQ176" i="5"/>
  <c r="CT175" i="5"/>
  <c r="BU113" i="5"/>
  <c r="S178" i="5"/>
  <c r="BE113" i="5"/>
  <c r="AU112" i="5"/>
  <c r="AO177" i="5"/>
  <c r="CI113" i="5"/>
  <c r="CW174" i="5"/>
  <c r="CK175" i="5"/>
  <c r="AO176" i="5"/>
  <c r="AX174" i="5"/>
  <c r="CL178" i="5"/>
  <c r="AF175" i="5"/>
  <c r="AI177" i="5"/>
  <c r="CW176" i="5"/>
  <c r="CF178" i="5"/>
  <c r="Y178" i="5"/>
  <c r="AB178" i="5"/>
  <c r="CM178" i="5"/>
  <c r="AS178" i="5"/>
  <c r="BZ178" i="5"/>
  <c r="BG174" i="5"/>
  <c r="AN113" i="5"/>
  <c r="BS175" i="5"/>
  <c r="AL174" i="5"/>
  <c r="BL178" i="5"/>
  <c r="BS176" i="5"/>
  <c r="BB178" i="5"/>
  <c r="BI178" i="5"/>
  <c r="BC113" i="5"/>
  <c r="BY175" i="5"/>
  <c r="AF174" i="5"/>
  <c r="AL177" i="5"/>
  <c r="BD177" i="5"/>
  <c r="BM174" i="5"/>
  <c r="CB174" i="5"/>
  <c r="BS177" i="5"/>
  <c r="BH178" i="5"/>
  <c r="BY177" i="5"/>
  <c r="CS178" i="5"/>
  <c r="BD175" i="5"/>
  <c r="W174" i="5"/>
  <c r="AE178" i="5"/>
  <c r="BY174" i="5"/>
  <c r="BS174" i="5"/>
  <c r="CG178" i="5"/>
  <c r="CR178" i="5"/>
  <c r="CN174" i="5"/>
  <c r="CN177" i="5"/>
  <c r="D176" i="5"/>
  <c r="BE178" i="5"/>
  <c r="Q174" i="5"/>
  <c r="C176" i="5"/>
  <c r="O178" i="5"/>
  <c r="R178" i="5"/>
  <c r="BP174" i="5"/>
  <c r="CV178" i="5"/>
  <c r="J178" i="5"/>
  <c r="BX178" i="5"/>
  <c r="BA174" i="5"/>
  <c r="T111" i="5"/>
  <c r="V113" i="5"/>
  <c r="L178" i="5"/>
  <c r="BF178" i="5"/>
  <c r="CQ177" i="5"/>
  <c r="AI174" i="5"/>
  <c r="Q176" i="5"/>
  <c r="CH175" i="5"/>
  <c r="BO178" i="5"/>
  <c r="AU175" i="5"/>
  <c r="BK178" i="5"/>
  <c r="AU176" i="5"/>
  <c r="CP178" i="5"/>
  <c r="D175" i="5"/>
  <c r="F178" i="5"/>
  <c r="I178" i="5"/>
  <c r="CA113" i="5"/>
  <c r="AW178" i="5"/>
  <c r="AA178" i="5"/>
  <c r="CE177" i="5"/>
  <c r="BJ174" i="5"/>
  <c r="CE175" i="5"/>
  <c r="CW177" i="5"/>
  <c r="D177" i="5"/>
  <c r="CK176" i="5"/>
  <c r="AY178" i="5"/>
  <c r="AU174" i="5"/>
  <c r="O113" i="5"/>
  <c r="AL111" i="5"/>
  <c r="Z174" i="5"/>
  <c r="H174" i="5"/>
  <c r="W175" i="5"/>
  <c r="M178" i="5"/>
  <c r="BJ175" i="5"/>
  <c r="CK174" i="5"/>
  <c r="AC174" i="5"/>
  <c r="W177" i="5"/>
  <c r="CW175" i="5"/>
  <c r="BP177" i="5"/>
  <c r="AI175" i="5"/>
  <c r="T174" i="5"/>
  <c r="V178" i="5"/>
  <c r="BJ176" i="5"/>
  <c r="BP175" i="5"/>
  <c r="CE176" i="5"/>
  <c r="CT177" i="5"/>
  <c r="AH178" i="5"/>
  <c r="CN176" i="5"/>
  <c r="U178" i="5"/>
  <c r="AX175" i="5"/>
  <c r="T176" i="5"/>
  <c r="AR175" i="5"/>
  <c r="CH176" i="5"/>
  <c r="AN178" i="5"/>
  <c r="AG178" i="5"/>
  <c r="N176" i="5"/>
  <c r="BR178" i="5"/>
  <c r="C174" i="5"/>
  <c r="CN175" i="5"/>
  <c r="N174" i="5"/>
  <c r="AR176" i="5"/>
  <c r="CD178" i="5"/>
  <c r="N177" i="5"/>
  <c r="W176" i="5"/>
  <c r="Z177" i="5"/>
  <c r="AL176" i="5"/>
  <c r="Z175" i="5"/>
  <c r="AM178" i="5"/>
  <c r="CT176" i="5"/>
  <c r="CH177" i="5"/>
  <c r="BQ178" i="5"/>
  <c r="BG176" i="5"/>
  <c r="CJ178" i="5"/>
  <c r="CC178" i="5"/>
  <c r="CE111" i="5"/>
  <c r="P178" i="5"/>
  <c r="AD178" i="5"/>
  <c r="BP176" i="5"/>
  <c r="CI178" i="5"/>
  <c r="AC177" i="5"/>
  <c r="AR177" i="5"/>
  <c r="H177" i="5"/>
  <c r="AX177" i="5"/>
  <c r="BN178" i="5"/>
  <c r="D111" i="5"/>
  <c r="BW178" i="5"/>
  <c r="AJ178" i="5"/>
  <c r="AK178" i="5"/>
  <c r="H175" i="5"/>
  <c r="N175" i="5"/>
  <c r="K176" i="5"/>
  <c r="C175" i="5"/>
  <c r="BU178" i="5"/>
  <c r="BM177" i="5"/>
  <c r="E169" i="5"/>
  <c r="E174" i="5" s="1"/>
  <c r="AQ178" i="5"/>
  <c r="BM176" i="5"/>
  <c r="C177" i="5"/>
  <c r="AO174" i="5"/>
  <c r="AF177" i="5"/>
  <c r="BG110" i="5"/>
  <c r="CK110" i="5"/>
  <c r="CE110" i="5"/>
  <c r="BH113" i="5"/>
  <c r="CQ110" i="5"/>
  <c r="P113" i="5"/>
  <c r="BY110" i="5"/>
  <c r="AR111" i="5"/>
  <c r="BS110" i="5"/>
  <c r="L113" i="5"/>
  <c r="BI113" i="5"/>
  <c r="AC112" i="5"/>
  <c r="BG112" i="5"/>
  <c r="CT110" i="5"/>
  <c r="CM113" i="5"/>
  <c r="BA111" i="5"/>
  <c r="BS111" i="5"/>
  <c r="BG111" i="5"/>
  <c r="CH110" i="5"/>
  <c r="CO113" i="5"/>
  <c r="N112" i="5"/>
  <c r="AP113" i="5"/>
  <c r="CP113" i="5"/>
  <c r="CN111" i="5"/>
  <c r="BA112" i="5"/>
  <c r="BY112" i="5"/>
  <c r="CN110" i="5"/>
  <c r="BD110" i="5"/>
  <c r="CB111" i="5"/>
  <c r="BO113" i="5"/>
  <c r="CJ113" i="5"/>
  <c r="BY111" i="5"/>
  <c r="BZ113" i="5"/>
  <c r="BV112" i="5"/>
  <c r="F113" i="5"/>
  <c r="AX110" i="5"/>
  <c r="Z110" i="5"/>
  <c r="BF113" i="5"/>
  <c r="BM111" i="5"/>
  <c r="BQ113" i="5"/>
  <c r="CS113" i="5"/>
  <c r="BP112" i="5"/>
  <c r="CF113" i="5"/>
  <c r="CH112" i="5"/>
  <c r="H111" i="5"/>
  <c r="Q110" i="5"/>
  <c r="K111" i="5"/>
  <c r="AI112" i="5"/>
  <c r="AJ113" i="5"/>
  <c r="CG113" i="5"/>
  <c r="BN113" i="5"/>
  <c r="CE112" i="5"/>
  <c r="BS112" i="5"/>
  <c r="BV110" i="5"/>
  <c r="AQ113" i="5"/>
  <c r="BW113" i="5"/>
  <c r="CW112" i="5"/>
  <c r="BK113" i="5"/>
  <c r="CL113" i="5"/>
  <c r="BP110" i="5"/>
  <c r="BD111" i="5"/>
  <c r="BJ112" i="5"/>
  <c r="AI110" i="5"/>
  <c r="AY113" i="5"/>
  <c r="J113" i="5"/>
  <c r="AL110" i="5"/>
  <c r="BP111" i="5"/>
  <c r="CB110" i="5"/>
  <c r="CB112" i="5"/>
  <c r="CV113" i="5"/>
  <c r="BV111" i="5"/>
  <c r="CW110" i="5"/>
  <c r="U113" i="5"/>
  <c r="K110" i="5"/>
  <c r="Q111" i="5"/>
  <c r="CU113" i="5"/>
  <c r="CN112" i="5"/>
  <c r="BJ111" i="5"/>
  <c r="BR113" i="5"/>
  <c r="CT112" i="5"/>
  <c r="AU111" i="5"/>
  <c r="S113" i="5"/>
  <c r="N111" i="5"/>
  <c r="BX113" i="5"/>
  <c r="BB113" i="5"/>
  <c r="BJ110" i="5"/>
  <c r="BT113" i="5"/>
  <c r="BD112" i="5"/>
  <c r="CD113" i="5"/>
  <c r="AI111" i="5"/>
  <c r="AW113" i="5"/>
  <c r="AR112" i="5"/>
  <c r="BM110" i="5"/>
  <c r="CR113" i="5"/>
  <c r="CH111" i="5"/>
  <c r="BL113" i="5"/>
  <c r="CT111" i="5"/>
  <c r="CW111" i="5"/>
  <c r="BM112" i="5"/>
  <c r="AF110" i="5"/>
  <c r="AF111" i="5"/>
  <c r="H110" i="5"/>
  <c r="AC111" i="5"/>
  <c r="C111" i="5"/>
  <c r="G113" i="5"/>
  <c r="T110" i="5"/>
  <c r="Q112" i="5"/>
  <c r="E104" i="5"/>
  <c r="AC110" i="5"/>
  <c r="AF112" i="5"/>
  <c r="AO110" i="5"/>
  <c r="AL112" i="5"/>
  <c r="BA110" i="5"/>
  <c r="H112" i="5"/>
  <c r="AS113" i="5"/>
  <c r="AX111" i="5"/>
  <c r="Z112" i="5"/>
  <c r="C105" i="5"/>
  <c r="W110" i="5"/>
  <c r="M113" i="5"/>
  <c r="C110" i="5"/>
  <c r="N110" i="5"/>
  <c r="I113" i="5"/>
  <c r="AO112" i="5"/>
  <c r="W111" i="5"/>
  <c r="W112" i="5"/>
  <c r="AR110" i="5"/>
  <c r="T112" i="5"/>
  <c r="R113" i="5"/>
  <c r="AX112" i="5"/>
  <c r="AO111" i="5"/>
  <c r="K112" i="5"/>
  <c r="AV113" i="5"/>
  <c r="Z111" i="5"/>
  <c r="D105" i="5"/>
  <c r="AU110" i="5"/>
  <c r="C375" i="5"/>
  <c r="K178" i="5" l="1"/>
  <c r="CK113" i="5"/>
  <c r="BV178" i="5"/>
  <c r="CQ113" i="5"/>
  <c r="AL113" i="5"/>
  <c r="AI178" i="5"/>
  <c r="BA178" i="5"/>
  <c r="Q178" i="5"/>
  <c r="BM178" i="5"/>
  <c r="F375" i="5"/>
  <c r="AU178" i="5"/>
  <c r="AU113" i="5"/>
  <c r="Q113" i="5"/>
  <c r="D113" i="5"/>
  <c r="W178" i="5"/>
  <c r="BD178" i="5"/>
  <c r="CB178" i="5"/>
  <c r="CW178" i="5"/>
  <c r="BP178" i="5"/>
  <c r="CQ178" i="5"/>
  <c r="CT178" i="5"/>
  <c r="D178" i="5"/>
  <c r="BS178" i="5"/>
  <c r="Z113" i="5"/>
  <c r="CN178" i="5"/>
  <c r="BG113" i="5"/>
  <c r="AI113" i="5"/>
  <c r="AR113" i="5"/>
  <c r="AO178" i="5"/>
  <c r="BY178" i="5"/>
  <c r="CE178" i="5"/>
  <c r="BJ178" i="5"/>
  <c r="C113" i="5"/>
  <c r="E111" i="5"/>
  <c r="BA113" i="5"/>
  <c r="AF178" i="5"/>
  <c r="AX113" i="5"/>
  <c r="BG178" i="5"/>
  <c r="AL178" i="5"/>
  <c r="E105" i="5"/>
  <c r="CH178" i="5"/>
  <c r="CK178" i="5"/>
  <c r="CH113" i="5"/>
  <c r="CE113" i="5"/>
  <c r="E176" i="5"/>
  <c r="E175" i="5"/>
  <c r="E177" i="5"/>
  <c r="AR178" i="5"/>
  <c r="AX178" i="5"/>
  <c r="T178" i="5"/>
  <c r="C178" i="5"/>
  <c r="AC178" i="5"/>
  <c r="H178" i="5"/>
  <c r="Z178" i="5"/>
  <c r="N178" i="5"/>
  <c r="CN113" i="5"/>
  <c r="BS113" i="5"/>
  <c r="CT113" i="5"/>
  <c r="BY113" i="5"/>
  <c r="BM113" i="5"/>
  <c r="BP113" i="5"/>
  <c r="CB113" i="5"/>
  <c r="BD113" i="5"/>
  <c r="CW113" i="5"/>
  <c r="BV113" i="5"/>
  <c r="K113" i="5"/>
  <c r="BJ113" i="5"/>
  <c r="W113" i="5"/>
  <c r="H113" i="5"/>
  <c r="AC113" i="5"/>
  <c r="T113" i="5"/>
  <c r="AF113" i="5"/>
  <c r="N113" i="5"/>
  <c r="AO113" i="5"/>
  <c r="E110" i="5"/>
  <c r="E112" i="5"/>
  <c r="E178" i="5" l="1"/>
  <c r="E113" i="5"/>
</calcChain>
</file>

<file path=xl/sharedStrings.xml><?xml version="1.0" encoding="utf-8"?>
<sst xmlns="http://schemas.openxmlformats.org/spreadsheetml/2006/main" count="14947" uniqueCount="283">
  <si>
    <t>Lp.</t>
  </si>
  <si>
    <t>Nr linii/nazwa przewoźnika</t>
  </si>
  <si>
    <t>Nr boczny pojazdu</t>
  </si>
  <si>
    <t>Kierunek</t>
  </si>
  <si>
    <t>Nr kwestionariusza</t>
  </si>
  <si>
    <t>Nr przystanku</t>
  </si>
  <si>
    <t>ID obserwatora</t>
  </si>
  <si>
    <t>Numer punktu pomiarowego</t>
  </si>
  <si>
    <r>
      <t xml:space="preserve">Godzina pomiaru </t>
    </r>
    <r>
      <rPr>
        <b/>
        <sz val="11"/>
        <color theme="1"/>
        <rFont val="Calibri"/>
        <family val="2"/>
        <charset val="238"/>
        <scheme val="minor"/>
      </rPr>
      <t>[gg:mm]</t>
    </r>
  </si>
  <si>
    <t>Rodzaj badanego pojazdu</t>
  </si>
  <si>
    <r>
      <t>Data wypełnienia kwestionariusza 
[</t>
    </r>
    <r>
      <rPr>
        <b/>
        <sz val="11"/>
        <color theme="1"/>
        <rFont val="Calibri"/>
        <family val="2"/>
        <charset val="238"/>
        <scheme val="minor"/>
      </rPr>
      <t>rrrr-mm-dd]</t>
    </r>
  </si>
  <si>
    <t>T</t>
  </si>
  <si>
    <t>AZ</t>
  </si>
  <si>
    <t>AK</t>
  </si>
  <si>
    <t>AD</t>
  </si>
  <si>
    <t>B</t>
  </si>
  <si>
    <t>P2</t>
  </si>
  <si>
    <t>MB</t>
  </si>
  <si>
    <t>K2</t>
  </si>
  <si>
    <t>S</t>
  </si>
  <si>
    <t>PE</t>
  </si>
  <si>
    <t>P3</t>
  </si>
  <si>
    <t>VOLVO 7000A</t>
  </si>
  <si>
    <t>VOLVO 7700A</t>
  </si>
  <si>
    <t>PESA2010NW</t>
  </si>
  <si>
    <t>SKODA 19T</t>
  </si>
  <si>
    <t>SKODA 16T</t>
  </si>
  <si>
    <t>MODERUS BETA MF 19 AC</t>
  </si>
  <si>
    <t>MODERUS BETA MF 24 AC</t>
  </si>
  <si>
    <t>205 WrAs</t>
  </si>
  <si>
    <t>204 WrAs</t>
  </si>
  <si>
    <t>105 NWr</t>
  </si>
  <si>
    <t>105 Na</t>
  </si>
  <si>
    <t>VOLVO 7700</t>
  </si>
  <si>
    <t>VOLVO 7700H (Hybryda)</t>
  </si>
  <si>
    <t>Mercedes-Benz O 530 K Citaro</t>
  </si>
  <si>
    <t>Mercedes-Benz O 530 G Citaro</t>
  </si>
  <si>
    <t>Mercedes-Benz O 530 G Citaro 2</t>
  </si>
  <si>
    <t>Mercedes-Benz 628 02 Citaro</t>
  </si>
  <si>
    <t>Mercedes-Benz 628 03 Citaro G</t>
  </si>
  <si>
    <t>Typ pojazdu</t>
  </si>
  <si>
    <t>Numer boczny</t>
  </si>
  <si>
    <t>Nazwa pojazdu</t>
  </si>
  <si>
    <t>SOLARIS URBINO 12</t>
  </si>
  <si>
    <t>SOLARIS URBINO 18</t>
  </si>
  <si>
    <t>MERCEDES-BENZ 628 02 Citaro</t>
  </si>
  <si>
    <t>MERCEDES-BENZ 628 03 Citaro G</t>
  </si>
  <si>
    <t>MERCEDES-BENZ O 530 G Citaro</t>
  </si>
  <si>
    <t>MERCEDES-BENZ O 530 G Citaro 2</t>
  </si>
  <si>
    <t>MERCEDES-BENZ O 530 Citaro</t>
  </si>
  <si>
    <t>miejsca siedzące</t>
  </si>
  <si>
    <t>miejsca stojące</t>
  </si>
  <si>
    <t>NUMER BOCZNY</t>
  </si>
  <si>
    <t>TYP POJAZDU</t>
  </si>
  <si>
    <t>pojazd pusty</t>
  </si>
  <si>
    <t>kilku pasażerów</t>
  </si>
  <si>
    <t>zajęta połowa miejsc siedzących</t>
  </si>
  <si>
    <t>zajęta większość miejsc siedzących, brak, lub pojedyncze osoby stoją</t>
  </si>
  <si>
    <t>Zajęte wszystkie miejsca siedzące (zajęta połowa przestrzeni przeznaczonej dla osób stojących)</t>
  </si>
  <si>
    <t>zajęte wszystkie miejsca siedzące oraz większość miejsc stojących</t>
  </si>
  <si>
    <t>pojazd przepełniony, tzw. „plecy na drzwiach” (bardzo tłoczno)</t>
  </si>
  <si>
    <t>Solaris Urbino 8,6</t>
  </si>
  <si>
    <t>MAN Lion’s Cit</t>
  </si>
  <si>
    <t>MAN Lion’s City G</t>
  </si>
  <si>
    <t>Autosan Lider 9</t>
  </si>
  <si>
    <t>Neoplan N4420</t>
  </si>
  <si>
    <t>Autosan Wetlina - 1</t>
  </si>
  <si>
    <t>MAN NL 202</t>
  </si>
  <si>
    <t>Neoplan N4016NF</t>
  </si>
  <si>
    <t>SOR CN12</t>
  </si>
  <si>
    <t>Solaris Valletta 11</t>
  </si>
  <si>
    <t>SOR BN12</t>
  </si>
  <si>
    <t>SOR BN9,5</t>
  </si>
  <si>
    <t>SOR CN9,5</t>
  </si>
  <si>
    <t>SOR BN8,5</t>
  </si>
  <si>
    <t>SOR CN8,5</t>
  </si>
  <si>
    <t>MAN EL 283</t>
  </si>
  <si>
    <t>Autosan A0909L</t>
  </si>
  <si>
    <t>Autosan A0808T</t>
  </si>
  <si>
    <t>Mercedes-Benz Sprinter Mk I</t>
  </si>
  <si>
    <t>FIAT Ducato II</t>
  </si>
  <si>
    <t>Mercedes-Benz 416 CDI</t>
  </si>
  <si>
    <t>Mercedes-Benz 615 D</t>
  </si>
  <si>
    <t>Mercedes-Benz 815 D</t>
  </si>
  <si>
    <t>Mercedes-Benz 313 CDI</t>
  </si>
  <si>
    <t>Mercedes-Benz 519 CDI</t>
  </si>
  <si>
    <t>Volkswagen Crafter</t>
  </si>
  <si>
    <t>Iveco Daily 65C18 / Kutsenits City VI</t>
  </si>
  <si>
    <t xml:space="preserve">Jelcz 120M/3 </t>
  </si>
  <si>
    <t>Jelcz M081MB</t>
  </si>
  <si>
    <t>Autosan H7</t>
  </si>
  <si>
    <t>Mercedes-Benz O405N</t>
  </si>
  <si>
    <t>Mercedes O345</t>
  </si>
  <si>
    <t>Mercedes-Benz O405N2</t>
  </si>
  <si>
    <t>Mercedes-Benz O303-10RHS</t>
  </si>
  <si>
    <t>Mercedes-Benz Conecto LF A30</t>
  </si>
  <si>
    <t>Solaris Urbino 12</t>
  </si>
  <si>
    <t>Neoplan N316 Ü</t>
  </si>
  <si>
    <t>Neoplan N4021</t>
  </si>
  <si>
    <t>MPK Wrocław</t>
  </si>
  <si>
    <t>Michalczewski sp. z.o.o.</t>
  </si>
  <si>
    <t>SOR CN 12</t>
  </si>
  <si>
    <t>Bus Marco Polo Wratislavia 1992</t>
  </si>
  <si>
    <t>DLA Wrocław</t>
  </si>
  <si>
    <t>Jelcz M11</t>
  </si>
  <si>
    <t>Peugeot Partner</t>
  </si>
  <si>
    <t>Ikarus 260</t>
  </si>
  <si>
    <t>Ikarus 280.26</t>
  </si>
  <si>
    <t>DLA</t>
  </si>
  <si>
    <t>Autosan H6</t>
  </si>
  <si>
    <t>Jelcz L090M</t>
  </si>
  <si>
    <t>Jelcz 120M</t>
  </si>
  <si>
    <t>Jelcz L11.2</t>
  </si>
  <si>
    <t>Mercedes-Benz O530</t>
  </si>
  <si>
    <t>Mercedes Sprinter</t>
  </si>
  <si>
    <t>Setra S213</t>
  </si>
  <si>
    <t>MAN SL223</t>
  </si>
  <si>
    <t>Bogdan A092</t>
  </si>
  <si>
    <t>Polbus</t>
  </si>
  <si>
    <t>Nazwa</t>
  </si>
  <si>
    <t>K1</t>
  </si>
  <si>
    <t>Wrocław</t>
  </si>
  <si>
    <t>Beskid</t>
  </si>
  <si>
    <t>Oleśnica</t>
  </si>
  <si>
    <t>P1</t>
  </si>
  <si>
    <t>RAZEM</t>
  </si>
  <si>
    <t>Punkt pomiarowy</t>
  </si>
  <si>
    <t>Rodzaj przewoźnika</t>
  </si>
  <si>
    <t>przewoźnik świadczący usługi na zamówienie Miasta</t>
  </si>
  <si>
    <t>przewoźnik obsługujący ruch regionalny</t>
  </si>
  <si>
    <t>5. Struktura przewozów w komunikacji autobusowej, której organizatorem jest Gmina Wrocław w podziale na autobusy dzienne normalne, pospieszne, szczytowe, podmiejskie i strefowe oraz dla komunikacji autobusowej, której organizatorem nie jest Gmina Wrocław</t>
  </si>
  <si>
    <t>WYKONANIE KOMPLEKSOWYCH BADAŃ RUCHU</t>
  </si>
  <si>
    <t>WE WROCŁAWIU I OTOCZENIU - KBR 2018</t>
  </si>
  <si>
    <t>RAPORT Z REALIZACJI ETAPU V</t>
  </si>
  <si>
    <t>.</t>
  </si>
  <si>
    <t>Wrocław, 2018 r</t>
  </si>
  <si>
    <t>w pojazdach komunikacji zbiorowej</t>
  </si>
  <si>
    <t>Przedstawienie wyników pomiarów liczby pasażerów</t>
  </si>
  <si>
    <t>6. Liczba pasażerów w poszczególnych środkach komunikacji zbiorowej, w poszczególnych kwadransach i godzinach pomiarowychautobusowej, której organizatorem nie jest Gmina Wrocław</t>
  </si>
  <si>
    <t>przewoźnik autobusowej komunikacji dalekobieżnej</t>
  </si>
  <si>
    <t>Godzina pomocnicza - interwał 15 minutowy</t>
  </si>
  <si>
    <t>Godzina pomocnicza - interwał godzinowy</t>
  </si>
  <si>
    <t>Osiedle we Wrocławiu</t>
  </si>
  <si>
    <t>DZIEŃ ROBOCZY</t>
  </si>
  <si>
    <t>2. Liczba pasażerów w pojazdach komunikacji zbiorowej w poszczególnych kwadransach pomiarowych w podziale na osiedla Wrocławia oraz punkty pomiarowe</t>
  </si>
  <si>
    <t>1. Liczba pasażerów w pojazdach komunikacji zbiorowej w poszczególnych godzinach pomiarowych w podziale na osiedla Wrocławia oraz punkty pomiarowe</t>
  </si>
  <si>
    <t xml:space="preserve"> </t>
  </si>
  <si>
    <r>
      <t xml:space="preserve">ID odcinka
</t>
    </r>
    <r>
      <rPr>
        <sz val="8"/>
        <rFont val="Verdana"/>
        <family val="2"/>
        <charset val="238"/>
      </rPr>
      <t>(wg Modelu Ruchu dla Wrocławia)</t>
    </r>
  </si>
  <si>
    <r>
      <t xml:space="preserve">ID węzła początkowego
</t>
    </r>
    <r>
      <rPr>
        <sz val="8"/>
        <rFont val="Verdana"/>
        <family val="2"/>
        <charset val="238"/>
      </rPr>
      <t>(wg Modelu Ruchu dla Wrocławia)</t>
    </r>
  </si>
  <si>
    <r>
      <t xml:space="preserve">ID węzła końcowego
</t>
    </r>
    <r>
      <rPr>
        <sz val="8"/>
        <rFont val="Verdana"/>
        <family val="2"/>
        <charset val="238"/>
      </rPr>
      <t>(wg Modelu Ruchu dla Wrocławia)</t>
    </r>
  </si>
  <si>
    <t>Ekspres Bus</t>
  </si>
  <si>
    <t>PKS Wieluń</t>
  </si>
  <si>
    <t>Trzebnica</t>
  </si>
  <si>
    <t>Wieruszów</t>
  </si>
  <si>
    <t>Kangurek</t>
  </si>
  <si>
    <t>Bielawa</t>
  </si>
  <si>
    <t>Lublin</t>
  </si>
  <si>
    <t>Dworzec Nadodrze</t>
  </si>
  <si>
    <t>Kromera</t>
  </si>
  <si>
    <t>D</t>
  </si>
  <si>
    <t>Reja</t>
  </si>
  <si>
    <t>Pilczyce</t>
  </si>
  <si>
    <t>Zajezdnia Obornicka</t>
  </si>
  <si>
    <t>Osiedle Sobieskiego</t>
  </si>
  <si>
    <t>Kiełczowska-Cmentarz</t>
  </si>
  <si>
    <t>Kiełczów-Pętla</t>
  </si>
  <si>
    <t>Piecowice</t>
  </si>
  <si>
    <t>504/Polbus</t>
  </si>
  <si>
    <t>554/Polbus</t>
  </si>
  <si>
    <t>BP TOUR</t>
  </si>
  <si>
    <t>Raków-skrzyżowanie</t>
  </si>
  <si>
    <t>Wojnów-Pętla</t>
  </si>
  <si>
    <t xml:space="preserve">Krzyki </t>
  </si>
  <si>
    <t>Przejazd Techniczny</t>
  </si>
  <si>
    <t>Klecina</t>
  </si>
  <si>
    <t>Oporów</t>
  </si>
  <si>
    <t>Koszarowa-Szpital</t>
  </si>
  <si>
    <t>Leśnica</t>
  </si>
  <si>
    <t>Biskupin</t>
  </si>
  <si>
    <t>Twardogóra</t>
  </si>
  <si>
    <t>Przewoźnik świadczący usługi na zamówienie Miasta - typy</t>
  </si>
  <si>
    <t>Autobus strefowy normalny</t>
  </si>
  <si>
    <t>Autobus dzienny normalny</t>
  </si>
  <si>
    <t>Autobus dzienny pospieszny</t>
  </si>
  <si>
    <t>Tramwaj normalny</t>
  </si>
  <si>
    <t>Usługi na zamówienie Miasta - typy</t>
  </si>
  <si>
    <t xml:space="preserve">Plac Grunwaldzki </t>
  </si>
  <si>
    <t xml:space="preserve">pr_88a_wyjazd_A </t>
  </si>
  <si>
    <t>Sołtysowice</t>
  </si>
  <si>
    <t>pr_88b_wjazd_A</t>
  </si>
  <si>
    <t>pr_88c_T</t>
  </si>
  <si>
    <t>Mosty Mieszczańskie</t>
  </si>
  <si>
    <t>Zajezdnia Borek</t>
  </si>
  <si>
    <t>Zajezdnia Ślężna</t>
  </si>
  <si>
    <t>pr_88c_A</t>
  </si>
  <si>
    <t>C</t>
  </si>
  <si>
    <t>Kozanów</t>
  </si>
  <si>
    <t>pr_88d_T</t>
  </si>
  <si>
    <t>Sępolno</t>
  </si>
  <si>
    <t>0L</t>
  </si>
  <si>
    <t>Stadion Olimpijski</t>
  </si>
  <si>
    <t>pr_88d_A</t>
  </si>
  <si>
    <t>Litewska</t>
  </si>
  <si>
    <t>Beskid Trans</t>
  </si>
  <si>
    <t>pr_88e_T</t>
  </si>
  <si>
    <t>0P</t>
  </si>
  <si>
    <t>pr_88e_A</t>
  </si>
  <si>
    <t>Gaj-Pętla</t>
  </si>
  <si>
    <t>Kuźniki</t>
  </si>
  <si>
    <t>Tarnogaj</t>
  </si>
  <si>
    <t>pr_88f_T</t>
  </si>
  <si>
    <t>pr_88f_A</t>
  </si>
  <si>
    <t>Bartoszowice</t>
  </si>
  <si>
    <t>pr_88g_A</t>
  </si>
  <si>
    <t>Kiełczów</t>
  </si>
  <si>
    <t>PRZEWOZIK</t>
  </si>
  <si>
    <t>Wieluń</t>
  </si>
  <si>
    <t>3M/pracowniczy</t>
  </si>
  <si>
    <t>Ostrzeszów</t>
  </si>
  <si>
    <t xml:space="preserve">Bielawa </t>
  </si>
  <si>
    <t>Beskid Autobusy</t>
  </si>
  <si>
    <t>PKS Turek</t>
  </si>
  <si>
    <t>Płock</t>
  </si>
  <si>
    <t>514/Polbus</t>
  </si>
  <si>
    <t>PKS Ostrzeszów</t>
  </si>
  <si>
    <t>PKS Sieradz</t>
  </si>
  <si>
    <t>Łódź Fabryczna</t>
  </si>
  <si>
    <t>PKS Transport</t>
  </si>
  <si>
    <t>Włocławek</t>
  </si>
  <si>
    <t>Sieradz</t>
  </si>
  <si>
    <t>Trako</t>
  </si>
  <si>
    <t>Ogród Botaniczny</t>
  </si>
  <si>
    <t>Ostrowina</t>
  </si>
  <si>
    <t>pr_88h_T</t>
  </si>
  <si>
    <t xml:space="preserve">Poświętne </t>
  </si>
  <si>
    <t>Park Południowy</t>
  </si>
  <si>
    <t>Nadodrze</t>
  </si>
  <si>
    <t>pr_90a_kier_zach_T</t>
  </si>
  <si>
    <t>Osobowice</t>
  </si>
  <si>
    <t>GUSTAW</t>
  </si>
  <si>
    <t>G-091</t>
  </si>
  <si>
    <t>Ołbin</t>
  </si>
  <si>
    <t>Plac Staszica</t>
  </si>
  <si>
    <t>pr_90b_kier_wsch_T</t>
  </si>
  <si>
    <t>Kowale</t>
  </si>
  <si>
    <t>Karłowice</t>
  </si>
  <si>
    <t>Zajezdnia Słowiańska</t>
  </si>
  <si>
    <t>Zajezdnia Ołbin</t>
  </si>
  <si>
    <t>p2</t>
  </si>
  <si>
    <t>pr_90c_T</t>
  </si>
  <si>
    <t>pr_90a_kier_zach_A</t>
  </si>
  <si>
    <t>Muchobór Wielki-Roślinna</t>
  </si>
  <si>
    <t>Wojszycka</t>
  </si>
  <si>
    <t>Rędzińska</t>
  </si>
  <si>
    <t>Sevibus</t>
  </si>
  <si>
    <t>pr_90b_kier_wsch_A</t>
  </si>
  <si>
    <t>Kamieńskiego-Pętla</t>
  </si>
  <si>
    <t>pr_90d_T</t>
  </si>
  <si>
    <t xml:space="preserve">MB </t>
  </si>
  <si>
    <t>Wsiadło</t>
  </si>
  <si>
    <t>Wysiadło</t>
  </si>
  <si>
    <t>WYMIANA PASAŻERSKA</t>
  </si>
  <si>
    <t>Razem</t>
  </si>
  <si>
    <t>PRZEKROJE DODATKOWE</t>
  </si>
  <si>
    <t>Nazwa punktu pomiarowego</t>
  </si>
  <si>
    <t>Nazwa osiedla</t>
  </si>
  <si>
    <t>SUMA PASAŻERÓW W DOBIE</t>
  </si>
  <si>
    <t>Godzina szczytu dla RINGU 1</t>
  </si>
  <si>
    <t>autobus</t>
  </si>
  <si>
    <t>porannego</t>
  </si>
  <si>
    <t>popołudniowego</t>
  </si>
  <si>
    <t>7:00-8:00</t>
  </si>
  <si>
    <t>15:00-16:00</t>
  </si>
  <si>
    <t>RAZEM (doba)</t>
  </si>
  <si>
    <t>SZACOWANIE WYMIANY PASAŻERÓW W DOBIE - W GODZINACH POMIAROWYCH</t>
  </si>
  <si>
    <t>SUMA PASAŻERÓW 6:00-18:00</t>
  </si>
  <si>
    <t>Numer przekroju pomiarowego</t>
  </si>
  <si>
    <t>ZC</t>
  </si>
  <si>
    <t>DC</t>
  </si>
  <si>
    <t>RDP</t>
  </si>
  <si>
    <t>RDL</t>
  </si>
  <si>
    <r>
      <t xml:space="preserve">Kierunek ruchu:
· </t>
    </r>
    <r>
      <rPr>
        <sz val="11"/>
        <color rgb="FFFF0000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o </t>
    </r>
    <r>
      <rPr>
        <sz val="11"/>
        <color rgb="FFFF0000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entrum
· </t>
    </r>
    <r>
      <rPr>
        <sz val="11"/>
        <color rgb="FFFF0000"/>
        <rFont val="Calibri"/>
        <family val="2"/>
        <charset val="238"/>
        <scheme val="minor"/>
      </rPr>
      <t>Z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entrum
· </t>
    </r>
    <r>
      <rPr>
        <sz val="11"/>
        <color rgb="FFFF0000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uch </t>
    </r>
    <r>
      <rPr>
        <sz val="11"/>
        <color rgb="FFFF0000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ookólny w 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rawo
· </t>
    </r>
    <r>
      <rPr>
        <sz val="11"/>
        <color rgb="FFFF0000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uch </t>
    </r>
    <r>
      <rPr>
        <sz val="11"/>
        <color rgb="FFFF0000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ookólny w </t>
    </r>
    <r>
      <rPr>
        <sz val="11"/>
        <color rgb="FFFF0000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>ewo</t>
    </r>
  </si>
  <si>
    <t>Rodzaj pojazdu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</si>
</sst>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yyyy\-mm\-dd;@"/>
    <numFmt numFmtId="165" formatCode="[$-415]General"/>
    <numFmt numFmtId="166" formatCode="[$-F400]h:mm:ss\ AM/PM"/>
    <numFmt numFmtId="167" formatCode="yyyy\-mm\-dd"/>
    <numFmt numFmtId="168" formatCode="h:mm;@"/>
    <numFmt numFmtId="169" formatCode="0.0%"/>
    <numFmt numFmtId="170" formatCode="0.000"/>
    <numFmt numFmtId="171" formatCode="#,##0_ ;[Red]\-#,##0\ 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u/>
      <sz val="8.8000000000000007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5A5A5A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0"/>
      <color rgb="FF00B050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">
    <xf numFmtId="0" fontId="0" fillId="0" borderId="0"/>
    <xf numFmtId="165" fontId="2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7" fillId="0" borderId="0"/>
    <xf numFmtId="0" fontId="6" fillId="0" borderId="0"/>
    <xf numFmtId="0" fontId="12" fillId="0" borderId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29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2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2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6" borderId="0" xfId="0" applyFill="1" applyAlignment="1">
      <alignment horizontal="right"/>
    </xf>
    <xf numFmtId="0" fontId="0" fillId="6" borderId="0" xfId="0" applyFill="1"/>
    <xf numFmtId="0" fontId="5" fillId="0" borderId="0" xfId="3" applyAlignment="1" applyProtection="1"/>
    <xf numFmtId="0" fontId="0" fillId="7" borderId="0" xfId="0" applyFill="1" applyAlignment="1">
      <alignment horizontal="right"/>
    </xf>
    <xf numFmtId="0" fontId="0" fillId="7" borderId="0" xfId="0" applyFont="1" applyFill="1"/>
    <xf numFmtId="0" fontId="0" fillId="7" borderId="0" xfId="0" applyFill="1"/>
    <xf numFmtId="0" fontId="0" fillId="0" borderId="0" xfId="0" applyFont="1" applyAlignment="1">
      <alignment vertical="center" wrapText="1"/>
    </xf>
    <xf numFmtId="0" fontId="0" fillId="5" borderId="1" xfId="0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7" borderId="3" xfId="0" applyFill="1" applyBorder="1" applyAlignment="1">
      <alignment horizontal="right"/>
    </xf>
    <xf numFmtId="0" fontId="0" fillId="7" borderId="3" xfId="0" applyFill="1" applyBorder="1"/>
    <xf numFmtId="0" fontId="0" fillId="0" borderId="3" xfId="0" applyBorder="1"/>
    <xf numFmtId="0" fontId="0" fillId="0" borderId="1" xfId="0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0" fillId="9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9" borderId="0" xfId="0" applyFill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0" xfId="0" applyFill="1"/>
    <xf numFmtId="20" fontId="0" fillId="2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65" fontId="2" fillId="0" borderId="1" xfId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/>
    </xf>
    <xf numFmtId="0" fontId="8" fillId="11" borderId="0" xfId="6" applyFont="1" applyFill="1" applyBorder="1" applyAlignment="1">
      <alignment horizontal="justify" vertical="center"/>
    </xf>
    <xf numFmtId="0" fontId="6" fillId="11" borderId="0" xfId="6" applyFill="1" applyBorder="1"/>
    <xf numFmtId="0" fontId="6" fillId="0" borderId="0" xfId="6"/>
    <xf numFmtId="0" fontId="9" fillId="11" borderId="0" xfId="6" applyFont="1" applyFill="1" applyBorder="1" applyAlignment="1">
      <alignment horizontal="center" vertical="center"/>
    </xf>
    <xf numFmtId="0" fontId="3" fillId="11" borderId="0" xfId="6" applyFont="1" applyFill="1" applyBorder="1" applyAlignment="1">
      <alignment horizontal="center" vertical="center"/>
    </xf>
    <xf numFmtId="0" fontId="6" fillId="11" borderId="0" xfId="6" applyFill="1"/>
    <xf numFmtId="0" fontId="10" fillId="11" borderId="0" xfId="6" applyFont="1" applyFill="1" applyBorder="1" applyAlignment="1">
      <alignment horizontal="center" vertical="center"/>
    </xf>
    <xf numFmtId="0" fontId="11" fillId="11" borderId="0" xfId="6" applyFont="1" applyFill="1" applyBorder="1" applyAlignment="1">
      <alignment horizontal="center" vertical="center"/>
    </xf>
    <xf numFmtId="0" fontId="0" fillId="11" borderId="0" xfId="6" applyFont="1" applyFill="1" applyBorder="1" applyAlignment="1">
      <alignment horizontal="center"/>
    </xf>
    <xf numFmtId="0" fontId="0" fillId="0" borderId="0" xfId="6" applyFont="1" applyAlignment="1">
      <alignment horizontal="center"/>
    </xf>
    <xf numFmtId="0" fontId="1" fillId="11" borderId="0" xfId="6" applyFont="1" applyFill="1" applyBorder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5" fontId="16" fillId="0" borderId="1" xfId="1" applyFont="1" applyFill="1" applyBorder="1" applyAlignment="1">
      <alignment horizontal="center"/>
    </xf>
    <xf numFmtId="0" fontId="3" fillId="4" borderId="0" xfId="0" applyFont="1" applyFill="1"/>
    <xf numFmtId="166" fontId="3" fillId="4" borderId="0" xfId="0" applyNumberFormat="1" applyFont="1" applyFill="1" applyAlignment="1">
      <alignment horizontal="center"/>
    </xf>
    <xf numFmtId="14" fontId="3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wrapText="1"/>
    </xf>
    <xf numFmtId="166" fontId="3" fillId="0" borderId="0" xfId="0" applyNumberFormat="1" applyFont="1"/>
    <xf numFmtId="0" fontId="15" fillId="4" borderId="10" xfId="0" applyFont="1" applyFill="1" applyBorder="1" applyAlignment="1">
      <alignment horizontal="left"/>
    </xf>
    <xf numFmtId="0" fontId="14" fillId="4" borderId="10" xfId="0" applyFont="1" applyFill="1" applyBorder="1"/>
    <xf numFmtId="166" fontId="14" fillId="4" borderId="10" xfId="0" applyNumberFormat="1" applyFont="1" applyFill="1" applyBorder="1" applyAlignment="1">
      <alignment horizontal="center"/>
    </xf>
    <xf numFmtId="20" fontId="0" fillId="0" borderId="1" xfId="0" applyNumberFormat="1" applyFont="1" applyBorder="1" applyAlignment="1">
      <alignment horizontal="center"/>
    </xf>
    <xf numFmtId="165" fontId="2" fillId="0" borderId="1" xfId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2" borderId="13" xfId="0" applyFill="1" applyBorder="1" applyAlignment="1">
      <alignment horizontal="center" vertical="center" wrapText="1"/>
    </xf>
    <xf numFmtId="20" fontId="0" fillId="3" borderId="1" xfId="0" applyNumberForma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vertical="center"/>
    </xf>
    <xf numFmtId="166" fontId="14" fillId="4" borderId="0" xfId="0" applyNumberFormat="1" applyFont="1" applyFill="1" applyBorder="1" applyAlignment="1">
      <alignment horizontal="center"/>
    </xf>
    <xf numFmtId="0" fontId="14" fillId="4" borderId="0" xfId="0" applyFont="1" applyFill="1" applyBorder="1"/>
    <xf numFmtId="3" fontId="3" fillId="0" borderId="0" xfId="0" applyNumberFormat="1" applyFont="1"/>
    <xf numFmtId="0" fontId="14" fillId="4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66" fontId="9" fillId="4" borderId="0" xfId="0" applyNumberFormat="1" applyFont="1" applyFill="1" applyBorder="1" applyAlignment="1">
      <alignment horizontal="center" vertical="center"/>
    </xf>
    <xf numFmtId="166" fontId="3" fillId="2" borderId="13" xfId="0" applyNumberFormat="1" applyFont="1" applyFill="1" applyBorder="1" applyAlignment="1">
      <alignment horizontal="center"/>
    </xf>
    <xf numFmtId="3" fontId="3" fillId="0" borderId="15" xfId="0" applyNumberFormat="1" applyFont="1" applyBorder="1" applyAlignment="1">
      <alignment horizontal="right"/>
    </xf>
    <xf numFmtId="0" fontId="9" fillId="4" borderId="10" xfId="0" applyFont="1" applyFill="1" applyBorder="1" applyAlignment="1">
      <alignment horizontal="left"/>
    </xf>
    <xf numFmtId="0" fontId="3" fillId="4" borderId="10" xfId="0" applyFont="1" applyFill="1" applyBorder="1"/>
    <xf numFmtId="166" fontId="3" fillId="4" borderId="10" xfId="0" applyNumberFormat="1" applyFont="1" applyFill="1" applyBorder="1" applyAlignment="1">
      <alignment horizontal="center"/>
    </xf>
    <xf numFmtId="0" fontId="17" fillId="2" borderId="1" xfId="9" applyNumberFormat="1" applyFont="1" applyFill="1" applyBorder="1" applyAlignment="1">
      <alignment horizontal="center" vertical="center" wrapText="1"/>
    </xf>
    <xf numFmtId="164" fontId="2" fillId="0" borderId="1" xfId="1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166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9" fillId="0" borderId="0" xfId="0" applyFont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/>
    </xf>
    <xf numFmtId="1" fontId="0" fillId="10" borderId="1" xfId="4" applyNumberFormat="1" applyFont="1" applyFill="1" applyBorder="1" applyAlignment="1">
      <alignment horizontal="center"/>
    </xf>
    <xf numFmtId="0" fontId="0" fillId="0" borderId="1" xfId="0" applyFill="1" applyBorder="1" applyAlignment="1"/>
    <xf numFmtId="0" fontId="0" fillId="0" borderId="0" xfId="0" applyAlignment="1"/>
    <xf numFmtId="166" fontId="9" fillId="0" borderId="8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/>
    <xf numFmtId="166" fontId="9" fillId="2" borderId="1" xfId="0" applyNumberFormat="1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" fontId="3" fillId="2" borderId="7" xfId="0" applyNumberFormat="1" applyFont="1" applyFill="1" applyBorder="1" applyAlignment="1">
      <alignment horizontal="center"/>
    </xf>
    <xf numFmtId="3" fontId="9" fillId="0" borderId="11" xfId="0" applyNumberFormat="1" applyFont="1" applyBorder="1"/>
    <xf numFmtId="0" fontId="3" fillId="0" borderId="7" xfId="0" applyFont="1" applyFill="1" applyBorder="1" applyAlignment="1">
      <alignment horizontal="center"/>
    </xf>
    <xf numFmtId="3" fontId="3" fillId="0" borderId="14" xfId="0" applyNumberFormat="1" applyFont="1" applyBorder="1" applyAlignment="1">
      <alignment horizontal="right"/>
    </xf>
    <xf numFmtId="165" fontId="16" fillId="0" borderId="7" xfId="1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9" fillId="0" borderId="18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166" fontId="9" fillId="2" borderId="2" xfId="0" applyNumberFormat="1" applyFont="1" applyFill="1" applyBorder="1" applyAlignment="1">
      <alignment horizontal="center"/>
    </xf>
    <xf numFmtId="166" fontId="3" fillId="2" borderId="16" xfId="0" applyNumberFormat="1" applyFont="1" applyFill="1" applyBorder="1" applyAlignment="1">
      <alignment horizontal="center"/>
    </xf>
    <xf numFmtId="3" fontId="3" fillId="0" borderId="13" xfId="0" applyNumberFormat="1" applyFont="1" applyBorder="1" applyAlignment="1">
      <alignment horizontal="right"/>
    </xf>
    <xf numFmtId="166" fontId="9" fillId="2" borderId="5" xfId="0" applyNumberFormat="1" applyFont="1" applyFill="1" applyBorder="1" applyAlignment="1">
      <alignment horizontal="center"/>
    </xf>
    <xf numFmtId="166" fontId="3" fillId="2" borderId="5" xfId="0" applyNumberFormat="1" applyFont="1" applyFill="1" applyBorder="1" applyAlignment="1">
      <alignment horizontal="center"/>
    </xf>
    <xf numFmtId="3" fontId="9" fillId="0" borderId="9" xfId="0" applyNumberFormat="1" applyFont="1" applyBorder="1"/>
    <xf numFmtId="0" fontId="6" fillId="11" borderId="0" xfId="6" applyFill="1"/>
    <xf numFmtId="0" fontId="3" fillId="0" borderId="0" xfId="0" applyFont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/>
    </xf>
    <xf numFmtId="3" fontId="3" fillId="0" borderId="6" xfId="0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wrapText="1"/>
    </xf>
    <xf numFmtId="20" fontId="0" fillId="0" borderId="1" xfId="0" applyNumberFormat="1" applyFont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14" xfId="0" applyNumberFormat="1" applyFont="1" applyFill="1" applyBorder="1" applyAlignment="1">
      <alignment horizontal="center"/>
    </xf>
    <xf numFmtId="3" fontId="9" fillId="0" borderId="18" xfId="0" applyNumberFormat="1" applyFont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19" xfId="0" applyNumberFormat="1" applyFont="1" applyBorder="1"/>
    <xf numFmtId="166" fontId="9" fillId="2" borderId="7" xfId="0" applyNumberFormat="1" applyFont="1" applyFill="1" applyBorder="1" applyAlignment="1">
      <alignment horizontal="center"/>
    </xf>
    <xf numFmtId="1" fontId="9" fillId="2" borderId="7" xfId="0" applyNumberFormat="1" applyFont="1" applyFill="1" applyBorder="1" applyAlignment="1">
      <alignment horizontal="center"/>
    </xf>
    <xf numFmtId="3" fontId="3" fillId="0" borderId="6" xfId="0" applyNumberFormat="1" applyFont="1" applyBorder="1" applyAlignment="1">
      <alignment vertical="center"/>
    </xf>
    <xf numFmtId="166" fontId="9" fillId="0" borderId="6" xfId="0" applyNumberFormat="1" applyFont="1" applyBorder="1" applyAlignment="1">
      <alignment horizontal="center" wrapText="1"/>
    </xf>
    <xf numFmtId="166" fontId="9" fillId="0" borderId="6" xfId="0" applyNumberFormat="1" applyFont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19" fillId="3" borderId="1" xfId="0" applyNumberFormat="1" applyFont="1" applyFill="1" applyBorder="1"/>
    <xf numFmtId="169" fontId="9" fillId="0" borderId="6" xfId="4" applyNumberFormat="1" applyFont="1" applyBorder="1" applyAlignment="1">
      <alignment horizontal="right"/>
    </xf>
    <xf numFmtId="169" fontId="3" fillId="0" borderId="6" xfId="4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15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3" fontId="9" fillId="0" borderId="8" xfId="4" applyNumberFormat="1" applyFont="1" applyFill="1" applyBorder="1" applyAlignment="1">
      <alignment horizontal="right" vertical="center"/>
    </xf>
    <xf numFmtId="166" fontId="9" fillId="0" borderId="0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right"/>
    </xf>
    <xf numFmtId="169" fontId="9" fillId="0" borderId="11" xfId="4" applyNumberFormat="1" applyFont="1" applyFill="1" applyBorder="1" applyAlignment="1">
      <alignment horizontal="right" vertical="center"/>
    </xf>
    <xf numFmtId="169" fontId="3" fillId="0" borderId="20" xfId="4" applyNumberFormat="1" applyFont="1" applyBorder="1" applyAlignment="1">
      <alignment horizontal="right"/>
    </xf>
    <xf numFmtId="166" fontId="9" fillId="0" borderId="6" xfId="0" applyNumberFormat="1" applyFont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/>
    </xf>
    <xf numFmtId="169" fontId="9" fillId="0" borderId="6" xfId="4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9" fillId="0" borderId="1" xfId="0" applyFont="1" applyBorder="1" applyAlignment="1"/>
    <xf numFmtId="3" fontId="3" fillId="0" borderId="20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69" fontId="0" fillId="0" borderId="4" xfId="4" applyNumberFormat="1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9" fontId="0" fillId="0" borderId="0" xfId="4" applyNumberFormat="1" applyFont="1" applyFill="1" applyBorder="1" applyAlignment="1">
      <alignment horizontal="center" vertical="center"/>
    </xf>
    <xf numFmtId="170" fontId="0" fillId="0" borderId="0" xfId="0" applyNumberFormat="1"/>
    <xf numFmtId="3" fontId="9" fillId="0" borderId="14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/>
    <xf numFmtId="1" fontId="3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3" fontId="3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169" fontId="3" fillId="0" borderId="0" xfId="4" applyNumberFormat="1" applyFont="1" applyFill="1" applyBorder="1" applyAlignment="1">
      <alignment horizontal="right"/>
    </xf>
    <xf numFmtId="169" fontId="9" fillId="0" borderId="0" xfId="4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9" fillId="0" borderId="0" xfId="4" applyNumberFormat="1" applyFont="1" applyFill="1" applyBorder="1" applyAlignment="1">
      <alignment horizontal="right" vertical="center"/>
    </xf>
    <xf numFmtId="169" fontId="9" fillId="0" borderId="0" xfId="4" applyNumberFormat="1" applyFont="1" applyFill="1" applyBorder="1" applyAlignment="1">
      <alignment horizontal="right" vertical="center"/>
    </xf>
    <xf numFmtId="0" fontId="20" fillId="13" borderId="0" xfId="0" applyFont="1" applyFill="1"/>
    <xf numFmtId="0" fontId="0" fillId="13" borderId="0" xfId="0" applyFill="1"/>
    <xf numFmtId="10" fontId="21" fillId="0" borderId="0" xfId="4" applyNumberFormat="1" applyFont="1"/>
    <xf numFmtId="0" fontId="3" fillId="0" borderId="1" xfId="0" applyFont="1" applyBorder="1"/>
    <xf numFmtId="3" fontId="22" fillId="3" borderId="1" xfId="0" applyNumberFormat="1" applyFont="1" applyFill="1" applyBorder="1" applyAlignment="1">
      <alignment wrapText="1"/>
    </xf>
    <xf numFmtId="1" fontId="3" fillId="0" borderId="0" xfId="0" applyNumberFormat="1" applyFont="1"/>
    <xf numFmtId="171" fontId="9" fillId="0" borderId="0" xfId="0" applyNumberFormat="1" applyFont="1"/>
    <xf numFmtId="166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3" fontId="19" fillId="3" borderId="1" xfId="0" applyNumberFormat="1" applyFont="1" applyFill="1" applyBorder="1" applyAlignment="1">
      <alignment vertical="center"/>
    </xf>
    <xf numFmtId="0" fontId="0" fillId="0" borderId="1" xfId="0" applyBorder="1"/>
    <xf numFmtId="10" fontId="23" fillId="0" borderId="0" xfId="0" applyNumberFormat="1" applyFont="1"/>
    <xf numFmtId="14" fontId="3" fillId="0" borderId="1" xfId="0" applyNumberFormat="1" applyFont="1" applyBorder="1" applyAlignment="1">
      <alignment wrapText="1"/>
    </xf>
    <xf numFmtId="0" fontId="0" fillId="0" borderId="0" xfId="0" applyFont="1"/>
    <xf numFmtId="166" fontId="3" fillId="0" borderId="6" xfId="0" applyNumberFormat="1" applyFont="1" applyBorder="1" applyAlignment="1">
      <alignment horizontal="center" vertical="center"/>
    </xf>
    <xf numFmtId="3" fontId="19" fillId="3" borderId="1" xfId="0" applyNumberFormat="1" applyFont="1" applyFill="1" applyBorder="1" applyAlignment="1">
      <alignment wrapText="1"/>
    </xf>
    <xf numFmtId="0" fontId="0" fillId="8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166" fontId="3" fillId="2" borderId="6" xfId="0" applyNumberFormat="1" applyFont="1" applyFill="1" applyBorder="1" applyAlignment="1">
      <alignment horizontal="center" vertical="center"/>
    </xf>
    <xf numFmtId="166" fontId="9" fillId="2" borderId="5" xfId="0" applyNumberFormat="1" applyFont="1" applyFill="1" applyBorder="1" applyAlignment="1">
      <alignment horizontal="center"/>
    </xf>
    <xf numFmtId="166" fontId="9" fillId="2" borderId="6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7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166" fontId="3" fillId="2" borderId="5" xfId="0" applyNumberFormat="1" applyFont="1" applyFill="1" applyBorder="1" applyAlignment="1">
      <alignment horizontal="center" vertical="center" wrapText="1"/>
    </xf>
    <xf numFmtId="166" fontId="3" fillId="2" borderId="4" xfId="0" applyNumberFormat="1" applyFont="1" applyFill="1" applyBorder="1" applyAlignment="1">
      <alignment horizontal="center" vertical="center" wrapText="1"/>
    </xf>
    <xf numFmtId="166" fontId="3" fillId="2" borderId="8" xfId="0" applyNumberFormat="1" applyFont="1" applyFill="1" applyBorder="1" applyAlignment="1">
      <alignment horizontal="center" vertical="center" wrapText="1"/>
    </xf>
    <xf numFmtId="166" fontId="3" fillId="2" borderId="8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6" fontId="3" fillId="2" borderId="6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6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13">
    <cellStyle name="Excel Built-in Normal" xfId="1"/>
    <cellStyle name="Hiperłącze" xfId="3" builtinId="8"/>
    <cellStyle name="Hiperłącze 2" xfId="8"/>
    <cellStyle name="Normalny" xfId="0" builtinId="0"/>
    <cellStyle name="Normalny 2" xfId="2"/>
    <cellStyle name="Normalny 2 2" xfId="9"/>
    <cellStyle name="Normalny 3" xfId="5"/>
    <cellStyle name="Normalny 3 2" xfId="10"/>
    <cellStyle name="Normalny 3 3" xfId="12"/>
    <cellStyle name="Normalny 3 4" xfId="11"/>
    <cellStyle name="Normalny 4" xfId="6"/>
    <cellStyle name="Normalny 5" xfId="7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34166803052808E-2"/>
          <c:y val="0.10107712713640996"/>
          <c:w val="0.89722972850102745"/>
          <c:h val="0.761993682802498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STATYSTYKI!$B$69:$B$71</c:f>
              <c:strCache>
                <c:ptCount val="3"/>
                <c:pt idx="0">
                  <c:v>przewoźnik świadczący usługi na zamówienie Miasta</c:v>
                </c:pt>
                <c:pt idx="1">
                  <c:v>przewoźnik obsługujący ruch regionalny</c:v>
                </c:pt>
                <c:pt idx="2">
                  <c:v>przewoźnik autobusowej komunikacji dalekobieżnej</c:v>
                </c:pt>
              </c:strCache>
            </c:strRef>
          </c:cat>
          <c:val>
            <c:numRef>
              <c:f>STATYSTYKI!$E$69:$E$71</c:f>
              <c:numCache>
                <c:formatCode>0.0%</c:formatCode>
                <c:ptCount val="3"/>
                <c:pt idx="0">
                  <c:v>0.99190985264374454</c:v>
                </c:pt>
                <c:pt idx="1">
                  <c:v>4.6229413464316674E-3</c:v>
                </c:pt>
                <c:pt idx="2">
                  <c:v>3.4672060098237503E-3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D8-4E3C-9902-1375476E2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698880"/>
        <c:axId val="93323264"/>
      </c:barChart>
      <c:catAx>
        <c:axId val="9269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3323264"/>
        <c:crosses val="autoZero"/>
        <c:auto val="1"/>
        <c:lblAlgn val="ctr"/>
        <c:lblOffset val="100"/>
        <c:noMultiLvlLbl val="0"/>
      </c:catAx>
      <c:valAx>
        <c:axId val="933232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9269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2160776414576"/>
          <c:y val="6.9361170182194384E-2"/>
          <c:w val="0.89722972850102745"/>
          <c:h val="0.811958040128705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accent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STATYSTYKI!$B$130:$B$133</c:f>
              <c:strCache>
                <c:ptCount val="4"/>
                <c:pt idx="0">
                  <c:v>Autobus dzienny normalny</c:v>
                </c:pt>
                <c:pt idx="1">
                  <c:v>Autobus dzienny pospieszny</c:v>
                </c:pt>
                <c:pt idx="2">
                  <c:v>Autobus strefowy normalny</c:v>
                </c:pt>
                <c:pt idx="3">
                  <c:v>Tramwaj normalny</c:v>
                </c:pt>
              </c:strCache>
            </c:strRef>
          </c:cat>
          <c:val>
            <c:numRef>
              <c:f>STATYSTYKI!$E$130:$E$133</c:f>
              <c:numCache>
                <c:formatCode>0.0%</c:formatCode>
                <c:ptCount val="4"/>
                <c:pt idx="0">
                  <c:v>0.33618150629510957</c:v>
                </c:pt>
                <c:pt idx="1">
                  <c:v>6.7417548629316759E-2</c:v>
                </c:pt>
                <c:pt idx="2">
                  <c:v>9.8391429588633207E-3</c:v>
                </c:pt>
                <c:pt idx="3">
                  <c:v>0.58656180211671038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9A-4549-ACCA-44D8F0F2C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787968"/>
        <c:axId val="104789504"/>
      </c:barChart>
      <c:catAx>
        <c:axId val="10478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4789504"/>
        <c:crosses val="autoZero"/>
        <c:auto val="1"/>
        <c:lblAlgn val="ctr"/>
        <c:lblOffset val="100"/>
        <c:noMultiLvlLbl val="0"/>
      </c:catAx>
      <c:valAx>
        <c:axId val="1047895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104787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444731513063903E-2"/>
          <c:y val="2.51256557664787E-2"/>
          <c:w val="0.93025226052669052"/>
          <c:h val="0.85500770513085567"/>
        </c:manualLayout>
      </c:layout>
      <c:lineChart>
        <c:grouping val="standard"/>
        <c:varyColors val="0"/>
        <c:ser>
          <c:idx val="0"/>
          <c:order val="0"/>
          <c:tx>
            <c:strRef>
              <c:f>SZACOWANIE!$B$24</c:f>
              <c:strCache>
                <c:ptCount val="1"/>
                <c:pt idx="0">
                  <c:v>RAZEM</c:v>
                </c:pt>
              </c:strCache>
            </c:strRef>
          </c:tx>
          <c:spPr>
            <a:ln w="635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accent1">
                  <a:lumMod val="20000"/>
                  <a:lumOff val="80000"/>
                </a:schemeClr>
              </a:solidFill>
              <a:ln w="12700" cap="flat" cmpd="sng" algn="ctr">
                <a:solidFill>
                  <a:schemeClr val="accent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dk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SZACOWANIE!$E$4:$AB$5</c:f>
              <c:multiLvlStrCache>
                <c:ptCount val="24"/>
                <c:lvl>
                  <c:pt idx="0">
                    <c:v>01:00:00</c:v>
                  </c:pt>
                  <c:pt idx="1">
                    <c:v>02:00:00</c:v>
                  </c:pt>
                  <c:pt idx="2">
                    <c:v>03:00:00</c:v>
                  </c:pt>
                  <c:pt idx="3">
                    <c:v>04:00:00</c:v>
                  </c:pt>
                  <c:pt idx="4">
                    <c:v>05:00:00</c:v>
                  </c:pt>
                  <c:pt idx="5">
                    <c:v>06:00:00</c:v>
                  </c:pt>
                  <c:pt idx="6">
                    <c:v>07:00:00</c:v>
                  </c:pt>
                  <c:pt idx="7">
                    <c:v>08:00:00</c:v>
                  </c:pt>
                  <c:pt idx="8">
                    <c:v>09:00:00</c:v>
                  </c:pt>
                  <c:pt idx="9">
                    <c:v>10:00:00</c:v>
                  </c:pt>
                  <c:pt idx="10">
                    <c:v>11:00:00</c:v>
                  </c:pt>
                  <c:pt idx="11">
                    <c:v>12:00:00</c:v>
                  </c:pt>
                  <c:pt idx="12">
                    <c:v>13:00:00</c:v>
                  </c:pt>
                  <c:pt idx="13">
                    <c:v>14:00:00</c:v>
                  </c:pt>
                  <c:pt idx="14">
                    <c:v>15:00:00</c:v>
                  </c:pt>
                  <c:pt idx="15">
                    <c:v>16:00:00</c:v>
                  </c:pt>
                  <c:pt idx="16">
                    <c:v>17:00:00</c:v>
                  </c:pt>
                  <c:pt idx="17">
                    <c:v>18:00:00</c:v>
                  </c:pt>
                  <c:pt idx="18">
                    <c:v>19:00:00</c:v>
                  </c:pt>
                  <c:pt idx="19">
                    <c:v>20:00:00</c:v>
                  </c:pt>
                  <c:pt idx="20">
                    <c:v>21:00:00</c:v>
                  </c:pt>
                  <c:pt idx="21">
                    <c:v>22:00:00</c:v>
                  </c:pt>
                  <c:pt idx="22">
                    <c:v>23:00:00</c:v>
                  </c:pt>
                  <c:pt idx="23">
                    <c:v>00:00:00</c:v>
                  </c:pt>
                </c:lvl>
                <c:lvl>
                  <c:pt idx="0">
                    <c:v>00:00:00</c:v>
                  </c:pt>
                  <c:pt idx="1">
                    <c:v>01:00:00</c:v>
                  </c:pt>
                  <c:pt idx="2">
                    <c:v>02:00:00</c:v>
                  </c:pt>
                  <c:pt idx="3">
                    <c:v>03:00:00</c:v>
                  </c:pt>
                  <c:pt idx="4">
                    <c:v>04:00:00</c:v>
                  </c:pt>
                  <c:pt idx="5">
                    <c:v>05:00:00</c:v>
                  </c:pt>
                  <c:pt idx="6">
                    <c:v>06:00:00</c:v>
                  </c:pt>
                  <c:pt idx="7">
                    <c:v>07:00:00</c:v>
                  </c:pt>
                  <c:pt idx="8">
                    <c:v>08:00:00</c:v>
                  </c:pt>
                  <c:pt idx="9">
                    <c:v>09:00:00</c:v>
                  </c:pt>
                  <c:pt idx="10">
                    <c:v>10:00:00</c:v>
                  </c:pt>
                  <c:pt idx="11">
                    <c:v>11:00:00</c:v>
                  </c:pt>
                  <c:pt idx="12">
                    <c:v>12:00:00</c:v>
                  </c:pt>
                  <c:pt idx="13">
                    <c:v>13:00:00</c:v>
                  </c:pt>
                  <c:pt idx="14">
                    <c:v>14:00:00</c:v>
                  </c:pt>
                  <c:pt idx="15">
                    <c:v>15:00:00</c:v>
                  </c:pt>
                  <c:pt idx="16">
                    <c:v>16:00:00</c:v>
                  </c:pt>
                  <c:pt idx="17">
                    <c:v>17:00:00</c:v>
                  </c:pt>
                  <c:pt idx="18">
                    <c:v>18:00:00</c:v>
                  </c:pt>
                  <c:pt idx="19">
                    <c:v>19:00:00</c:v>
                  </c:pt>
                  <c:pt idx="20">
                    <c:v>20:00:00</c:v>
                  </c:pt>
                  <c:pt idx="21">
                    <c:v>21:00:00</c:v>
                  </c:pt>
                  <c:pt idx="22">
                    <c:v>22:00:00</c:v>
                  </c:pt>
                  <c:pt idx="23">
                    <c:v>23:00:00</c:v>
                  </c:pt>
                </c:lvl>
              </c:multiLvl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SZACOWANIE!$C$4:$AB$5</c15:sqref>
                  </c15:fullRef>
                </c:ext>
              </c:extLst>
            </c:multiLvlStrRef>
          </c:cat>
          <c:val>
            <c:numRef>
              <c:f>SZACOWANIE!$E$24:$AB$24</c:f>
              <c:numCache>
                <c:formatCode>#,##0</c:formatCode>
                <c:ptCount val="24"/>
                <c:pt idx="0">
                  <c:v>15</c:v>
                </c:pt>
                <c:pt idx="1">
                  <c:v>4</c:v>
                </c:pt>
                <c:pt idx="2">
                  <c:v>0</c:v>
                </c:pt>
                <c:pt idx="3">
                  <c:v>11</c:v>
                </c:pt>
                <c:pt idx="4">
                  <c:v>107</c:v>
                </c:pt>
                <c:pt idx="5">
                  <c:v>776</c:v>
                </c:pt>
                <c:pt idx="6">
                  <c:v>2485</c:v>
                </c:pt>
                <c:pt idx="7">
                  <c:v>6741</c:v>
                </c:pt>
                <c:pt idx="8">
                  <c:v>3487</c:v>
                </c:pt>
                <c:pt idx="9">
                  <c:v>2776</c:v>
                </c:pt>
                <c:pt idx="10">
                  <c:v>2661</c:v>
                </c:pt>
                <c:pt idx="11">
                  <c:v>2458</c:v>
                </c:pt>
                <c:pt idx="12">
                  <c:v>2397</c:v>
                </c:pt>
                <c:pt idx="13">
                  <c:v>2619</c:v>
                </c:pt>
                <c:pt idx="14">
                  <c:v>3399</c:v>
                </c:pt>
                <c:pt idx="15">
                  <c:v>4072</c:v>
                </c:pt>
                <c:pt idx="16">
                  <c:v>4592</c:v>
                </c:pt>
                <c:pt idx="17">
                  <c:v>3598</c:v>
                </c:pt>
                <c:pt idx="18">
                  <c:v>2642</c:v>
                </c:pt>
                <c:pt idx="19">
                  <c:v>1671</c:v>
                </c:pt>
                <c:pt idx="20">
                  <c:v>803</c:v>
                </c:pt>
                <c:pt idx="21">
                  <c:v>470</c:v>
                </c:pt>
                <c:pt idx="22">
                  <c:v>310</c:v>
                </c:pt>
                <c:pt idx="23">
                  <c:v>80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SZACOWANIE!$C$24:$AB$24</c15:sqref>
                  </c15:fullRef>
                </c:ext>
              </c:extLst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F14-4562-9D97-1C555C18F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62784"/>
        <c:axId val="70264320"/>
      </c:lineChart>
      <c:catAx>
        <c:axId val="7026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70264320"/>
        <c:crosses val="autoZero"/>
        <c:auto val="1"/>
        <c:lblAlgn val="ctr"/>
        <c:lblOffset val="100"/>
        <c:noMultiLvlLbl val="0"/>
      </c:catAx>
      <c:valAx>
        <c:axId val="70264320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pl-PL"/>
          </a:p>
        </c:txPr>
        <c:crossAx val="7026278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0</xdr:rowOff>
    </xdr:from>
    <xdr:to>
      <xdr:col>2</xdr:col>
      <xdr:colOff>15240</xdr:colOff>
      <xdr:row>7</xdr:row>
      <xdr:rowOff>160020</xdr:rowOff>
    </xdr:to>
    <xdr:pic>
      <xdr:nvPicPr>
        <xdr:cNvPr id="2" name="Obraz 3">
          <a:extLst>
            <a:ext uri="{FF2B5EF4-FFF2-40B4-BE49-F238E27FC236}">
              <a16:creationId xmlns="" xmlns:a16="http://schemas.microsoft.com/office/drawing/2014/main" id="{BB516136-E1FC-4774-B69A-04A70B657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65760"/>
          <a:ext cx="1082040" cy="1074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15240</xdr:rowOff>
    </xdr:from>
    <xdr:to>
      <xdr:col>8</xdr:col>
      <xdr:colOff>571500</xdr:colOff>
      <xdr:row>6</xdr:row>
      <xdr:rowOff>129540</xdr:rowOff>
    </xdr:to>
    <xdr:sp macro="" textlink="">
      <xdr:nvSpPr>
        <xdr:cNvPr id="3" name="Pole tekstowe 19">
          <a:extLst>
            <a:ext uri="{FF2B5EF4-FFF2-40B4-BE49-F238E27FC236}">
              <a16:creationId xmlns="" xmlns:a16="http://schemas.microsoft.com/office/drawing/2014/main" id="{88A9F040-E84C-4261-A868-CEAD403005C1}"/>
            </a:ext>
          </a:extLst>
        </xdr:cNvPr>
        <xdr:cNvSpPr txBox="1">
          <a:spLocks noChangeArrowheads="1"/>
        </xdr:cNvSpPr>
      </xdr:nvSpPr>
      <xdr:spPr bwMode="auto">
        <a:xfrm>
          <a:off x="1219200" y="746760"/>
          <a:ext cx="42291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pl-PL" sz="1000" b="1" i="0" u="none" strike="noStrike" baseline="0">
              <a:solidFill>
                <a:srgbClr val="000000"/>
              </a:solidFill>
              <a:latin typeface="Verdana"/>
              <a:ea typeface="Verdana"/>
            </a:rPr>
            <a:t>Kompleksowe Badania Ruchu we Wrocławiu i otoczeniu – KBR 2018</a:t>
          </a:r>
        </a:p>
      </xdr:txBody>
    </xdr:sp>
    <xdr:clientData/>
  </xdr:twoCellAnchor>
  <xdr:twoCellAnchor editAs="oneCell">
    <xdr:from>
      <xdr:col>0</xdr:col>
      <xdr:colOff>38100</xdr:colOff>
      <xdr:row>43</xdr:row>
      <xdr:rowOff>27214</xdr:rowOff>
    </xdr:from>
    <xdr:to>
      <xdr:col>9</xdr:col>
      <xdr:colOff>25854</xdr:colOff>
      <xdr:row>47</xdr:row>
      <xdr:rowOff>153760</xdr:rowOff>
    </xdr:to>
    <xdr:pic>
      <xdr:nvPicPr>
        <xdr:cNvPr id="4" name="Obraz 3" descr="KBR-footer">
          <a:extLst>
            <a:ext uri="{FF2B5EF4-FFF2-40B4-BE49-F238E27FC236}">
              <a16:creationId xmlns="" xmlns:a16="http://schemas.microsoft.com/office/drawing/2014/main" id="{A03282D6-CD01-4D08-BD41-A4C2BE676C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7807234"/>
          <a:ext cx="5466534" cy="858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2095500</xdr:colOff>
      <xdr:row>72</xdr:row>
      <xdr:rowOff>144780</xdr:rowOff>
    </xdr:from>
    <xdr:to>
      <xdr:col>11</xdr:col>
      <xdr:colOff>30480</xdr:colOff>
      <xdr:row>94</xdr:row>
      <xdr:rowOff>15240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5FC1DC34-0921-4BDF-B884-232050071E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135</xdr:row>
      <xdr:rowOff>33020</xdr:rowOff>
    </xdr:from>
    <xdr:to>
      <xdr:col>11</xdr:col>
      <xdr:colOff>121920</xdr:colOff>
      <xdr:row>158</xdr:row>
      <xdr:rowOff>7620</xdr:rowOff>
    </xdr:to>
    <xdr:graphicFrame macro="">
      <xdr:nvGraphicFramePr>
        <xdr:cNvPr id="3" name="Wykres 2">
          <a:extLst>
            <a:ext uri="{FF2B5EF4-FFF2-40B4-BE49-F238E27FC236}">
              <a16:creationId xmlns="" xmlns:a16="http://schemas.microsoft.com/office/drawing/2014/main" id="{28C20CB4-071F-43B5-AB93-726D494F8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152399</xdr:colOff>
      <xdr:row>2</xdr:row>
      <xdr:rowOff>60960</xdr:rowOff>
    </xdr:from>
    <xdr:to>
      <xdr:col>52</xdr:col>
      <xdr:colOff>256428</xdr:colOff>
      <xdr:row>41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FAE5A577-E347-4E0D-B0C6-F7FD842BC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.Janocha\Desktop\Wroc&#322;aw\BAZA%20OBLICZENIA\BADANIA%20JESIENNE\uwagi\8_3_RING_1_Pomiary_liczby_pasa&#380;er&#243;w_w_pojazdach_komunikacji_zbiorowej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PW/Wroc&#322;aw/Etap%205/2018-11-29/8_3/szacowanie/8_3_RING_2_BZM_LJ_mb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"/>
      <sheetName val="ZESTAWIENIE NUMERÓW BOCZNYCH"/>
      <sheetName val="LICZBA MIEJSC"/>
      <sheetName val="Objaśnienie skrótów"/>
    </sheetNames>
    <sheetDataSet>
      <sheetData sheetId="0"/>
      <sheetData sheetId="1">
        <row r="1">
          <cell r="A1" t="str">
            <v>Numer boczny</v>
          </cell>
          <cell r="B1" t="str">
            <v>Nazwa pojazdu</v>
          </cell>
        </row>
        <row r="2">
          <cell r="A2">
            <v>5402</v>
          </cell>
          <cell r="B2" t="str">
            <v>SOLARIS URBINO 12</v>
          </cell>
        </row>
        <row r="3">
          <cell r="A3">
            <v>5403</v>
          </cell>
          <cell r="B3" t="str">
            <v>SOLARIS URBINO 12</v>
          </cell>
        </row>
        <row r="4">
          <cell r="A4">
            <v>5404</v>
          </cell>
          <cell r="B4" t="str">
            <v>SOLARIS URBINO 12</v>
          </cell>
        </row>
        <row r="5">
          <cell r="A5">
            <v>5405</v>
          </cell>
          <cell r="B5" t="str">
            <v>SOLARIS URBINO 12</v>
          </cell>
        </row>
        <row r="6">
          <cell r="A6">
            <v>5406</v>
          </cell>
          <cell r="B6" t="str">
            <v>SOLARIS URBINO 12</v>
          </cell>
        </row>
        <row r="7">
          <cell r="A7">
            <v>5407</v>
          </cell>
          <cell r="B7" t="str">
            <v>SOLARIS URBINO 12</v>
          </cell>
        </row>
        <row r="8">
          <cell r="A8">
            <v>5408</v>
          </cell>
          <cell r="B8" t="str">
            <v>SOLARIS URBINO 12</v>
          </cell>
        </row>
        <row r="9">
          <cell r="A9">
            <v>5409</v>
          </cell>
          <cell r="B9" t="str">
            <v>SOLARIS URBINO 12</v>
          </cell>
        </row>
        <row r="10">
          <cell r="A10">
            <v>5410</v>
          </cell>
          <cell r="B10" t="str">
            <v>SOLARIS URBINO 12</v>
          </cell>
        </row>
        <row r="11">
          <cell r="A11">
            <v>5411</v>
          </cell>
          <cell r="B11" t="str">
            <v>SOLARIS URBINO 12</v>
          </cell>
        </row>
        <row r="12">
          <cell r="A12">
            <v>5412</v>
          </cell>
          <cell r="B12" t="str">
            <v>SOLARIS URBINO 12</v>
          </cell>
        </row>
        <row r="13">
          <cell r="A13">
            <v>5413</v>
          </cell>
          <cell r="B13" t="str">
            <v>SOLARIS URBINO 12</v>
          </cell>
        </row>
        <row r="14">
          <cell r="A14">
            <v>5414</v>
          </cell>
          <cell r="B14" t="str">
            <v>SOLARIS URBINO 12</v>
          </cell>
        </row>
        <row r="15">
          <cell r="A15">
            <v>5415</v>
          </cell>
          <cell r="B15" t="str">
            <v>SOLARIS URBINO 12</v>
          </cell>
        </row>
        <row r="16">
          <cell r="A16">
            <v>5416</v>
          </cell>
          <cell r="B16" t="str">
            <v>SOLARIS URBINO 12</v>
          </cell>
        </row>
        <row r="17">
          <cell r="A17">
            <v>5417</v>
          </cell>
          <cell r="B17" t="str">
            <v>SOLARIS URBINO 12</v>
          </cell>
        </row>
        <row r="18">
          <cell r="A18">
            <v>5418</v>
          </cell>
          <cell r="B18" t="str">
            <v>SOLARIS URBINO 12</v>
          </cell>
        </row>
        <row r="19">
          <cell r="A19">
            <v>5419</v>
          </cell>
          <cell r="B19" t="str">
            <v>SOLARIS URBINO 12</v>
          </cell>
        </row>
        <row r="20">
          <cell r="A20">
            <v>5420</v>
          </cell>
          <cell r="B20" t="str">
            <v>SOLARIS URBINO 12</v>
          </cell>
        </row>
        <row r="21">
          <cell r="A21">
            <v>5421</v>
          </cell>
          <cell r="B21" t="str">
            <v>SOLARIS URBINO 12</v>
          </cell>
        </row>
        <row r="22">
          <cell r="A22">
            <v>5422</v>
          </cell>
          <cell r="B22" t="str">
            <v>SOLARIS URBINO 12</v>
          </cell>
        </row>
        <row r="23">
          <cell r="A23">
            <v>5423</v>
          </cell>
          <cell r="B23" t="str">
            <v>SOLARIS URBINO 12</v>
          </cell>
        </row>
        <row r="24">
          <cell r="A24">
            <v>5424</v>
          </cell>
          <cell r="B24" t="str">
            <v>SOLARIS URBINO 12</v>
          </cell>
        </row>
        <row r="25">
          <cell r="A25">
            <v>5425</v>
          </cell>
          <cell r="B25" t="str">
            <v>SOLARIS URBINO 12</v>
          </cell>
        </row>
        <row r="26">
          <cell r="A26">
            <v>5426</v>
          </cell>
          <cell r="B26" t="str">
            <v>SOLARIS URBINO 12</v>
          </cell>
        </row>
        <row r="27">
          <cell r="A27">
            <v>5427</v>
          </cell>
          <cell r="B27" t="str">
            <v>SOLARIS URBINO 12</v>
          </cell>
        </row>
        <row r="28">
          <cell r="A28">
            <v>5428</v>
          </cell>
          <cell r="B28" t="str">
            <v>SOLARIS URBINO 12</v>
          </cell>
        </row>
        <row r="29">
          <cell r="A29">
            <v>5429</v>
          </cell>
          <cell r="B29" t="str">
            <v>SOLARIS URBINO 12</v>
          </cell>
        </row>
        <row r="30">
          <cell r="A30">
            <v>5430</v>
          </cell>
          <cell r="B30" t="str">
            <v>SOLARIS URBINO 12</v>
          </cell>
        </row>
        <row r="31">
          <cell r="A31">
            <v>5431</v>
          </cell>
          <cell r="B31" t="str">
            <v>SOLARIS URBINO 12</v>
          </cell>
        </row>
        <row r="32">
          <cell r="A32">
            <v>5432</v>
          </cell>
          <cell r="B32" t="str">
            <v>SOLARIS URBINO 12</v>
          </cell>
        </row>
        <row r="33">
          <cell r="A33">
            <v>5433</v>
          </cell>
          <cell r="B33" t="str">
            <v>SOLARIS URBINO 12</v>
          </cell>
        </row>
        <row r="34">
          <cell r="A34">
            <v>5434</v>
          </cell>
          <cell r="B34" t="str">
            <v>SOLARIS URBINO 12</v>
          </cell>
        </row>
        <row r="35">
          <cell r="A35">
            <v>5435</v>
          </cell>
          <cell r="B35" t="str">
            <v>SOLARIS URBINO 12</v>
          </cell>
        </row>
        <row r="36">
          <cell r="A36">
            <v>5436</v>
          </cell>
          <cell r="B36" t="str">
            <v>SOLARIS URBINO 12</v>
          </cell>
        </row>
        <row r="37">
          <cell r="A37">
            <v>5437</v>
          </cell>
          <cell r="B37" t="str">
            <v>SOLARIS URBINO 12</v>
          </cell>
        </row>
        <row r="38">
          <cell r="A38">
            <v>5438</v>
          </cell>
          <cell r="B38" t="str">
            <v>SOLARIS URBINO 12</v>
          </cell>
        </row>
        <row r="39">
          <cell r="A39">
            <v>5439</v>
          </cell>
          <cell r="B39" t="str">
            <v>SOLARIS URBINO 12</v>
          </cell>
        </row>
        <row r="40">
          <cell r="A40">
            <v>5440</v>
          </cell>
          <cell r="B40" t="str">
            <v>SOLARIS URBINO 12</v>
          </cell>
        </row>
        <row r="41">
          <cell r="A41">
            <v>5441</v>
          </cell>
          <cell r="B41" t="str">
            <v>SOLARIS URBINO 12</v>
          </cell>
        </row>
        <row r="42">
          <cell r="A42">
            <v>5442</v>
          </cell>
          <cell r="B42" t="str">
            <v>SOLARIS URBINO 12</v>
          </cell>
        </row>
        <row r="43">
          <cell r="A43">
            <v>5443</v>
          </cell>
          <cell r="B43" t="str">
            <v>SOLARIS URBINO 12</v>
          </cell>
        </row>
        <row r="44">
          <cell r="A44">
            <v>5444</v>
          </cell>
          <cell r="B44" t="str">
            <v>SOLARIS URBINO 12</v>
          </cell>
        </row>
        <row r="45">
          <cell r="A45">
            <v>5445</v>
          </cell>
          <cell r="B45" t="str">
            <v>SOLARIS URBINO 12</v>
          </cell>
        </row>
        <row r="46">
          <cell r="A46">
            <v>5601</v>
          </cell>
          <cell r="B46" t="str">
            <v>SOLARIS URBINO 18</v>
          </cell>
        </row>
        <row r="47">
          <cell r="A47">
            <v>5602</v>
          </cell>
          <cell r="B47" t="str">
            <v>SOLARIS URBINO 18</v>
          </cell>
        </row>
        <row r="48">
          <cell r="A48">
            <v>5607</v>
          </cell>
          <cell r="B48" t="str">
            <v>SOLARIS URBINO 18</v>
          </cell>
        </row>
        <row r="49">
          <cell r="A49">
            <v>5608</v>
          </cell>
          <cell r="B49" t="str">
            <v>SOLARIS URBINO 18</v>
          </cell>
        </row>
        <row r="50">
          <cell r="A50">
            <v>5609</v>
          </cell>
          <cell r="B50" t="str">
            <v>SOLARIS URBINO 18</v>
          </cell>
        </row>
        <row r="51">
          <cell r="A51">
            <v>5610</v>
          </cell>
          <cell r="B51" t="str">
            <v>SOLARIS URBINO 18</v>
          </cell>
        </row>
        <row r="52">
          <cell r="A52">
            <v>5611</v>
          </cell>
          <cell r="B52" t="str">
            <v>SOLARIS URBINO 18</v>
          </cell>
        </row>
        <row r="53">
          <cell r="A53">
            <v>5612</v>
          </cell>
          <cell r="B53" t="str">
            <v>SOLARIS URBINO 18</v>
          </cell>
        </row>
        <row r="54">
          <cell r="A54">
            <v>7014</v>
          </cell>
          <cell r="B54" t="str">
            <v>VOLVO 7700</v>
          </cell>
        </row>
        <row r="55">
          <cell r="A55">
            <v>7015</v>
          </cell>
          <cell r="B55" t="str">
            <v>VOLVO 7700</v>
          </cell>
        </row>
        <row r="56">
          <cell r="A56">
            <v>7016</v>
          </cell>
          <cell r="B56" t="str">
            <v>VOLVO 7700</v>
          </cell>
        </row>
        <row r="57">
          <cell r="A57">
            <v>7017</v>
          </cell>
          <cell r="B57" t="str">
            <v>VOLVO 7700</v>
          </cell>
        </row>
        <row r="58">
          <cell r="A58">
            <v>7018</v>
          </cell>
          <cell r="B58" t="str">
            <v>VOLVO 7700</v>
          </cell>
        </row>
        <row r="59">
          <cell r="A59">
            <v>7019</v>
          </cell>
          <cell r="B59" t="str">
            <v>VOLVO 7700</v>
          </cell>
        </row>
        <row r="60">
          <cell r="A60">
            <v>7020</v>
          </cell>
          <cell r="B60" t="str">
            <v>VOLVO 7700</v>
          </cell>
        </row>
        <row r="61">
          <cell r="A61">
            <v>7021</v>
          </cell>
          <cell r="B61" t="str">
            <v>VOLVO 7700</v>
          </cell>
        </row>
        <row r="62">
          <cell r="A62">
            <v>7022</v>
          </cell>
          <cell r="B62" t="str">
            <v>VOLVO 7700</v>
          </cell>
        </row>
        <row r="63">
          <cell r="A63">
            <v>7023</v>
          </cell>
          <cell r="B63" t="str">
            <v>VOLVO 7700</v>
          </cell>
        </row>
        <row r="64">
          <cell r="A64">
            <v>7024</v>
          </cell>
          <cell r="B64" t="str">
            <v>VOLVO 7700</v>
          </cell>
        </row>
        <row r="65">
          <cell r="A65">
            <v>7025</v>
          </cell>
          <cell r="B65" t="str">
            <v>VOLVO 7700</v>
          </cell>
        </row>
        <row r="66">
          <cell r="A66">
            <v>7026</v>
          </cell>
          <cell r="B66" t="str">
            <v>VOLVO 7700</v>
          </cell>
        </row>
        <row r="67">
          <cell r="A67">
            <v>7027</v>
          </cell>
          <cell r="B67" t="str">
            <v>VOLVO 7700</v>
          </cell>
        </row>
        <row r="68">
          <cell r="A68">
            <v>7028</v>
          </cell>
          <cell r="B68" t="str">
            <v>VOLVO 7700</v>
          </cell>
        </row>
        <row r="69">
          <cell r="A69">
            <v>7029</v>
          </cell>
          <cell r="B69" t="str">
            <v>VOLVO 7700</v>
          </cell>
        </row>
        <row r="70">
          <cell r="A70">
            <v>7030</v>
          </cell>
          <cell r="B70" t="str">
            <v>VOLVO 7700</v>
          </cell>
        </row>
        <row r="71">
          <cell r="A71">
            <v>7031</v>
          </cell>
          <cell r="B71" t="str">
            <v>VOLVO 7700</v>
          </cell>
        </row>
        <row r="72">
          <cell r="A72">
            <v>7032</v>
          </cell>
          <cell r="B72" t="str">
            <v>VOLVO 7700</v>
          </cell>
        </row>
        <row r="73">
          <cell r="A73">
            <v>7033</v>
          </cell>
          <cell r="B73" t="str">
            <v>VOLVO 7700</v>
          </cell>
        </row>
        <row r="74">
          <cell r="A74">
            <v>7034</v>
          </cell>
          <cell r="B74" t="str">
            <v>VOLVO 7700</v>
          </cell>
        </row>
        <row r="75">
          <cell r="A75">
            <v>7035</v>
          </cell>
          <cell r="B75" t="str">
            <v>VOLVO 7700</v>
          </cell>
        </row>
        <row r="76">
          <cell r="A76">
            <v>7036</v>
          </cell>
          <cell r="B76" t="str">
            <v>VOLVO 7700</v>
          </cell>
        </row>
        <row r="77">
          <cell r="A77">
            <v>7037</v>
          </cell>
          <cell r="B77" t="str">
            <v>VOLVO 7700H (Hybryda)</v>
          </cell>
        </row>
        <row r="78">
          <cell r="A78">
            <v>7300</v>
          </cell>
          <cell r="B78" t="str">
            <v>MERCEDES-BENZ O 530 Citaro</v>
          </cell>
        </row>
        <row r="79">
          <cell r="A79">
            <v>7301</v>
          </cell>
          <cell r="B79" t="str">
            <v>MERCEDES-BENZ O 530 Citaro</v>
          </cell>
        </row>
        <row r="80">
          <cell r="A80">
            <v>7302</v>
          </cell>
          <cell r="B80" t="str">
            <v>MERCEDES-BENZ O 530 Citaro</v>
          </cell>
        </row>
        <row r="81">
          <cell r="A81">
            <v>7303</v>
          </cell>
          <cell r="B81" t="str">
            <v>MERCEDES-BENZ O 530 Citaro</v>
          </cell>
        </row>
        <row r="82">
          <cell r="A82">
            <v>7304</v>
          </cell>
          <cell r="B82" t="str">
            <v>MERCEDES-BENZ O 530 Citaro</v>
          </cell>
        </row>
        <row r="83">
          <cell r="A83">
            <v>7305</v>
          </cell>
          <cell r="B83" t="str">
            <v>MERCEDES-BENZ O 530 Citaro</v>
          </cell>
        </row>
        <row r="84">
          <cell r="A84">
            <v>7306</v>
          </cell>
          <cell r="B84" t="str">
            <v>MERCEDES-BENZ O 530 Citaro</v>
          </cell>
        </row>
        <row r="85">
          <cell r="A85">
            <v>7307</v>
          </cell>
          <cell r="B85" t="str">
            <v>MERCEDES-BENZ O 530 Citaro</v>
          </cell>
        </row>
        <row r="86">
          <cell r="A86">
            <v>7308</v>
          </cell>
          <cell r="B86" t="str">
            <v>MERCEDES-BENZ O 530 Citaro</v>
          </cell>
        </row>
        <row r="87">
          <cell r="A87">
            <v>7309</v>
          </cell>
          <cell r="B87" t="str">
            <v>MERCEDES-BENZ O 530 Citaro</v>
          </cell>
        </row>
        <row r="88">
          <cell r="A88">
            <v>7310</v>
          </cell>
          <cell r="B88" t="str">
            <v>MERCEDES-BENZ O 530 Citaro</v>
          </cell>
        </row>
        <row r="89">
          <cell r="A89">
            <v>7311</v>
          </cell>
          <cell r="B89" t="str">
            <v>MERCEDES-BENZ O 530 Citaro</v>
          </cell>
        </row>
        <row r="90">
          <cell r="A90">
            <v>7312</v>
          </cell>
          <cell r="B90" t="str">
            <v>MERCEDES-BENZ O 530 Citaro</v>
          </cell>
        </row>
        <row r="91">
          <cell r="A91">
            <v>7313</v>
          </cell>
          <cell r="B91" t="str">
            <v>MERCEDES-BENZ O 530 Citaro</v>
          </cell>
        </row>
        <row r="92">
          <cell r="A92">
            <v>7314</v>
          </cell>
          <cell r="B92" t="str">
            <v>MERCEDES-BENZ O 530 Citaro</v>
          </cell>
        </row>
        <row r="93">
          <cell r="A93">
            <v>7315</v>
          </cell>
          <cell r="B93" t="str">
            <v>MERCEDES-BENZ O 530 Citaro</v>
          </cell>
        </row>
        <row r="94">
          <cell r="A94">
            <v>7316</v>
          </cell>
          <cell r="B94" t="str">
            <v>MERCEDES-BENZ O 530 Citaro</v>
          </cell>
        </row>
        <row r="95">
          <cell r="A95">
            <v>7412</v>
          </cell>
          <cell r="B95" t="str">
            <v>MERCEDES-BENZ 628 02 Citaro</v>
          </cell>
        </row>
        <row r="96">
          <cell r="A96">
            <v>7413</v>
          </cell>
          <cell r="B96" t="str">
            <v>MERCEDES-BENZ 628 02 Citaro</v>
          </cell>
        </row>
        <row r="97">
          <cell r="A97">
            <v>7414</v>
          </cell>
          <cell r="B97" t="str">
            <v>MERCEDES-BENZ 628 02 Citaro</v>
          </cell>
        </row>
        <row r="98">
          <cell r="A98">
            <v>7415</v>
          </cell>
          <cell r="B98" t="str">
            <v>MERCEDES-BENZ 628 02 Citaro</v>
          </cell>
        </row>
        <row r="99">
          <cell r="A99">
            <v>7416</v>
          </cell>
          <cell r="B99" t="str">
            <v>MERCEDES-BENZ 628 02 Citaro</v>
          </cell>
        </row>
        <row r="100">
          <cell r="A100">
            <v>7417</v>
          </cell>
          <cell r="B100" t="str">
            <v>MERCEDES-BENZ 628 02 Citaro</v>
          </cell>
        </row>
        <row r="101">
          <cell r="A101">
            <v>7418</v>
          </cell>
          <cell r="B101" t="str">
            <v>MERCEDES-BENZ 628 02 Citaro</v>
          </cell>
        </row>
        <row r="102">
          <cell r="A102">
            <v>7419</v>
          </cell>
          <cell r="B102" t="str">
            <v>MERCEDES-BENZ 628 02 Citaro</v>
          </cell>
        </row>
        <row r="103">
          <cell r="A103">
            <v>7420</v>
          </cell>
          <cell r="B103" t="str">
            <v>MERCEDES-BENZ 628 02 Citaro</v>
          </cell>
        </row>
        <row r="104">
          <cell r="A104">
            <v>8048</v>
          </cell>
          <cell r="B104" t="str">
            <v>VOLVO 7000A</v>
          </cell>
        </row>
        <row r="105">
          <cell r="A105">
            <v>8051</v>
          </cell>
          <cell r="B105" t="str">
            <v>VOLVO 7000A</v>
          </cell>
        </row>
        <row r="106">
          <cell r="A106">
            <v>8052</v>
          </cell>
          <cell r="B106" t="str">
            <v>VOLVO 7000A</v>
          </cell>
        </row>
        <row r="107">
          <cell r="A107">
            <v>8053</v>
          </cell>
          <cell r="B107" t="str">
            <v>VOLVO 7000A</v>
          </cell>
        </row>
        <row r="108">
          <cell r="A108">
            <v>8054</v>
          </cell>
          <cell r="B108" t="str">
            <v>VOLVO 7000A</v>
          </cell>
        </row>
        <row r="109">
          <cell r="A109">
            <v>8055</v>
          </cell>
          <cell r="B109" t="str">
            <v>VOLVO 7000A</v>
          </cell>
        </row>
        <row r="110">
          <cell r="A110">
            <v>8057</v>
          </cell>
          <cell r="B110" t="str">
            <v>VOLVO 7000A</v>
          </cell>
        </row>
        <row r="111">
          <cell r="A111">
            <v>8058</v>
          </cell>
          <cell r="B111" t="str">
            <v>VOLVO 7000A</v>
          </cell>
        </row>
        <row r="112">
          <cell r="A112">
            <v>8059</v>
          </cell>
          <cell r="B112" t="str">
            <v>VOLVO 7000A</v>
          </cell>
        </row>
        <row r="113">
          <cell r="A113">
            <v>8061</v>
          </cell>
          <cell r="B113" t="str">
            <v>VOLVO 7000A</v>
          </cell>
        </row>
        <row r="114">
          <cell r="A114">
            <v>8062</v>
          </cell>
          <cell r="B114" t="str">
            <v>VOLVO 7000A</v>
          </cell>
        </row>
        <row r="115">
          <cell r="A115">
            <v>8063</v>
          </cell>
          <cell r="B115" t="str">
            <v>VOLVO 7000A</v>
          </cell>
        </row>
        <row r="116">
          <cell r="A116">
            <v>8066</v>
          </cell>
          <cell r="B116" t="str">
            <v>VOLVO 7000A</v>
          </cell>
        </row>
        <row r="117">
          <cell r="A117">
            <v>8068</v>
          </cell>
          <cell r="B117" t="str">
            <v>VOLVO 7000A</v>
          </cell>
        </row>
        <row r="118">
          <cell r="A118">
            <v>8070</v>
          </cell>
          <cell r="B118" t="str">
            <v>VOLVO 7000A</v>
          </cell>
        </row>
        <row r="119">
          <cell r="A119">
            <v>8075</v>
          </cell>
          <cell r="B119" t="str">
            <v>VOLVO 7000A</v>
          </cell>
        </row>
        <row r="120">
          <cell r="A120">
            <v>8076</v>
          </cell>
          <cell r="B120" t="str">
            <v>VOLVO 7000A</v>
          </cell>
        </row>
        <row r="121">
          <cell r="A121">
            <v>8078</v>
          </cell>
          <cell r="B121" t="str">
            <v>VOLVO 7000A</v>
          </cell>
        </row>
        <row r="122">
          <cell r="A122">
            <v>8079</v>
          </cell>
          <cell r="B122" t="str">
            <v>VOLVO 7000A</v>
          </cell>
        </row>
        <row r="123">
          <cell r="A123">
            <v>8085</v>
          </cell>
          <cell r="B123" t="str">
            <v>VOLVO 7000A</v>
          </cell>
        </row>
        <row r="124">
          <cell r="A124">
            <v>8086</v>
          </cell>
          <cell r="B124" t="str">
            <v>VOLVO 7000A</v>
          </cell>
        </row>
        <row r="125">
          <cell r="A125">
            <v>8087</v>
          </cell>
          <cell r="B125" t="str">
            <v>VOLVO 7000A</v>
          </cell>
        </row>
        <row r="126">
          <cell r="A126">
            <v>8088</v>
          </cell>
          <cell r="B126" t="str">
            <v>VOLVO 7000A</v>
          </cell>
        </row>
        <row r="127">
          <cell r="A127">
            <v>8089</v>
          </cell>
          <cell r="B127" t="str">
            <v>VOLVO 7000A</v>
          </cell>
        </row>
        <row r="128">
          <cell r="A128">
            <v>8090</v>
          </cell>
          <cell r="B128" t="str">
            <v>VOLVO 7000A</v>
          </cell>
        </row>
        <row r="129">
          <cell r="A129">
            <v>8091</v>
          </cell>
          <cell r="B129" t="str">
            <v>VOLVO 7000A</v>
          </cell>
        </row>
        <row r="130">
          <cell r="A130">
            <v>8092</v>
          </cell>
          <cell r="B130" t="str">
            <v>VOLVO 7000A</v>
          </cell>
        </row>
        <row r="131">
          <cell r="A131">
            <v>8093</v>
          </cell>
          <cell r="B131" t="str">
            <v>VOLVO 7000A</v>
          </cell>
        </row>
        <row r="132">
          <cell r="A132">
            <v>8094</v>
          </cell>
          <cell r="B132" t="str">
            <v>VOLVO 7000A</v>
          </cell>
        </row>
        <row r="133">
          <cell r="A133">
            <v>8095</v>
          </cell>
          <cell r="B133" t="str">
            <v>VOLVO 7000A</v>
          </cell>
        </row>
        <row r="134">
          <cell r="A134">
            <v>8096</v>
          </cell>
          <cell r="B134" t="str">
            <v>VOLVO 7000A</v>
          </cell>
        </row>
        <row r="135">
          <cell r="A135">
            <v>8097</v>
          </cell>
          <cell r="B135" t="str">
            <v>VOLVO 7000A</v>
          </cell>
        </row>
        <row r="136">
          <cell r="A136">
            <v>8098</v>
          </cell>
          <cell r="B136" t="str">
            <v>VOLVO 7000A</v>
          </cell>
        </row>
        <row r="137">
          <cell r="A137">
            <v>8099</v>
          </cell>
          <cell r="B137" t="str">
            <v>VOLVO 7000A</v>
          </cell>
        </row>
        <row r="138">
          <cell r="A138">
            <v>8100</v>
          </cell>
          <cell r="B138" t="str">
            <v>VOLVO 7000A</v>
          </cell>
        </row>
        <row r="139">
          <cell r="A139">
            <v>8101</v>
          </cell>
          <cell r="B139" t="str">
            <v>VOLVO 7000A</v>
          </cell>
        </row>
        <row r="140">
          <cell r="A140">
            <v>8102</v>
          </cell>
          <cell r="B140" t="str">
            <v>VOLVO 7000A</v>
          </cell>
        </row>
        <row r="141">
          <cell r="A141">
            <v>8103</v>
          </cell>
          <cell r="B141" t="str">
            <v>VOLVO 7000A</v>
          </cell>
        </row>
        <row r="142">
          <cell r="A142">
            <v>7320</v>
          </cell>
          <cell r="B142" t="str">
            <v>MERCEDES-BENZ O 530 Citaro</v>
          </cell>
        </row>
        <row r="143">
          <cell r="A143">
            <v>7321</v>
          </cell>
          <cell r="B143" t="str">
            <v>MERCEDES-BENZ O 530 Citaro</v>
          </cell>
        </row>
        <row r="144">
          <cell r="A144">
            <v>7322</v>
          </cell>
          <cell r="B144" t="str">
            <v>MERCEDES-BENZ O 530 Citaro</v>
          </cell>
        </row>
        <row r="145">
          <cell r="A145">
            <v>7323</v>
          </cell>
          <cell r="B145" t="str">
            <v>MERCEDES-BENZ O 530 Citaro</v>
          </cell>
        </row>
        <row r="146">
          <cell r="A146">
            <v>7324</v>
          </cell>
          <cell r="B146" t="str">
            <v>MERCEDES-BENZ O 530 Citaro</v>
          </cell>
        </row>
        <row r="147">
          <cell r="A147">
            <v>7325</v>
          </cell>
          <cell r="B147" t="str">
            <v>MERCEDES-BENZ O 530 Citaro</v>
          </cell>
        </row>
        <row r="148">
          <cell r="A148">
            <v>7326</v>
          </cell>
          <cell r="B148" t="str">
            <v>MERCEDES-BENZ O 530 Citaro</v>
          </cell>
        </row>
        <row r="149">
          <cell r="A149">
            <v>7327</v>
          </cell>
          <cell r="B149" t="str">
            <v>MERCEDES-BENZ O 530 Citaro</v>
          </cell>
        </row>
        <row r="150">
          <cell r="A150">
            <v>7328</v>
          </cell>
          <cell r="B150" t="str">
            <v>MERCEDES-BENZ O 530 Citaro</v>
          </cell>
        </row>
        <row r="151">
          <cell r="A151">
            <v>7329</v>
          </cell>
          <cell r="B151" t="str">
            <v>MERCEDES-BENZ O 530 Citaro</v>
          </cell>
        </row>
        <row r="152">
          <cell r="A152">
            <v>7330</v>
          </cell>
          <cell r="B152" t="str">
            <v>MERCEDES-BENZ O 530 Citaro</v>
          </cell>
        </row>
        <row r="153">
          <cell r="A153">
            <v>7331</v>
          </cell>
          <cell r="B153" t="str">
            <v>MERCEDES-BENZ O 530 Citaro</v>
          </cell>
        </row>
        <row r="154">
          <cell r="A154">
            <v>7332</v>
          </cell>
          <cell r="B154" t="str">
            <v>MERCEDES-BENZ O 530 Citaro</v>
          </cell>
        </row>
        <row r="155">
          <cell r="A155">
            <v>7333</v>
          </cell>
          <cell r="B155" t="str">
            <v>MERCEDES-BENZ O 530 Citaro</v>
          </cell>
        </row>
        <row r="156">
          <cell r="A156">
            <v>7334</v>
          </cell>
          <cell r="B156" t="str">
            <v>MERCEDES-BENZ O 530 Citaro</v>
          </cell>
        </row>
        <row r="157">
          <cell r="A157">
            <v>7335</v>
          </cell>
          <cell r="B157" t="str">
            <v>MERCEDES-BENZ O 530 Citaro</v>
          </cell>
        </row>
        <row r="158">
          <cell r="A158">
            <v>7336</v>
          </cell>
          <cell r="B158" t="str">
            <v>MERCEDES-BENZ O 530 Citaro</v>
          </cell>
        </row>
        <row r="159">
          <cell r="A159">
            <v>7337</v>
          </cell>
          <cell r="B159" t="str">
            <v>MERCEDES-BENZ O 530 Citaro</v>
          </cell>
        </row>
        <row r="160">
          <cell r="A160">
            <v>7338</v>
          </cell>
          <cell r="B160" t="str">
            <v>MERCEDES-BENZ O 530 Citaro</v>
          </cell>
        </row>
        <row r="161">
          <cell r="A161">
            <v>7339</v>
          </cell>
          <cell r="B161" t="str">
            <v>MERCEDES-BENZ O 530 Citaro</v>
          </cell>
        </row>
        <row r="162">
          <cell r="A162">
            <v>7340</v>
          </cell>
          <cell r="B162" t="str">
            <v>MERCEDES-BENZ O 530 Citaro</v>
          </cell>
        </row>
        <row r="163">
          <cell r="A163">
            <v>7341</v>
          </cell>
          <cell r="B163" t="str">
            <v>MERCEDES-BENZ O 530 Citaro</v>
          </cell>
        </row>
        <row r="164">
          <cell r="A164">
            <v>7342</v>
          </cell>
          <cell r="B164" t="str">
            <v>MERCEDES-BENZ O 530 Citaro</v>
          </cell>
        </row>
        <row r="165">
          <cell r="A165">
            <v>7343</v>
          </cell>
          <cell r="B165" t="str">
            <v>MERCEDES-BENZ O 530 Citaro</v>
          </cell>
        </row>
        <row r="166">
          <cell r="A166">
            <v>7344</v>
          </cell>
          <cell r="B166" t="str">
            <v>MERCEDES-BENZ O 530 Citaro</v>
          </cell>
        </row>
        <row r="167">
          <cell r="A167">
            <v>7345</v>
          </cell>
          <cell r="B167" t="str">
            <v>MERCEDES-BENZ O 530 Citaro</v>
          </cell>
        </row>
        <row r="168">
          <cell r="A168">
            <v>7346</v>
          </cell>
          <cell r="B168" t="str">
            <v>MERCEDES-BENZ O 530 Citaro</v>
          </cell>
        </row>
        <row r="169">
          <cell r="A169">
            <v>7347</v>
          </cell>
          <cell r="B169" t="str">
            <v>MERCEDES-BENZ O 530 Citaro</v>
          </cell>
        </row>
        <row r="170">
          <cell r="A170">
            <v>7348</v>
          </cell>
          <cell r="B170" t="str">
            <v>MERCEDES-BENZ O 530 Citaro</v>
          </cell>
        </row>
        <row r="171">
          <cell r="A171">
            <v>7349</v>
          </cell>
          <cell r="B171" t="str">
            <v>MERCEDES-BENZ O 530 Citaro</v>
          </cell>
        </row>
        <row r="172">
          <cell r="A172">
            <v>7350</v>
          </cell>
          <cell r="B172" t="str">
            <v>MERCEDES-BENZ O 530 Citaro</v>
          </cell>
        </row>
        <row r="173">
          <cell r="A173">
            <v>7351</v>
          </cell>
          <cell r="B173" t="str">
            <v>MERCEDES-BENZ O 530 Citaro</v>
          </cell>
        </row>
        <row r="174">
          <cell r="A174">
            <v>7352</v>
          </cell>
          <cell r="B174" t="str">
            <v>MERCEDES-BENZ O 530 Citaro</v>
          </cell>
        </row>
        <row r="175">
          <cell r="A175">
            <v>7353</v>
          </cell>
          <cell r="B175" t="str">
            <v>MERCEDES-BENZ O 530 Citaro</v>
          </cell>
        </row>
        <row r="176">
          <cell r="A176">
            <v>7354</v>
          </cell>
          <cell r="B176" t="str">
            <v>MERCEDES-BENZ O 530 Citaro</v>
          </cell>
        </row>
        <row r="177">
          <cell r="A177">
            <v>7355</v>
          </cell>
          <cell r="B177" t="str">
            <v>MERCEDES-BENZ O 530 Citaro</v>
          </cell>
        </row>
        <row r="178">
          <cell r="A178">
            <v>7356</v>
          </cell>
          <cell r="B178" t="str">
            <v>MERCEDES-BENZ O 530 Citaro</v>
          </cell>
        </row>
        <row r="179">
          <cell r="A179">
            <v>7357</v>
          </cell>
          <cell r="B179" t="str">
            <v>MERCEDES-BENZ O 530 Citaro</v>
          </cell>
        </row>
        <row r="180">
          <cell r="A180">
            <v>7401</v>
          </cell>
          <cell r="B180" t="str">
            <v>MERCEDES-BENZ 628 02 Citaro</v>
          </cell>
        </row>
        <row r="181">
          <cell r="A181">
            <v>7402</v>
          </cell>
          <cell r="B181" t="str">
            <v>MERCEDES-BENZ 628 02 Citaro</v>
          </cell>
        </row>
        <row r="182">
          <cell r="A182">
            <v>7403</v>
          </cell>
          <cell r="B182" t="str">
            <v>MERCEDES-BENZ 628 02 Citaro</v>
          </cell>
        </row>
        <row r="183">
          <cell r="A183">
            <v>7404</v>
          </cell>
          <cell r="B183" t="str">
            <v>MERCEDES-BENZ 628 02 Citaro</v>
          </cell>
        </row>
        <row r="184">
          <cell r="A184">
            <v>7405</v>
          </cell>
          <cell r="B184" t="str">
            <v>MERCEDES-BENZ 628 02 Citaro</v>
          </cell>
        </row>
        <row r="185">
          <cell r="A185">
            <v>7406</v>
          </cell>
          <cell r="B185" t="str">
            <v>MERCEDES-BENZ 628 02 Citaro</v>
          </cell>
        </row>
        <row r="186">
          <cell r="A186">
            <v>7407</v>
          </cell>
          <cell r="B186" t="str">
            <v>MERCEDES-BENZ 628 02 Citaro</v>
          </cell>
        </row>
        <row r="187">
          <cell r="A187">
            <v>7408</v>
          </cell>
          <cell r="B187" t="str">
            <v>MERCEDES-BENZ 628 02 Citaro</v>
          </cell>
        </row>
        <row r="188">
          <cell r="A188">
            <v>8318</v>
          </cell>
          <cell r="B188" t="str">
            <v>MERCEDES-BENZ O 530 G Citaro</v>
          </cell>
        </row>
        <row r="189">
          <cell r="A189">
            <v>8319</v>
          </cell>
          <cell r="B189" t="str">
            <v>MERCEDES-BENZ O 530 G Citaro</v>
          </cell>
        </row>
        <row r="190">
          <cell r="A190">
            <v>8320</v>
          </cell>
          <cell r="B190" t="str">
            <v>MERCEDES-BENZ O 530 G Citaro</v>
          </cell>
        </row>
        <row r="191">
          <cell r="A191">
            <v>8321</v>
          </cell>
          <cell r="B191" t="str">
            <v>MERCEDES-BENZ O 530 G Citaro</v>
          </cell>
        </row>
        <row r="192">
          <cell r="A192">
            <v>8322</v>
          </cell>
          <cell r="B192" t="str">
            <v>MERCEDES-BENZ O 530 G Citaro</v>
          </cell>
        </row>
        <row r="193">
          <cell r="A193">
            <v>8323</v>
          </cell>
          <cell r="B193" t="str">
            <v>MERCEDES-BENZ O 530 G Citaro</v>
          </cell>
        </row>
        <row r="194">
          <cell r="A194">
            <v>8324</v>
          </cell>
          <cell r="B194" t="str">
            <v>MERCEDES-BENZ O 530 G Citaro</v>
          </cell>
        </row>
        <row r="195">
          <cell r="A195">
            <v>8325</v>
          </cell>
          <cell r="B195" t="str">
            <v>MERCEDES-BENZ O 530 G Citaro</v>
          </cell>
        </row>
        <row r="196">
          <cell r="A196">
            <v>8326</v>
          </cell>
          <cell r="B196" t="str">
            <v>MERCEDES-BENZ O 530 G Citaro</v>
          </cell>
        </row>
        <row r="197">
          <cell r="A197">
            <v>8327</v>
          </cell>
          <cell r="B197" t="str">
            <v>MERCEDES-BENZ O 530 G Citaro</v>
          </cell>
        </row>
        <row r="198">
          <cell r="A198">
            <v>8328</v>
          </cell>
          <cell r="B198" t="str">
            <v>MERCEDES-BENZ O 530 G Citaro</v>
          </cell>
        </row>
        <row r="199">
          <cell r="A199">
            <v>8329</v>
          </cell>
          <cell r="B199" t="str">
            <v>MERCEDES-BENZ O 530 G Citaro</v>
          </cell>
        </row>
        <row r="200">
          <cell r="A200">
            <v>8330</v>
          </cell>
          <cell r="B200" t="str">
            <v>MERCEDES-BENZ O 530 G Citaro</v>
          </cell>
        </row>
        <row r="201">
          <cell r="A201">
            <v>8331</v>
          </cell>
          <cell r="B201" t="str">
            <v>MERCEDES-BENZ O 530 G Citaro</v>
          </cell>
        </row>
        <row r="202">
          <cell r="A202">
            <v>8332</v>
          </cell>
          <cell r="B202" t="str">
            <v>MERCEDES-BENZ O 530 G Citaro</v>
          </cell>
        </row>
        <row r="203">
          <cell r="A203">
            <v>8333</v>
          </cell>
          <cell r="B203" t="str">
            <v>MERCEDES-BENZ O 530 G Citaro</v>
          </cell>
        </row>
        <row r="204">
          <cell r="A204">
            <v>8334</v>
          </cell>
          <cell r="B204" t="str">
            <v>MERCEDES-BENZ O 530 G Citaro</v>
          </cell>
        </row>
        <row r="205">
          <cell r="A205">
            <v>8335</v>
          </cell>
          <cell r="B205" t="str">
            <v>MERCEDES-BENZ O 530 G Citaro</v>
          </cell>
        </row>
        <row r="206">
          <cell r="A206">
            <v>8336</v>
          </cell>
          <cell r="B206" t="str">
            <v>MERCEDES-BENZ O 530 G Citaro</v>
          </cell>
        </row>
        <row r="207">
          <cell r="A207">
            <v>8337</v>
          </cell>
          <cell r="B207" t="str">
            <v>MERCEDES-BENZ O 530 G Citaro</v>
          </cell>
        </row>
        <row r="208">
          <cell r="A208">
            <v>8338</v>
          </cell>
          <cell r="B208" t="str">
            <v>MERCEDES-BENZ O 530 G Citaro</v>
          </cell>
        </row>
        <row r="209">
          <cell r="A209">
            <v>8339</v>
          </cell>
          <cell r="B209" t="str">
            <v>MERCEDES-BENZ O 530 G Citaro</v>
          </cell>
        </row>
        <row r="210">
          <cell r="A210">
            <v>8340</v>
          </cell>
          <cell r="B210" t="str">
            <v>MERCEDES-BENZ O 530 G Citaro</v>
          </cell>
        </row>
        <row r="211">
          <cell r="A211">
            <v>8341</v>
          </cell>
          <cell r="B211" t="str">
            <v>MERCEDES-BENZ O 530 G Citaro</v>
          </cell>
        </row>
        <row r="212">
          <cell r="A212">
            <v>8342</v>
          </cell>
          <cell r="B212" t="str">
            <v>MERCEDES-BENZ O 530 G Citaro 2</v>
          </cell>
        </row>
        <row r="213">
          <cell r="A213">
            <v>8401</v>
          </cell>
          <cell r="B213" t="str">
            <v>MERCEDES-BENZ 628 03 Citaro G</v>
          </cell>
        </row>
        <row r="214">
          <cell r="A214">
            <v>8402</v>
          </cell>
          <cell r="B214" t="str">
            <v>MERCEDES-BENZ 628 03 Citaro G</v>
          </cell>
        </row>
        <row r="215">
          <cell r="A215">
            <v>8403</v>
          </cell>
          <cell r="B215" t="str">
            <v>MERCEDES-BENZ 628 03 Citaro G</v>
          </cell>
        </row>
        <row r="216">
          <cell r="A216">
            <v>8404</v>
          </cell>
          <cell r="B216" t="str">
            <v>MERCEDES-BENZ 628 03 Citaro G</v>
          </cell>
        </row>
        <row r="217">
          <cell r="A217">
            <v>8405</v>
          </cell>
          <cell r="B217" t="str">
            <v>MERCEDES-BENZ 628 03 Citaro G</v>
          </cell>
        </row>
        <row r="218">
          <cell r="A218">
            <v>8406</v>
          </cell>
          <cell r="B218" t="str">
            <v>MERCEDES-BENZ 628 03 Citaro G</v>
          </cell>
        </row>
        <row r="219">
          <cell r="A219">
            <v>8407</v>
          </cell>
          <cell r="B219" t="str">
            <v>MERCEDES-BENZ 628 03 Citaro G</v>
          </cell>
        </row>
        <row r="220">
          <cell r="A220">
            <v>8408</v>
          </cell>
          <cell r="B220" t="str">
            <v>MERCEDES-BENZ 628 03 Citaro G</v>
          </cell>
        </row>
        <row r="221">
          <cell r="A221">
            <v>8409</v>
          </cell>
          <cell r="B221" t="str">
            <v>MERCEDES-BENZ 628 03 Citaro G</v>
          </cell>
        </row>
        <row r="222">
          <cell r="A222">
            <v>8410</v>
          </cell>
          <cell r="B222" t="str">
            <v>MERCEDES-BENZ 628 03 Citaro G</v>
          </cell>
        </row>
        <row r="223">
          <cell r="A223">
            <v>8411</v>
          </cell>
          <cell r="B223" t="str">
            <v>MERCEDES-BENZ 628 03 Citaro G</v>
          </cell>
        </row>
        <row r="224">
          <cell r="A224">
            <v>8412</v>
          </cell>
          <cell r="B224" t="str">
            <v>MERCEDES-BENZ 628 03 Citaro G</v>
          </cell>
        </row>
        <row r="225">
          <cell r="A225">
            <v>8413</v>
          </cell>
          <cell r="B225" t="str">
            <v>MERCEDES-BENZ 628 03 Citaro G</v>
          </cell>
        </row>
        <row r="226">
          <cell r="A226">
            <v>8414</v>
          </cell>
          <cell r="B226" t="str">
            <v>MERCEDES-BENZ 628 03 Citaro G</v>
          </cell>
        </row>
        <row r="227">
          <cell r="A227">
            <v>8415</v>
          </cell>
          <cell r="B227" t="str">
            <v>MERCEDES-BENZ 628 03 Citaro G</v>
          </cell>
        </row>
        <row r="228">
          <cell r="A228">
            <v>8416</v>
          </cell>
          <cell r="B228" t="str">
            <v>MERCEDES-BENZ 628 03 Citaro G</v>
          </cell>
        </row>
        <row r="229">
          <cell r="A229">
            <v>8417</v>
          </cell>
          <cell r="B229" t="str">
            <v>MERCEDES-BENZ 628 03 Citaro G</v>
          </cell>
        </row>
        <row r="230">
          <cell r="A230">
            <v>8418</v>
          </cell>
          <cell r="B230" t="str">
            <v>MERCEDES-BENZ 628 03 Citaro G</v>
          </cell>
        </row>
        <row r="231">
          <cell r="A231">
            <v>8419</v>
          </cell>
          <cell r="B231" t="str">
            <v>MERCEDES-BENZ 628 03 Citaro G</v>
          </cell>
        </row>
        <row r="232">
          <cell r="A232">
            <v>8420</v>
          </cell>
          <cell r="B232" t="str">
            <v>MERCEDES-BENZ 628 03 Citaro G</v>
          </cell>
        </row>
        <row r="233">
          <cell r="A233">
            <v>8421</v>
          </cell>
          <cell r="B233" t="str">
            <v>MERCEDES-BENZ 628 03 Citaro G</v>
          </cell>
        </row>
        <row r="234">
          <cell r="A234">
            <v>8108</v>
          </cell>
          <cell r="B234" t="str">
            <v>VOLVO 7000A</v>
          </cell>
        </row>
        <row r="235">
          <cell r="A235">
            <v>8109</v>
          </cell>
          <cell r="B235" t="str">
            <v>VOLVO 7000A</v>
          </cell>
        </row>
        <row r="236">
          <cell r="A236">
            <v>8110</v>
          </cell>
          <cell r="B236" t="str">
            <v>VOLVO 7000A</v>
          </cell>
        </row>
        <row r="237">
          <cell r="A237">
            <v>8111</v>
          </cell>
          <cell r="B237" t="str">
            <v>VOLVO 7000A</v>
          </cell>
        </row>
        <row r="238">
          <cell r="A238">
            <v>8112</v>
          </cell>
          <cell r="B238" t="str">
            <v>VOLVO 7000A</v>
          </cell>
        </row>
        <row r="239">
          <cell r="A239">
            <v>8113</v>
          </cell>
          <cell r="B239" t="str">
            <v>VOLVO 7000A</v>
          </cell>
        </row>
        <row r="240">
          <cell r="A240">
            <v>8114</v>
          </cell>
          <cell r="B240" t="str">
            <v>VOLVO 7000A</v>
          </cell>
        </row>
        <row r="241">
          <cell r="A241">
            <v>8115</v>
          </cell>
          <cell r="B241" t="str">
            <v>VOLVO 7000A</v>
          </cell>
        </row>
        <row r="242">
          <cell r="A242">
            <v>8116</v>
          </cell>
          <cell r="B242" t="str">
            <v>VOLVO 7700A</v>
          </cell>
        </row>
        <row r="243">
          <cell r="A243">
            <v>8120</v>
          </cell>
          <cell r="B243" t="str">
            <v>VOLVO 7700A</v>
          </cell>
        </row>
        <row r="244">
          <cell r="A244">
            <v>8121</v>
          </cell>
          <cell r="B244" t="str">
            <v>VOLVO 7700A</v>
          </cell>
        </row>
        <row r="245">
          <cell r="A245">
            <v>8122</v>
          </cell>
          <cell r="B245" t="str">
            <v>VOLVO 7700A</v>
          </cell>
        </row>
        <row r="246">
          <cell r="A246">
            <v>8123</v>
          </cell>
          <cell r="B246" t="str">
            <v>VOLVO 7700A</v>
          </cell>
        </row>
        <row r="247">
          <cell r="A247">
            <v>8124</v>
          </cell>
          <cell r="B247" t="str">
            <v>VOLVO 7700A</v>
          </cell>
        </row>
        <row r="248">
          <cell r="A248">
            <v>8125</v>
          </cell>
          <cell r="B248" t="str">
            <v>VOLVO 7700A</v>
          </cell>
        </row>
        <row r="249">
          <cell r="A249">
            <v>8126</v>
          </cell>
          <cell r="B249" t="str">
            <v>VOLVO 7700A</v>
          </cell>
        </row>
        <row r="250">
          <cell r="A250">
            <v>8127</v>
          </cell>
          <cell r="B250" t="str">
            <v>VOLVO 7700A</v>
          </cell>
        </row>
        <row r="251">
          <cell r="A251">
            <v>8128</v>
          </cell>
          <cell r="B251" t="str">
            <v>VOLVO 7700A</v>
          </cell>
        </row>
        <row r="252">
          <cell r="A252">
            <v>8129</v>
          </cell>
          <cell r="B252" t="str">
            <v>VOLVO 7700A</v>
          </cell>
        </row>
        <row r="253">
          <cell r="A253">
            <v>8130</v>
          </cell>
          <cell r="B253" t="str">
            <v>VOLVO 7700A</v>
          </cell>
        </row>
        <row r="254">
          <cell r="A254">
            <v>8132</v>
          </cell>
          <cell r="B254" t="str">
            <v>VOLVO 7700A</v>
          </cell>
        </row>
        <row r="255">
          <cell r="A255">
            <v>8134</v>
          </cell>
          <cell r="B255" t="str">
            <v>VOLVO 7700A</v>
          </cell>
        </row>
        <row r="256">
          <cell r="A256">
            <v>8135</v>
          </cell>
          <cell r="B256" t="str">
            <v>VOLVO 7700A</v>
          </cell>
        </row>
        <row r="257">
          <cell r="A257">
            <v>8136</v>
          </cell>
          <cell r="B257" t="str">
            <v>VOLVO 7700A</v>
          </cell>
        </row>
        <row r="258">
          <cell r="A258">
            <v>8138</v>
          </cell>
          <cell r="B258" t="str">
            <v>VOLVO 7700A</v>
          </cell>
        </row>
        <row r="259">
          <cell r="A259">
            <v>8139</v>
          </cell>
          <cell r="B259" t="str">
            <v>VOLVO 7700A</v>
          </cell>
        </row>
        <row r="260">
          <cell r="A260">
            <v>8140</v>
          </cell>
          <cell r="B260" t="str">
            <v>VOLVO 7700A</v>
          </cell>
        </row>
        <row r="261">
          <cell r="A261">
            <v>8141</v>
          </cell>
          <cell r="B261" t="str">
            <v>VOLVO 7700A</v>
          </cell>
        </row>
        <row r="262">
          <cell r="A262">
            <v>8142</v>
          </cell>
          <cell r="B262" t="str">
            <v>VOLVO 7700A</v>
          </cell>
        </row>
        <row r="263">
          <cell r="A263">
            <v>8143</v>
          </cell>
          <cell r="B263" t="str">
            <v>VOLVO 7700A</v>
          </cell>
        </row>
        <row r="264">
          <cell r="A264">
            <v>8144</v>
          </cell>
          <cell r="B264" t="str">
            <v>VOLVO 7700A</v>
          </cell>
        </row>
        <row r="265">
          <cell r="A265">
            <v>8145</v>
          </cell>
          <cell r="B265" t="str">
            <v>VOLVO 7700A</v>
          </cell>
        </row>
        <row r="266">
          <cell r="A266">
            <v>8300</v>
          </cell>
          <cell r="B266" t="str">
            <v>MERCEDES-BENZ O 530 G Citaro</v>
          </cell>
        </row>
        <row r="267">
          <cell r="A267">
            <v>8301</v>
          </cell>
          <cell r="B267" t="str">
            <v>MERCEDES-BENZ O 530 G Citaro</v>
          </cell>
        </row>
        <row r="268">
          <cell r="A268">
            <v>8302</v>
          </cell>
          <cell r="B268" t="str">
            <v>MERCEDES-BENZ O 530 G Citaro</v>
          </cell>
        </row>
        <row r="269">
          <cell r="A269">
            <v>8303</v>
          </cell>
          <cell r="B269" t="str">
            <v>MERCEDES-BENZ O 530 G Citaro</v>
          </cell>
        </row>
        <row r="270">
          <cell r="A270">
            <v>8304</v>
          </cell>
          <cell r="B270" t="str">
            <v>MERCEDES-BENZ O 530 G Citaro</v>
          </cell>
        </row>
        <row r="271">
          <cell r="A271">
            <v>8305</v>
          </cell>
          <cell r="B271" t="str">
            <v>MERCEDES-BENZ O 530 G Citaro</v>
          </cell>
        </row>
        <row r="272">
          <cell r="A272">
            <v>8306</v>
          </cell>
          <cell r="B272" t="str">
            <v>MERCEDES-BENZ O 530 G Citaro</v>
          </cell>
        </row>
        <row r="273">
          <cell r="A273">
            <v>8307</v>
          </cell>
          <cell r="B273" t="str">
            <v>MERCEDES-BENZ O 530 G Citaro</v>
          </cell>
        </row>
        <row r="274">
          <cell r="A274">
            <v>8308</v>
          </cell>
          <cell r="B274" t="str">
            <v>MERCEDES-BENZ O 530 G Citaro</v>
          </cell>
        </row>
        <row r="275">
          <cell r="A275">
            <v>8309</v>
          </cell>
          <cell r="B275" t="str">
            <v>MERCEDES-BENZ O 530 G Citaro</v>
          </cell>
        </row>
        <row r="276">
          <cell r="A276">
            <v>8310</v>
          </cell>
          <cell r="B276" t="str">
            <v>MERCEDES-BENZ O 530 G Citaro</v>
          </cell>
        </row>
        <row r="277">
          <cell r="A277">
            <v>8311</v>
          </cell>
          <cell r="B277" t="str">
            <v>MERCEDES-BENZ O 530 G Citaro</v>
          </cell>
        </row>
        <row r="278">
          <cell r="A278">
            <v>8312</v>
          </cell>
          <cell r="B278" t="str">
            <v>MERCEDES-BENZ O 530 G Citaro</v>
          </cell>
        </row>
        <row r="279">
          <cell r="A279">
            <v>8313</v>
          </cell>
          <cell r="B279" t="str">
            <v>MERCEDES-BENZ O 530 G Citaro</v>
          </cell>
        </row>
        <row r="280">
          <cell r="A280">
            <v>8425</v>
          </cell>
          <cell r="B280" t="str">
            <v>MERCEDES-BENZ 628 03 Citaro G</v>
          </cell>
        </row>
        <row r="281">
          <cell r="A281">
            <v>8426</v>
          </cell>
          <cell r="B281" t="str">
            <v>MERCEDES-BENZ 628 03 Citaro G</v>
          </cell>
        </row>
        <row r="282">
          <cell r="A282">
            <v>8427</v>
          </cell>
          <cell r="B282" t="str">
            <v>MERCEDES-BENZ 628 03 Citaro G</v>
          </cell>
        </row>
        <row r="283">
          <cell r="A283">
            <v>8428</v>
          </cell>
          <cell r="B283" t="str">
            <v>MERCEDES-BENZ 628 03 Citaro G</v>
          </cell>
        </row>
        <row r="284">
          <cell r="A284">
            <v>8429</v>
          </cell>
          <cell r="B284" t="str">
            <v>MERCEDES-BENZ 628 03 Citaro G</v>
          </cell>
        </row>
        <row r="285">
          <cell r="A285">
            <v>8430</v>
          </cell>
          <cell r="B285" t="str">
            <v>MERCEDES-BENZ 628 03 Citaro G</v>
          </cell>
        </row>
        <row r="286">
          <cell r="A286">
            <v>8431</v>
          </cell>
          <cell r="B286" t="str">
            <v>MERCEDES-BENZ 628 03 Citaro G</v>
          </cell>
        </row>
        <row r="287">
          <cell r="A287">
            <v>8432</v>
          </cell>
          <cell r="B287" t="str">
            <v>MERCEDES-BENZ 628 03 Citaro G</v>
          </cell>
        </row>
        <row r="288">
          <cell r="A288">
            <v>8433</v>
          </cell>
          <cell r="B288" t="str">
            <v>MERCEDES-BENZ 628 03 Citaro G</v>
          </cell>
        </row>
        <row r="289">
          <cell r="A289">
            <v>8434</v>
          </cell>
          <cell r="B289" t="str">
            <v>MERCEDES-BENZ 628 03 Citaro G</v>
          </cell>
        </row>
        <row r="290">
          <cell r="A290">
            <v>8435</v>
          </cell>
          <cell r="B290" t="str">
            <v>MERCEDES-BENZ 628 03 Citaro G</v>
          </cell>
        </row>
        <row r="291">
          <cell r="A291">
            <v>8436</v>
          </cell>
          <cell r="B291" t="str">
            <v>MERCEDES-BENZ 628 03 Citaro G</v>
          </cell>
        </row>
        <row r="292">
          <cell r="A292">
            <v>8437</v>
          </cell>
          <cell r="B292" t="str">
            <v>MERCEDES-BENZ 628 03 Citaro G</v>
          </cell>
        </row>
        <row r="293">
          <cell r="A293">
            <v>8438</v>
          </cell>
          <cell r="B293" t="str">
            <v>MERCEDES-BENZ 628 03 Citaro G</v>
          </cell>
        </row>
        <row r="294">
          <cell r="A294">
            <v>8439</v>
          </cell>
          <cell r="B294" t="str">
            <v>MERCEDES-BENZ 628 03 Citaro G</v>
          </cell>
        </row>
        <row r="295">
          <cell r="A295">
            <v>8440</v>
          </cell>
          <cell r="B295" t="str">
            <v>MERCEDES-BENZ 628 03 Citaro G</v>
          </cell>
        </row>
        <row r="296">
          <cell r="A296">
            <v>3204</v>
          </cell>
          <cell r="B296" t="str">
            <v>PE</v>
          </cell>
        </row>
        <row r="297">
          <cell r="A297">
            <v>3205</v>
          </cell>
          <cell r="B297" t="str">
            <v>PE</v>
          </cell>
        </row>
        <row r="298">
          <cell r="A298">
            <v>3206</v>
          </cell>
          <cell r="B298" t="str">
            <v>PE</v>
          </cell>
        </row>
        <row r="299">
          <cell r="A299">
            <v>3207</v>
          </cell>
          <cell r="B299" t="str">
            <v>PE</v>
          </cell>
        </row>
        <row r="300">
          <cell r="A300">
            <v>3208</v>
          </cell>
          <cell r="B300" t="str">
            <v>PE</v>
          </cell>
        </row>
        <row r="301">
          <cell r="A301">
            <v>3101</v>
          </cell>
          <cell r="B301" t="str">
            <v>S</v>
          </cell>
        </row>
        <row r="302">
          <cell r="A302">
            <v>3102</v>
          </cell>
          <cell r="B302" t="str">
            <v>S</v>
          </cell>
        </row>
        <row r="303">
          <cell r="A303">
            <v>3103</v>
          </cell>
          <cell r="B303" t="str">
            <v>S</v>
          </cell>
        </row>
        <row r="304">
          <cell r="A304">
            <v>3104</v>
          </cell>
          <cell r="B304" t="str">
            <v>S</v>
          </cell>
        </row>
        <row r="305">
          <cell r="A305">
            <v>3105</v>
          </cell>
          <cell r="B305" t="str">
            <v>S</v>
          </cell>
        </row>
        <row r="306">
          <cell r="A306">
            <v>3106</v>
          </cell>
          <cell r="B306" t="str">
            <v>S</v>
          </cell>
        </row>
        <row r="307">
          <cell r="A307">
            <v>3101</v>
          </cell>
          <cell r="B307" t="str">
            <v>S</v>
          </cell>
        </row>
        <row r="308">
          <cell r="A308">
            <v>3102</v>
          </cell>
          <cell r="B308" t="str">
            <v>S</v>
          </cell>
        </row>
        <row r="309">
          <cell r="A309">
            <v>3107</v>
          </cell>
          <cell r="B309" t="str">
            <v>S</v>
          </cell>
        </row>
        <row r="310">
          <cell r="A310">
            <v>3108</v>
          </cell>
          <cell r="B310" t="str">
            <v>S</v>
          </cell>
        </row>
        <row r="311">
          <cell r="A311">
            <v>3109</v>
          </cell>
          <cell r="B311" t="str">
            <v>S</v>
          </cell>
        </row>
        <row r="312">
          <cell r="A312">
            <v>3110</v>
          </cell>
          <cell r="B312" t="str">
            <v>S</v>
          </cell>
        </row>
        <row r="313">
          <cell r="A313">
            <v>3111</v>
          </cell>
          <cell r="B313" t="str">
            <v>S</v>
          </cell>
        </row>
        <row r="314">
          <cell r="A314">
            <v>3112</v>
          </cell>
          <cell r="B314" t="str">
            <v>S</v>
          </cell>
        </row>
        <row r="315">
          <cell r="A315">
            <v>3113</v>
          </cell>
          <cell r="B315" t="str">
            <v>S</v>
          </cell>
        </row>
        <row r="316">
          <cell r="A316">
            <v>3114</v>
          </cell>
          <cell r="B316" t="str">
            <v>S</v>
          </cell>
        </row>
        <row r="317">
          <cell r="A317">
            <v>3115</v>
          </cell>
          <cell r="B317" t="str">
            <v>S</v>
          </cell>
        </row>
        <row r="318">
          <cell r="A318">
            <v>3116</v>
          </cell>
          <cell r="B318" t="str">
            <v>S</v>
          </cell>
        </row>
        <row r="319">
          <cell r="A319">
            <v>3117</v>
          </cell>
          <cell r="B319" t="str">
            <v>S</v>
          </cell>
        </row>
        <row r="320">
          <cell r="A320">
            <v>3118</v>
          </cell>
          <cell r="B320" t="str">
            <v>S</v>
          </cell>
        </row>
        <row r="321">
          <cell r="A321">
            <v>3119</v>
          </cell>
          <cell r="B321" t="str">
            <v>S</v>
          </cell>
        </row>
        <row r="322">
          <cell r="A322">
            <v>3120</v>
          </cell>
          <cell r="B322" t="str">
            <v>S</v>
          </cell>
        </row>
        <row r="323">
          <cell r="A323">
            <v>3121</v>
          </cell>
          <cell r="B323" t="str">
            <v>S</v>
          </cell>
        </row>
        <row r="324">
          <cell r="A324">
            <v>3122</v>
          </cell>
          <cell r="B324" t="str">
            <v>S</v>
          </cell>
        </row>
        <row r="325">
          <cell r="A325">
            <v>3123</v>
          </cell>
          <cell r="B325" t="str">
            <v>S</v>
          </cell>
        </row>
        <row r="326">
          <cell r="A326">
            <v>3124</v>
          </cell>
          <cell r="B326" t="str">
            <v>S</v>
          </cell>
        </row>
        <row r="327">
          <cell r="A327">
            <v>3125</v>
          </cell>
          <cell r="B327" t="str">
            <v>S</v>
          </cell>
        </row>
        <row r="328">
          <cell r="A328">
            <v>3126</v>
          </cell>
          <cell r="B328" t="str">
            <v>S</v>
          </cell>
        </row>
        <row r="329">
          <cell r="A329">
            <v>3127</v>
          </cell>
          <cell r="B329" t="str">
            <v>S</v>
          </cell>
        </row>
        <row r="330">
          <cell r="A330">
            <v>3128</v>
          </cell>
          <cell r="B330" t="str">
            <v>S</v>
          </cell>
        </row>
        <row r="331">
          <cell r="A331">
            <v>3129</v>
          </cell>
          <cell r="B331" t="str">
            <v>S</v>
          </cell>
        </row>
        <row r="332">
          <cell r="A332">
            <v>3130</v>
          </cell>
          <cell r="B332" t="str">
            <v>S</v>
          </cell>
        </row>
        <row r="333">
          <cell r="A333">
            <v>3131</v>
          </cell>
          <cell r="B333" t="str">
            <v>S</v>
          </cell>
        </row>
        <row r="334">
          <cell r="A334">
            <v>3001</v>
          </cell>
          <cell r="B334" t="str">
            <v>S</v>
          </cell>
        </row>
        <row r="335">
          <cell r="A335">
            <v>3002</v>
          </cell>
          <cell r="B335" t="str">
            <v>S</v>
          </cell>
        </row>
        <row r="336">
          <cell r="A336">
            <v>3003</v>
          </cell>
          <cell r="B336" t="str">
            <v>S</v>
          </cell>
        </row>
        <row r="337">
          <cell r="A337">
            <v>3004</v>
          </cell>
          <cell r="B337" t="str">
            <v>S</v>
          </cell>
        </row>
        <row r="338">
          <cell r="A338">
            <v>3005</v>
          </cell>
          <cell r="B338" t="str">
            <v>S</v>
          </cell>
        </row>
        <row r="339">
          <cell r="A339">
            <v>3006</v>
          </cell>
          <cell r="B339" t="str">
            <v>S</v>
          </cell>
        </row>
        <row r="340">
          <cell r="A340">
            <v>3007</v>
          </cell>
          <cell r="B340" t="str">
            <v>S</v>
          </cell>
        </row>
        <row r="341">
          <cell r="A341">
            <v>3008</v>
          </cell>
          <cell r="B341" t="str">
            <v>S</v>
          </cell>
        </row>
        <row r="342">
          <cell r="A342">
            <v>3013</v>
          </cell>
          <cell r="B342" t="str">
            <v>S</v>
          </cell>
        </row>
        <row r="343">
          <cell r="A343">
            <v>3014</v>
          </cell>
          <cell r="B343" t="str">
            <v>S</v>
          </cell>
        </row>
        <row r="344">
          <cell r="A344">
            <v>3015</v>
          </cell>
          <cell r="B344" t="str">
            <v>S</v>
          </cell>
        </row>
        <row r="345">
          <cell r="A345">
            <v>3016</v>
          </cell>
          <cell r="B345" t="str">
            <v>S</v>
          </cell>
        </row>
        <row r="346">
          <cell r="A346">
            <v>3017</v>
          </cell>
          <cell r="B346" t="str">
            <v>S</v>
          </cell>
        </row>
        <row r="347">
          <cell r="A347">
            <v>2801</v>
          </cell>
          <cell r="B347" t="str">
            <v>MB</v>
          </cell>
        </row>
        <row r="348">
          <cell r="A348">
            <v>2802</v>
          </cell>
          <cell r="B348" t="str">
            <v>MB</v>
          </cell>
        </row>
        <row r="349">
          <cell r="A349">
            <v>2803</v>
          </cell>
          <cell r="B349" t="str">
            <v>MB</v>
          </cell>
        </row>
        <row r="350">
          <cell r="A350">
            <v>2804</v>
          </cell>
          <cell r="B350" t="str">
            <v>MB</v>
          </cell>
        </row>
        <row r="351">
          <cell r="A351">
            <v>2805</v>
          </cell>
          <cell r="B351" t="str">
            <v>MB</v>
          </cell>
        </row>
        <row r="352">
          <cell r="A352">
            <v>2806</v>
          </cell>
          <cell r="B352" t="str">
            <v>MB</v>
          </cell>
        </row>
        <row r="353">
          <cell r="A353">
            <v>2807</v>
          </cell>
          <cell r="B353" t="str">
            <v>MB</v>
          </cell>
        </row>
        <row r="354">
          <cell r="A354">
            <v>2808</v>
          </cell>
          <cell r="B354" t="str">
            <v>MB</v>
          </cell>
        </row>
        <row r="355">
          <cell r="A355">
            <v>2809</v>
          </cell>
          <cell r="B355" t="str">
            <v>MB</v>
          </cell>
        </row>
        <row r="356">
          <cell r="A356">
            <v>2810</v>
          </cell>
          <cell r="B356" t="str">
            <v>MB</v>
          </cell>
        </row>
        <row r="357">
          <cell r="A357">
            <v>2811</v>
          </cell>
          <cell r="B357" t="str">
            <v>MB</v>
          </cell>
        </row>
        <row r="358">
          <cell r="A358">
            <v>2812</v>
          </cell>
          <cell r="B358" t="str">
            <v>MB</v>
          </cell>
        </row>
        <row r="359">
          <cell r="A359">
            <v>2813</v>
          </cell>
          <cell r="B359" t="str">
            <v>MB</v>
          </cell>
        </row>
        <row r="360">
          <cell r="A360">
            <v>2814</v>
          </cell>
          <cell r="B360" t="str">
            <v>MB</v>
          </cell>
        </row>
        <row r="361">
          <cell r="A361">
            <v>2815</v>
          </cell>
          <cell r="B361" t="str">
            <v>MB</v>
          </cell>
        </row>
        <row r="362">
          <cell r="A362">
            <v>2816</v>
          </cell>
          <cell r="B362" t="str">
            <v>MB</v>
          </cell>
        </row>
        <row r="363">
          <cell r="A363">
            <v>2817</v>
          </cell>
          <cell r="B363" t="str">
            <v>MB</v>
          </cell>
        </row>
        <row r="364">
          <cell r="A364">
            <v>2818</v>
          </cell>
          <cell r="B364" t="str">
            <v>MB</v>
          </cell>
        </row>
        <row r="365">
          <cell r="A365">
            <v>2819</v>
          </cell>
          <cell r="B365" t="str">
            <v>MB</v>
          </cell>
        </row>
        <row r="366">
          <cell r="A366">
            <v>2820</v>
          </cell>
          <cell r="B366" t="str">
            <v>MB</v>
          </cell>
        </row>
        <row r="367">
          <cell r="A367">
            <v>2821</v>
          </cell>
          <cell r="B367" t="str">
            <v>MB</v>
          </cell>
        </row>
        <row r="368">
          <cell r="A368">
            <v>2822</v>
          </cell>
          <cell r="B368" t="str">
            <v>MB</v>
          </cell>
        </row>
        <row r="369">
          <cell r="A369">
            <v>2901</v>
          </cell>
          <cell r="B369" t="str">
            <v>MB</v>
          </cell>
        </row>
        <row r="370">
          <cell r="A370">
            <v>2902</v>
          </cell>
          <cell r="B370" t="str">
            <v>MB</v>
          </cell>
        </row>
        <row r="371">
          <cell r="A371">
            <v>2903</v>
          </cell>
          <cell r="B371" t="str">
            <v>MB</v>
          </cell>
        </row>
        <row r="372">
          <cell r="A372">
            <v>2904</v>
          </cell>
          <cell r="B372" t="str">
            <v>MB</v>
          </cell>
        </row>
        <row r="373">
          <cell r="A373">
            <v>2905</v>
          </cell>
          <cell r="B373" t="str">
            <v>MB</v>
          </cell>
        </row>
        <row r="374">
          <cell r="A374">
            <v>2906</v>
          </cell>
          <cell r="B374" t="str">
            <v>MB</v>
          </cell>
        </row>
        <row r="375">
          <cell r="A375">
            <v>2907</v>
          </cell>
          <cell r="B375" t="str">
            <v>MB</v>
          </cell>
        </row>
        <row r="376">
          <cell r="A376">
            <v>2908</v>
          </cell>
          <cell r="B376" t="str">
            <v>MB</v>
          </cell>
        </row>
        <row r="377">
          <cell r="A377">
            <v>2909</v>
          </cell>
          <cell r="B377" t="str">
            <v>MB</v>
          </cell>
        </row>
        <row r="378">
          <cell r="A378">
            <v>2910</v>
          </cell>
          <cell r="B378" t="str">
            <v>MB</v>
          </cell>
        </row>
        <row r="379">
          <cell r="A379">
            <v>2911</v>
          </cell>
          <cell r="B379" t="str">
            <v>MB</v>
          </cell>
        </row>
        <row r="380">
          <cell r="A380">
            <v>2912</v>
          </cell>
          <cell r="B380" t="str">
            <v>MB</v>
          </cell>
        </row>
        <row r="381">
          <cell r="A381">
            <v>2913</v>
          </cell>
          <cell r="B381" t="str">
            <v>MB</v>
          </cell>
        </row>
        <row r="382">
          <cell r="A382">
            <v>2914</v>
          </cell>
          <cell r="B382" t="str">
            <v>MB</v>
          </cell>
        </row>
        <row r="383">
          <cell r="A383">
            <v>2915</v>
          </cell>
          <cell r="B383" t="str">
            <v>MB</v>
          </cell>
        </row>
        <row r="384">
          <cell r="A384">
            <v>2701</v>
          </cell>
          <cell r="B384" t="str">
            <v>P3</v>
          </cell>
        </row>
        <row r="385">
          <cell r="A385">
            <v>2702</v>
          </cell>
          <cell r="B385" t="str">
            <v>P3</v>
          </cell>
        </row>
        <row r="386">
          <cell r="A386">
            <v>2703</v>
          </cell>
          <cell r="B386" t="str">
            <v>P3</v>
          </cell>
        </row>
        <row r="387">
          <cell r="A387">
            <v>2704</v>
          </cell>
          <cell r="B387" t="str">
            <v>P3</v>
          </cell>
        </row>
        <row r="388">
          <cell r="A388">
            <v>2708</v>
          </cell>
          <cell r="B388" t="str">
            <v>P3</v>
          </cell>
        </row>
        <row r="389">
          <cell r="A389">
            <v>2709</v>
          </cell>
          <cell r="B389" t="str">
            <v>P3</v>
          </cell>
        </row>
        <row r="390">
          <cell r="A390">
            <v>2710</v>
          </cell>
          <cell r="B390" t="str">
            <v>P3</v>
          </cell>
        </row>
        <row r="391">
          <cell r="A391">
            <v>2711</v>
          </cell>
          <cell r="B391" t="str">
            <v>P3</v>
          </cell>
        </row>
        <row r="392">
          <cell r="A392">
            <v>2712</v>
          </cell>
          <cell r="B392" t="str">
            <v>P3</v>
          </cell>
        </row>
        <row r="393">
          <cell r="A393">
            <v>2713</v>
          </cell>
          <cell r="B393" t="str">
            <v>P3</v>
          </cell>
        </row>
        <row r="394">
          <cell r="A394">
            <v>2714</v>
          </cell>
          <cell r="B394" t="str">
            <v>P3</v>
          </cell>
        </row>
        <row r="395">
          <cell r="A395">
            <v>2715</v>
          </cell>
          <cell r="B395" t="str">
            <v>P3</v>
          </cell>
        </row>
        <row r="396">
          <cell r="A396">
            <v>2716</v>
          </cell>
          <cell r="B396" t="str">
            <v>P3</v>
          </cell>
        </row>
        <row r="397">
          <cell r="A397">
            <v>2717</v>
          </cell>
          <cell r="B397" t="str">
            <v>P3</v>
          </cell>
        </row>
        <row r="398">
          <cell r="A398">
            <v>2718</v>
          </cell>
          <cell r="B398" t="str">
            <v>P3</v>
          </cell>
        </row>
        <row r="399">
          <cell r="A399">
            <v>2719</v>
          </cell>
          <cell r="B399" t="str">
            <v>P3</v>
          </cell>
        </row>
        <row r="400">
          <cell r="A400">
            <v>2720</v>
          </cell>
          <cell r="B400" t="str">
            <v>P3</v>
          </cell>
        </row>
        <row r="401">
          <cell r="A401">
            <v>2721</v>
          </cell>
          <cell r="B401" t="str">
            <v>P3</v>
          </cell>
        </row>
        <row r="402">
          <cell r="A402">
            <v>2722</v>
          </cell>
          <cell r="B402" t="str">
            <v>P3</v>
          </cell>
        </row>
        <row r="403">
          <cell r="A403">
            <v>2723</v>
          </cell>
          <cell r="B403" t="str">
            <v>P3</v>
          </cell>
        </row>
        <row r="404">
          <cell r="A404">
            <v>2724</v>
          </cell>
          <cell r="B404" t="str">
            <v>P3</v>
          </cell>
        </row>
        <row r="405">
          <cell r="A405">
            <v>2725</v>
          </cell>
          <cell r="B405" t="str">
            <v>P3</v>
          </cell>
        </row>
        <row r="406">
          <cell r="A406">
            <v>2726</v>
          </cell>
          <cell r="B406" t="str">
            <v>P3</v>
          </cell>
        </row>
        <row r="407">
          <cell r="A407">
            <v>2602</v>
          </cell>
          <cell r="B407" t="str">
            <v>P2</v>
          </cell>
        </row>
        <row r="408">
          <cell r="A408">
            <v>2601</v>
          </cell>
          <cell r="B408" t="str">
            <v>P2</v>
          </cell>
        </row>
        <row r="409">
          <cell r="A409">
            <v>2604</v>
          </cell>
          <cell r="B409" t="str">
            <v>P2</v>
          </cell>
        </row>
        <row r="410">
          <cell r="A410">
            <v>2603</v>
          </cell>
          <cell r="B410" t="str">
            <v>P2</v>
          </cell>
        </row>
        <row r="411">
          <cell r="A411">
            <v>2606</v>
          </cell>
          <cell r="B411" t="str">
            <v>P2</v>
          </cell>
        </row>
        <row r="412">
          <cell r="A412">
            <v>2605</v>
          </cell>
          <cell r="B412" t="str">
            <v>P2</v>
          </cell>
        </row>
        <row r="413">
          <cell r="A413">
            <v>2608</v>
          </cell>
          <cell r="B413" t="str">
            <v>P2</v>
          </cell>
        </row>
        <row r="414">
          <cell r="A414">
            <v>2607</v>
          </cell>
          <cell r="B414" t="str">
            <v>P2</v>
          </cell>
        </row>
        <row r="415">
          <cell r="A415">
            <v>2610</v>
          </cell>
          <cell r="B415" t="str">
            <v>P2</v>
          </cell>
        </row>
        <row r="416">
          <cell r="A416">
            <v>2609</v>
          </cell>
          <cell r="B416" t="str">
            <v>P2</v>
          </cell>
        </row>
        <row r="417">
          <cell r="A417">
            <v>2612</v>
          </cell>
          <cell r="B417" t="str">
            <v>P2</v>
          </cell>
        </row>
        <row r="418">
          <cell r="A418">
            <v>2611</v>
          </cell>
          <cell r="B418" t="str">
            <v>P2</v>
          </cell>
        </row>
        <row r="419">
          <cell r="A419">
            <v>2474</v>
          </cell>
          <cell r="B419" t="str">
            <v>P2</v>
          </cell>
        </row>
        <row r="420">
          <cell r="A420">
            <v>2475</v>
          </cell>
          <cell r="B420" t="str">
            <v>P2</v>
          </cell>
        </row>
        <row r="421">
          <cell r="A421">
            <v>2564</v>
          </cell>
          <cell r="B421" t="str">
            <v>K2</v>
          </cell>
        </row>
        <row r="422">
          <cell r="A422">
            <v>2565</v>
          </cell>
          <cell r="B422" t="str">
            <v>K2</v>
          </cell>
        </row>
        <row r="423">
          <cell r="A423">
            <v>2206</v>
          </cell>
          <cell r="B423" t="str">
            <v>K2</v>
          </cell>
        </row>
        <row r="424">
          <cell r="A424">
            <v>2207</v>
          </cell>
          <cell r="B424" t="str">
            <v>K2</v>
          </cell>
        </row>
        <row r="425">
          <cell r="A425">
            <v>2208</v>
          </cell>
          <cell r="B425" t="str">
            <v>K2</v>
          </cell>
        </row>
        <row r="426">
          <cell r="A426">
            <v>2209</v>
          </cell>
          <cell r="B426" t="str">
            <v>K2</v>
          </cell>
        </row>
        <row r="427">
          <cell r="A427">
            <v>2277</v>
          </cell>
          <cell r="B427" t="str">
            <v>K2</v>
          </cell>
        </row>
        <row r="428">
          <cell r="A428">
            <v>2239</v>
          </cell>
          <cell r="B428" t="str">
            <v>K2</v>
          </cell>
        </row>
        <row r="429">
          <cell r="A429">
            <v>2215</v>
          </cell>
          <cell r="B429" t="str">
            <v>K2</v>
          </cell>
        </row>
        <row r="430">
          <cell r="A430">
            <v>2218</v>
          </cell>
          <cell r="B430" t="str">
            <v>K2</v>
          </cell>
        </row>
        <row r="431">
          <cell r="A431">
            <v>2219</v>
          </cell>
          <cell r="B431" t="str">
            <v>K2</v>
          </cell>
        </row>
        <row r="432">
          <cell r="A432">
            <v>2228</v>
          </cell>
          <cell r="B432" t="str">
            <v>K2</v>
          </cell>
        </row>
        <row r="433">
          <cell r="A433">
            <v>2229</v>
          </cell>
          <cell r="B433" t="str">
            <v>K2</v>
          </cell>
        </row>
        <row r="434">
          <cell r="A434">
            <v>2237</v>
          </cell>
          <cell r="B434" t="str">
            <v>K2</v>
          </cell>
        </row>
        <row r="435">
          <cell r="A435">
            <v>2240</v>
          </cell>
          <cell r="B435" t="str">
            <v>K2</v>
          </cell>
        </row>
        <row r="436">
          <cell r="A436">
            <v>2241</v>
          </cell>
          <cell r="B436" t="str">
            <v>K2</v>
          </cell>
        </row>
        <row r="437">
          <cell r="A437">
            <v>2242</v>
          </cell>
          <cell r="B437" t="str">
            <v>K2</v>
          </cell>
        </row>
        <row r="438">
          <cell r="A438">
            <v>2243</v>
          </cell>
          <cell r="B438" t="str">
            <v>K2</v>
          </cell>
        </row>
        <row r="439">
          <cell r="A439">
            <v>2238</v>
          </cell>
          <cell r="B439" t="str">
            <v>K2</v>
          </cell>
        </row>
        <row r="440">
          <cell r="A440">
            <v>2257</v>
          </cell>
          <cell r="B440" t="str">
            <v>K2</v>
          </cell>
        </row>
        <row r="441">
          <cell r="A441">
            <v>2239</v>
          </cell>
          <cell r="B441" t="str">
            <v>K2</v>
          </cell>
        </row>
        <row r="442">
          <cell r="A442">
            <v>2215</v>
          </cell>
          <cell r="B442" t="str">
            <v>K2</v>
          </cell>
        </row>
        <row r="443">
          <cell r="A443">
            <v>2276</v>
          </cell>
          <cell r="B443" t="str">
            <v>K2</v>
          </cell>
        </row>
        <row r="444">
          <cell r="A444">
            <v>2268</v>
          </cell>
          <cell r="B444" t="str">
            <v>K2</v>
          </cell>
        </row>
        <row r="445">
          <cell r="A445">
            <v>2269</v>
          </cell>
          <cell r="B445" t="str">
            <v>K2</v>
          </cell>
        </row>
        <row r="446">
          <cell r="A446">
            <v>2276</v>
          </cell>
          <cell r="B446" t="str">
            <v>K2</v>
          </cell>
        </row>
        <row r="447">
          <cell r="A447">
            <v>2359</v>
          </cell>
          <cell r="B447" t="str">
            <v>K2</v>
          </cell>
        </row>
        <row r="448">
          <cell r="A448">
            <v>2382</v>
          </cell>
          <cell r="B448" t="str">
            <v>K2</v>
          </cell>
        </row>
        <row r="449">
          <cell r="A449">
            <v>2252</v>
          </cell>
          <cell r="B449" t="str">
            <v>K2</v>
          </cell>
        </row>
        <row r="450">
          <cell r="A450">
            <v>2253</v>
          </cell>
          <cell r="B450" t="str">
            <v>K2</v>
          </cell>
        </row>
        <row r="451">
          <cell r="A451">
            <v>2258</v>
          </cell>
          <cell r="B451" t="str">
            <v>K2</v>
          </cell>
        </row>
        <row r="452">
          <cell r="A452">
            <v>2259</v>
          </cell>
          <cell r="B452" t="str">
            <v>K2</v>
          </cell>
        </row>
        <row r="453">
          <cell r="A453">
            <v>2304</v>
          </cell>
          <cell r="B453" t="str">
            <v>K2</v>
          </cell>
        </row>
        <row r="454">
          <cell r="A454">
            <v>2379</v>
          </cell>
          <cell r="B454" t="str">
            <v>K2</v>
          </cell>
        </row>
        <row r="455">
          <cell r="A455">
            <v>2508</v>
          </cell>
          <cell r="B455" t="str">
            <v>K2</v>
          </cell>
        </row>
        <row r="456">
          <cell r="A456">
            <v>2260</v>
          </cell>
          <cell r="B456" t="str">
            <v>K2</v>
          </cell>
        </row>
        <row r="457">
          <cell r="A457">
            <v>2261</v>
          </cell>
          <cell r="B457" t="str">
            <v>K2</v>
          </cell>
        </row>
        <row r="458">
          <cell r="A458">
            <v>2263</v>
          </cell>
          <cell r="B458" t="str">
            <v>K2</v>
          </cell>
        </row>
        <row r="459">
          <cell r="A459">
            <v>2256</v>
          </cell>
          <cell r="B459" t="str">
            <v>K2</v>
          </cell>
        </row>
        <row r="460">
          <cell r="A460">
            <v>2264</v>
          </cell>
          <cell r="B460" t="str">
            <v>K2</v>
          </cell>
        </row>
        <row r="461">
          <cell r="A461">
            <v>2265</v>
          </cell>
          <cell r="B461" t="str">
            <v>K2</v>
          </cell>
        </row>
        <row r="462">
          <cell r="A462">
            <v>2266</v>
          </cell>
          <cell r="B462" t="str">
            <v>K2</v>
          </cell>
        </row>
        <row r="463">
          <cell r="A463">
            <v>2267</v>
          </cell>
          <cell r="B463" t="str">
            <v>K2</v>
          </cell>
        </row>
        <row r="464">
          <cell r="A464">
            <v>2272</v>
          </cell>
          <cell r="B464" t="str">
            <v>K2</v>
          </cell>
        </row>
        <row r="465">
          <cell r="A465">
            <v>2273</v>
          </cell>
          <cell r="B465" t="str">
            <v>K2</v>
          </cell>
        </row>
        <row r="466">
          <cell r="A466">
            <v>2274</v>
          </cell>
          <cell r="B466" t="str">
            <v>K2</v>
          </cell>
        </row>
        <row r="467">
          <cell r="A467">
            <v>2275</v>
          </cell>
          <cell r="B467" t="str">
            <v>K2</v>
          </cell>
        </row>
        <row r="468">
          <cell r="A468">
            <v>2278</v>
          </cell>
          <cell r="B468" t="str">
            <v>K2</v>
          </cell>
        </row>
        <row r="469">
          <cell r="A469">
            <v>2278</v>
          </cell>
          <cell r="B469" t="str">
            <v>K2</v>
          </cell>
        </row>
        <row r="470">
          <cell r="A470">
            <v>2279</v>
          </cell>
          <cell r="B470" t="str">
            <v>K2</v>
          </cell>
        </row>
        <row r="471">
          <cell r="A471">
            <v>2277</v>
          </cell>
          <cell r="B471" t="str">
            <v>K2</v>
          </cell>
        </row>
        <row r="472">
          <cell r="A472">
            <v>2278</v>
          </cell>
          <cell r="B472" t="str">
            <v>K2</v>
          </cell>
        </row>
        <row r="473">
          <cell r="A473">
            <v>2279</v>
          </cell>
          <cell r="B473" t="str">
            <v>K2</v>
          </cell>
        </row>
        <row r="474">
          <cell r="A474">
            <v>2286</v>
          </cell>
          <cell r="B474" t="str">
            <v>K2</v>
          </cell>
        </row>
        <row r="475">
          <cell r="A475">
            <v>2287</v>
          </cell>
          <cell r="B475" t="str">
            <v>K2</v>
          </cell>
        </row>
        <row r="476">
          <cell r="A476">
            <v>2288</v>
          </cell>
          <cell r="B476" t="str">
            <v>K2</v>
          </cell>
        </row>
        <row r="477">
          <cell r="A477">
            <v>2289</v>
          </cell>
          <cell r="B477" t="str">
            <v>K2</v>
          </cell>
        </row>
        <row r="478">
          <cell r="A478">
            <v>2290</v>
          </cell>
          <cell r="B478" t="str">
            <v>K2</v>
          </cell>
        </row>
        <row r="479">
          <cell r="A479">
            <v>2291</v>
          </cell>
          <cell r="B479" t="str">
            <v>K2</v>
          </cell>
        </row>
        <row r="480">
          <cell r="A480">
            <v>2292</v>
          </cell>
          <cell r="B480" t="str">
            <v>K2</v>
          </cell>
        </row>
        <row r="481">
          <cell r="A481">
            <v>2293</v>
          </cell>
          <cell r="B481" t="str">
            <v>K2</v>
          </cell>
        </row>
        <row r="482">
          <cell r="A482">
            <v>2379</v>
          </cell>
          <cell r="B482" t="str">
            <v>K2</v>
          </cell>
        </row>
        <row r="483">
          <cell r="A483">
            <v>2310</v>
          </cell>
          <cell r="B483" t="str">
            <v>K2</v>
          </cell>
        </row>
        <row r="484">
          <cell r="A484">
            <v>2297</v>
          </cell>
          <cell r="B484" t="str">
            <v>K2</v>
          </cell>
        </row>
        <row r="485">
          <cell r="A485">
            <v>2298</v>
          </cell>
          <cell r="B485" t="str">
            <v>K2</v>
          </cell>
        </row>
        <row r="486">
          <cell r="A486">
            <v>2299</v>
          </cell>
          <cell r="B486" t="str">
            <v>K2</v>
          </cell>
        </row>
        <row r="487">
          <cell r="A487">
            <v>2304</v>
          </cell>
          <cell r="B487" t="str">
            <v>K2</v>
          </cell>
        </row>
        <row r="488">
          <cell r="A488">
            <v>2363</v>
          </cell>
          <cell r="B488" t="str">
            <v>K2</v>
          </cell>
        </row>
        <row r="489">
          <cell r="A489">
            <v>2366</v>
          </cell>
          <cell r="B489" t="str">
            <v>K2</v>
          </cell>
        </row>
        <row r="490">
          <cell r="A490">
            <v>2365</v>
          </cell>
          <cell r="B490" t="str">
            <v>K2</v>
          </cell>
        </row>
        <row r="491">
          <cell r="A491">
            <v>2386</v>
          </cell>
          <cell r="B491" t="str">
            <v>K2</v>
          </cell>
        </row>
        <row r="492">
          <cell r="A492">
            <v>2385</v>
          </cell>
          <cell r="B492" t="str">
            <v>K2</v>
          </cell>
        </row>
        <row r="493">
          <cell r="A493">
            <v>2380</v>
          </cell>
          <cell r="B493" t="str">
            <v>K2</v>
          </cell>
        </row>
        <row r="494">
          <cell r="A494">
            <v>2379</v>
          </cell>
          <cell r="B494" t="str">
            <v>K2</v>
          </cell>
        </row>
        <row r="495">
          <cell r="A495">
            <v>2382</v>
          </cell>
          <cell r="B495" t="str">
            <v>K2</v>
          </cell>
        </row>
        <row r="496">
          <cell r="A496">
            <v>2381</v>
          </cell>
          <cell r="B496" t="str">
            <v>K2</v>
          </cell>
        </row>
        <row r="497">
          <cell r="A497">
            <v>2394</v>
          </cell>
          <cell r="B497" t="str">
            <v>K2</v>
          </cell>
        </row>
        <row r="498">
          <cell r="A498">
            <v>2393</v>
          </cell>
          <cell r="B498" t="str">
            <v>K2</v>
          </cell>
        </row>
        <row r="499">
          <cell r="A499">
            <v>2401</v>
          </cell>
          <cell r="B499" t="str">
            <v>K2</v>
          </cell>
        </row>
        <row r="500">
          <cell r="A500">
            <v>2399</v>
          </cell>
          <cell r="B500" t="str">
            <v>K2</v>
          </cell>
        </row>
        <row r="501">
          <cell r="A501">
            <v>2400</v>
          </cell>
          <cell r="B501" t="str">
            <v>K2</v>
          </cell>
        </row>
        <row r="502">
          <cell r="A502">
            <v>2425</v>
          </cell>
          <cell r="B502" t="str">
            <v>K2</v>
          </cell>
        </row>
        <row r="503">
          <cell r="A503">
            <v>2486</v>
          </cell>
          <cell r="B503" t="str">
            <v>K2</v>
          </cell>
        </row>
        <row r="504">
          <cell r="A504">
            <v>2416</v>
          </cell>
          <cell r="B504" t="str">
            <v>K2</v>
          </cell>
        </row>
        <row r="505">
          <cell r="A505">
            <v>2415</v>
          </cell>
          <cell r="B505" t="str">
            <v>K2</v>
          </cell>
        </row>
        <row r="506">
          <cell r="A506">
            <v>2420</v>
          </cell>
          <cell r="B506" t="str">
            <v>K2</v>
          </cell>
        </row>
        <row r="507">
          <cell r="A507">
            <v>2419</v>
          </cell>
          <cell r="B507" t="str">
            <v>K2</v>
          </cell>
        </row>
        <row r="508">
          <cell r="A508">
            <v>2408</v>
          </cell>
          <cell r="B508" t="str">
            <v>K2</v>
          </cell>
        </row>
        <row r="509">
          <cell r="A509">
            <v>2407</v>
          </cell>
          <cell r="B509" t="str">
            <v>K2</v>
          </cell>
        </row>
        <row r="510">
          <cell r="A510">
            <v>2581</v>
          </cell>
          <cell r="B510" t="str">
            <v>K2</v>
          </cell>
        </row>
        <row r="511">
          <cell r="A511">
            <v>2556</v>
          </cell>
          <cell r="B511" t="str">
            <v>K2</v>
          </cell>
        </row>
        <row r="512">
          <cell r="A512">
            <v>2437</v>
          </cell>
          <cell r="B512" t="str">
            <v>K2</v>
          </cell>
        </row>
        <row r="513">
          <cell r="A513">
            <v>2484</v>
          </cell>
          <cell r="B513" t="str">
            <v>K2</v>
          </cell>
        </row>
        <row r="514">
          <cell r="A514">
            <v>2400</v>
          </cell>
          <cell r="B514" t="str">
            <v>K2</v>
          </cell>
        </row>
        <row r="515">
          <cell r="A515">
            <v>2425</v>
          </cell>
          <cell r="B515" t="str">
            <v>K2</v>
          </cell>
        </row>
        <row r="516">
          <cell r="A516">
            <v>2429</v>
          </cell>
          <cell r="B516" t="str">
            <v>K2</v>
          </cell>
        </row>
        <row r="517">
          <cell r="A517">
            <v>2430</v>
          </cell>
          <cell r="B517" t="str">
            <v>K2</v>
          </cell>
        </row>
        <row r="518">
          <cell r="A518">
            <v>2426</v>
          </cell>
          <cell r="B518" t="str">
            <v>K2</v>
          </cell>
        </row>
        <row r="519">
          <cell r="A519">
            <v>2431</v>
          </cell>
          <cell r="B519" t="str">
            <v>K2</v>
          </cell>
        </row>
        <row r="520">
          <cell r="A520">
            <v>2434</v>
          </cell>
          <cell r="B520" t="str">
            <v>K2</v>
          </cell>
        </row>
        <row r="521">
          <cell r="A521">
            <v>2433</v>
          </cell>
          <cell r="B521" t="str">
            <v>K2</v>
          </cell>
        </row>
        <row r="522">
          <cell r="A522">
            <v>2442</v>
          </cell>
          <cell r="B522" t="str">
            <v>K2</v>
          </cell>
        </row>
        <row r="523">
          <cell r="A523">
            <v>2441</v>
          </cell>
          <cell r="B523" t="str">
            <v>K2</v>
          </cell>
        </row>
        <row r="524">
          <cell r="A524">
            <v>2448</v>
          </cell>
          <cell r="B524" t="str">
            <v>K2</v>
          </cell>
        </row>
        <row r="525">
          <cell r="A525">
            <v>2447</v>
          </cell>
          <cell r="B525" t="str">
            <v>K2</v>
          </cell>
        </row>
        <row r="526">
          <cell r="A526">
            <v>2446</v>
          </cell>
          <cell r="B526" t="str">
            <v>K2</v>
          </cell>
        </row>
        <row r="527">
          <cell r="A527">
            <v>2445</v>
          </cell>
          <cell r="B527" t="str">
            <v>K2</v>
          </cell>
        </row>
        <row r="528">
          <cell r="A528">
            <v>2450</v>
          </cell>
          <cell r="B528" t="str">
            <v>K2</v>
          </cell>
        </row>
        <row r="529">
          <cell r="A529">
            <v>2449</v>
          </cell>
          <cell r="B529" t="str">
            <v>K2</v>
          </cell>
        </row>
        <row r="530">
          <cell r="A530">
            <v>2472</v>
          </cell>
          <cell r="B530" t="str">
            <v>K2</v>
          </cell>
        </row>
        <row r="531">
          <cell r="A531">
            <v>2473</v>
          </cell>
          <cell r="B531" t="str">
            <v>K2</v>
          </cell>
        </row>
        <row r="532">
          <cell r="A532">
            <v>2460</v>
          </cell>
          <cell r="B532" t="str">
            <v>K2</v>
          </cell>
        </row>
        <row r="533">
          <cell r="A533">
            <v>2541</v>
          </cell>
          <cell r="B533" t="str">
            <v>K2</v>
          </cell>
        </row>
        <row r="534">
          <cell r="A534">
            <v>2591</v>
          </cell>
          <cell r="B534" t="str">
            <v>K2</v>
          </cell>
        </row>
        <row r="535">
          <cell r="A535">
            <v>2464</v>
          </cell>
          <cell r="B535" t="str">
            <v>K2</v>
          </cell>
        </row>
        <row r="536">
          <cell r="A536">
            <v>2463</v>
          </cell>
          <cell r="B536" t="str">
            <v>K2</v>
          </cell>
        </row>
        <row r="537">
          <cell r="A537">
            <v>2468</v>
          </cell>
          <cell r="B537" t="str">
            <v>K2</v>
          </cell>
        </row>
        <row r="538">
          <cell r="A538">
            <v>2305</v>
          </cell>
          <cell r="B538" t="str">
            <v>K2</v>
          </cell>
        </row>
        <row r="539">
          <cell r="A539">
            <v>2306</v>
          </cell>
          <cell r="B539" t="str">
            <v>K2</v>
          </cell>
        </row>
        <row r="540">
          <cell r="A540">
            <v>2307</v>
          </cell>
          <cell r="B540" t="str">
            <v>K2</v>
          </cell>
        </row>
        <row r="541">
          <cell r="A541">
            <v>2510</v>
          </cell>
          <cell r="B541" t="str">
            <v>K2</v>
          </cell>
        </row>
        <row r="542">
          <cell r="A542">
            <v>2509</v>
          </cell>
          <cell r="B542" t="str">
            <v>K2</v>
          </cell>
        </row>
        <row r="543">
          <cell r="A543">
            <v>2308</v>
          </cell>
          <cell r="B543" t="str">
            <v>K2</v>
          </cell>
        </row>
        <row r="544">
          <cell r="A544">
            <v>2309</v>
          </cell>
          <cell r="B544" t="str">
            <v>K2</v>
          </cell>
        </row>
        <row r="545">
          <cell r="A545">
            <v>2310</v>
          </cell>
          <cell r="B545" t="str">
            <v>K2</v>
          </cell>
        </row>
        <row r="546">
          <cell r="A546">
            <v>2278</v>
          </cell>
          <cell r="B546" t="str">
            <v>K2</v>
          </cell>
        </row>
        <row r="547">
          <cell r="A547">
            <v>2297</v>
          </cell>
          <cell r="B547" t="str">
            <v>K2</v>
          </cell>
        </row>
        <row r="548">
          <cell r="A548">
            <v>2312</v>
          </cell>
          <cell r="B548" t="str">
            <v>K2</v>
          </cell>
        </row>
        <row r="549">
          <cell r="A549">
            <v>2311</v>
          </cell>
          <cell r="B549" t="str">
            <v>K2</v>
          </cell>
        </row>
        <row r="550">
          <cell r="A550">
            <v>2313</v>
          </cell>
          <cell r="B550" t="str">
            <v>K2</v>
          </cell>
        </row>
        <row r="551">
          <cell r="A551">
            <v>2381</v>
          </cell>
          <cell r="B551" t="str">
            <v>K2</v>
          </cell>
        </row>
        <row r="552">
          <cell r="A552">
            <v>2332</v>
          </cell>
          <cell r="B552" t="str">
            <v>K2</v>
          </cell>
        </row>
        <row r="553">
          <cell r="A553">
            <v>2314</v>
          </cell>
          <cell r="B553" t="str">
            <v>K2</v>
          </cell>
        </row>
        <row r="554">
          <cell r="A554">
            <v>2331</v>
          </cell>
          <cell r="B554" t="str">
            <v>K2</v>
          </cell>
        </row>
        <row r="555">
          <cell r="A555">
            <v>2381</v>
          </cell>
          <cell r="B555" t="str">
            <v>K2</v>
          </cell>
        </row>
        <row r="556">
          <cell r="A556">
            <v>2522</v>
          </cell>
          <cell r="B556" t="str">
            <v>K2</v>
          </cell>
        </row>
        <row r="557">
          <cell r="A557">
            <v>2521</v>
          </cell>
          <cell r="B557" t="str">
            <v>K2</v>
          </cell>
        </row>
        <row r="558">
          <cell r="A558">
            <v>2550</v>
          </cell>
          <cell r="B558" t="str">
            <v>K2</v>
          </cell>
        </row>
        <row r="559">
          <cell r="A559">
            <v>2551</v>
          </cell>
          <cell r="B559" t="str">
            <v>K2</v>
          </cell>
        </row>
        <row r="560">
          <cell r="A560">
            <v>2320</v>
          </cell>
          <cell r="B560" t="str">
            <v>K2</v>
          </cell>
        </row>
        <row r="561">
          <cell r="A561">
            <v>2325</v>
          </cell>
          <cell r="B561" t="str">
            <v>K2</v>
          </cell>
        </row>
        <row r="562">
          <cell r="A562">
            <v>2322</v>
          </cell>
          <cell r="B562" t="str">
            <v>K2</v>
          </cell>
        </row>
        <row r="563">
          <cell r="A563">
            <v>2321</v>
          </cell>
          <cell r="B563" t="str">
            <v>K2</v>
          </cell>
        </row>
        <row r="564">
          <cell r="A564">
            <v>2324</v>
          </cell>
          <cell r="B564" t="str">
            <v>K2</v>
          </cell>
        </row>
        <row r="565">
          <cell r="A565">
            <v>2305</v>
          </cell>
          <cell r="B565" t="str">
            <v>K2</v>
          </cell>
        </row>
        <row r="566">
          <cell r="A566">
            <v>2379</v>
          </cell>
          <cell r="B566" t="str">
            <v>K2</v>
          </cell>
        </row>
        <row r="567">
          <cell r="A567">
            <v>2544</v>
          </cell>
          <cell r="B567" t="str">
            <v>K2</v>
          </cell>
        </row>
        <row r="568">
          <cell r="A568">
            <v>2576</v>
          </cell>
          <cell r="B568" t="str">
            <v>K2</v>
          </cell>
        </row>
        <row r="569">
          <cell r="A569">
            <v>2545</v>
          </cell>
          <cell r="B569" t="str">
            <v>K2</v>
          </cell>
        </row>
        <row r="570">
          <cell r="A570">
            <v>2352</v>
          </cell>
          <cell r="B570" t="str">
            <v>K2</v>
          </cell>
        </row>
        <row r="571">
          <cell r="A571">
            <v>2351</v>
          </cell>
          <cell r="B571" t="str">
            <v>K2</v>
          </cell>
        </row>
        <row r="572">
          <cell r="A572">
            <v>2556</v>
          </cell>
          <cell r="B572" t="str">
            <v>K2</v>
          </cell>
        </row>
        <row r="573">
          <cell r="A573">
            <v>2437</v>
          </cell>
          <cell r="B573" t="str">
            <v>K2</v>
          </cell>
        </row>
        <row r="574">
          <cell r="A574">
            <v>2486</v>
          </cell>
          <cell r="B574" t="str">
            <v>K2</v>
          </cell>
        </row>
        <row r="575">
          <cell r="A575">
            <v>2329</v>
          </cell>
          <cell r="B575" t="str">
            <v>K2</v>
          </cell>
        </row>
        <row r="576">
          <cell r="A576">
            <v>2330</v>
          </cell>
          <cell r="B576" t="str">
            <v>K2</v>
          </cell>
        </row>
        <row r="577">
          <cell r="A577">
            <v>2314</v>
          </cell>
          <cell r="B577" t="str">
            <v>K2</v>
          </cell>
        </row>
        <row r="578">
          <cell r="A578">
            <v>2379</v>
          </cell>
          <cell r="B578" t="str">
            <v>K2</v>
          </cell>
        </row>
        <row r="579">
          <cell r="A579">
            <v>2331</v>
          </cell>
          <cell r="B579" t="str">
            <v>K2</v>
          </cell>
        </row>
        <row r="580">
          <cell r="A580">
            <v>2313</v>
          </cell>
          <cell r="B580" t="str">
            <v>K2</v>
          </cell>
        </row>
        <row r="581">
          <cell r="A581">
            <v>2379</v>
          </cell>
          <cell r="B581" t="str">
            <v>K2</v>
          </cell>
        </row>
        <row r="582">
          <cell r="A582">
            <v>2332</v>
          </cell>
          <cell r="B582" t="str">
            <v>K2</v>
          </cell>
        </row>
        <row r="583">
          <cell r="A583">
            <v>2334</v>
          </cell>
          <cell r="B583" t="str">
            <v>K2</v>
          </cell>
        </row>
        <row r="584">
          <cell r="A584">
            <v>2333</v>
          </cell>
          <cell r="B584" t="str">
            <v>K2</v>
          </cell>
        </row>
        <row r="585">
          <cell r="A585">
            <v>2338</v>
          </cell>
          <cell r="B585" t="str">
            <v>K2</v>
          </cell>
        </row>
        <row r="586">
          <cell r="A586">
            <v>2337</v>
          </cell>
          <cell r="B586" t="str">
            <v>K2</v>
          </cell>
        </row>
        <row r="587">
          <cell r="A587">
            <v>2342</v>
          </cell>
          <cell r="B587" t="str">
            <v>K2</v>
          </cell>
        </row>
        <row r="588">
          <cell r="A588">
            <v>2341</v>
          </cell>
          <cell r="B588" t="str">
            <v>K2</v>
          </cell>
        </row>
        <row r="589">
          <cell r="A589">
            <v>2350</v>
          </cell>
          <cell r="B589" t="str">
            <v>K2</v>
          </cell>
        </row>
        <row r="590">
          <cell r="A590">
            <v>2349</v>
          </cell>
          <cell r="B590" t="str">
            <v>K2</v>
          </cell>
        </row>
        <row r="591">
          <cell r="A591">
            <v>2276</v>
          </cell>
          <cell r="B591" t="str">
            <v>K2</v>
          </cell>
        </row>
        <row r="592">
          <cell r="A592">
            <v>2277</v>
          </cell>
          <cell r="B592" t="str">
            <v>K2</v>
          </cell>
        </row>
        <row r="593">
          <cell r="A593">
            <v>2488</v>
          </cell>
          <cell r="B593" t="str">
            <v>K2</v>
          </cell>
        </row>
        <row r="594">
          <cell r="A594">
            <v>2489</v>
          </cell>
          <cell r="B594" t="str">
            <v>K2</v>
          </cell>
        </row>
        <row r="595">
          <cell r="A595">
            <v>2476</v>
          </cell>
          <cell r="B595" t="str">
            <v>K2</v>
          </cell>
        </row>
        <row r="596">
          <cell r="A596">
            <v>2477</v>
          </cell>
          <cell r="B596" t="str">
            <v>K2</v>
          </cell>
        </row>
        <row r="597">
          <cell r="A597">
            <v>2478</v>
          </cell>
          <cell r="B597" t="str">
            <v>K2</v>
          </cell>
        </row>
        <row r="598">
          <cell r="A598">
            <v>2479</v>
          </cell>
          <cell r="B598" t="str">
            <v>K2</v>
          </cell>
        </row>
        <row r="599">
          <cell r="A599">
            <v>2490</v>
          </cell>
          <cell r="B599" t="str">
            <v>K2</v>
          </cell>
        </row>
        <row r="600">
          <cell r="A600">
            <v>2491</v>
          </cell>
          <cell r="B600" t="str">
            <v>K2</v>
          </cell>
        </row>
        <row r="601">
          <cell r="A601">
            <v>2480</v>
          </cell>
          <cell r="B601" t="str">
            <v>K2</v>
          </cell>
        </row>
        <row r="602">
          <cell r="A602">
            <v>2481</v>
          </cell>
          <cell r="B602" t="str">
            <v>K2</v>
          </cell>
        </row>
        <row r="603">
          <cell r="A603">
            <v>2482</v>
          </cell>
          <cell r="B603" t="str">
            <v>K2</v>
          </cell>
        </row>
        <row r="604">
          <cell r="A604">
            <v>2483</v>
          </cell>
          <cell r="B604" t="str">
            <v>K2</v>
          </cell>
        </row>
        <row r="605">
          <cell r="A605">
            <v>2486</v>
          </cell>
          <cell r="B605" t="str">
            <v>K2</v>
          </cell>
        </row>
        <row r="606">
          <cell r="A606">
            <v>2487</v>
          </cell>
          <cell r="B606" t="str">
            <v>K2</v>
          </cell>
        </row>
        <row r="607">
          <cell r="A607">
            <v>2498</v>
          </cell>
          <cell r="B607" t="str">
            <v>K2</v>
          </cell>
        </row>
        <row r="608">
          <cell r="A608">
            <v>2499</v>
          </cell>
          <cell r="B608" t="str">
            <v>K2</v>
          </cell>
        </row>
        <row r="609">
          <cell r="A609">
            <v>2500</v>
          </cell>
          <cell r="B609" t="str">
            <v>K2</v>
          </cell>
        </row>
        <row r="610">
          <cell r="A610">
            <v>2501</v>
          </cell>
          <cell r="B610" t="str">
            <v>K2</v>
          </cell>
        </row>
        <row r="611">
          <cell r="A611">
            <v>2536</v>
          </cell>
          <cell r="B611" t="str">
            <v>K2</v>
          </cell>
        </row>
        <row r="612">
          <cell r="A612">
            <v>2535</v>
          </cell>
          <cell r="B612" t="str">
            <v>K2</v>
          </cell>
        </row>
        <row r="613">
          <cell r="A613">
            <v>2530</v>
          </cell>
          <cell r="B613" t="str">
            <v>K2</v>
          </cell>
        </row>
        <row r="614">
          <cell r="A614">
            <v>2529</v>
          </cell>
          <cell r="B614" t="str">
            <v>K2</v>
          </cell>
        </row>
        <row r="615">
          <cell r="A615">
            <v>2460</v>
          </cell>
          <cell r="B615" t="str">
            <v>K2</v>
          </cell>
        </row>
        <row r="616">
          <cell r="A616">
            <v>2488</v>
          </cell>
          <cell r="B616" t="str">
            <v>K2</v>
          </cell>
        </row>
        <row r="617">
          <cell r="A617">
            <v>2541</v>
          </cell>
          <cell r="B617" t="str">
            <v>K2</v>
          </cell>
        </row>
        <row r="618">
          <cell r="A618">
            <v>2201</v>
          </cell>
          <cell r="B618" t="str">
            <v>K2</v>
          </cell>
        </row>
        <row r="619">
          <cell r="A619">
            <v>2202</v>
          </cell>
          <cell r="B619" t="str">
            <v>K2</v>
          </cell>
        </row>
        <row r="620">
          <cell r="A620">
            <v>2204</v>
          </cell>
          <cell r="B620" t="str">
            <v>K2</v>
          </cell>
        </row>
        <row r="621">
          <cell r="A621">
            <v>2205</v>
          </cell>
          <cell r="B621" t="str">
            <v>K2</v>
          </cell>
        </row>
        <row r="622">
          <cell r="A622">
            <v>2558</v>
          </cell>
          <cell r="B622" t="str">
            <v>K2</v>
          </cell>
        </row>
        <row r="623">
          <cell r="A623">
            <v>2557</v>
          </cell>
          <cell r="B623" t="str">
            <v>K2</v>
          </cell>
        </row>
        <row r="624">
          <cell r="A624">
            <v>2222</v>
          </cell>
          <cell r="B624" t="str">
            <v>K2</v>
          </cell>
        </row>
        <row r="625">
          <cell r="A625">
            <v>2223</v>
          </cell>
          <cell r="B625" t="str">
            <v>K2</v>
          </cell>
        </row>
        <row r="626">
          <cell r="A626">
            <v>2230</v>
          </cell>
          <cell r="B626" t="str">
            <v>K2</v>
          </cell>
        </row>
        <row r="627">
          <cell r="A627">
            <v>2231</v>
          </cell>
          <cell r="B627" t="str">
            <v>K2</v>
          </cell>
        </row>
        <row r="628">
          <cell r="A628">
            <v>2254</v>
          </cell>
          <cell r="B628" t="str">
            <v>K2</v>
          </cell>
        </row>
        <row r="629">
          <cell r="A629">
            <v>2255</v>
          </cell>
          <cell r="B629" t="str">
            <v>K2</v>
          </cell>
        </row>
        <row r="630">
          <cell r="A630">
            <v>2528</v>
          </cell>
          <cell r="B630" t="str">
            <v>K2</v>
          </cell>
        </row>
        <row r="631">
          <cell r="A631">
            <v>2527</v>
          </cell>
          <cell r="B631" t="str">
            <v>K2</v>
          </cell>
        </row>
        <row r="632">
          <cell r="A632">
            <v>2282</v>
          </cell>
          <cell r="B632" t="str">
            <v>K2</v>
          </cell>
        </row>
        <row r="633">
          <cell r="A633">
            <v>2283</v>
          </cell>
          <cell r="B633" t="str">
            <v>K2</v>
          </cell>
        </row>
        <row r="634">
          <cell r="A634">
            <v>2294</v>
          </cell>
          <cell r="B634" t="str">
            <v>K2</v>
          </cell>
        </row>
        <row r="635">
          <cell r="A635">
            <v>2295</v>
          </cell>
          <cell r="B635" t="str">
            <v>K2</v>
          </cell>
        </row>
        <row r="636">
          <cell r="A636">
            <v>2524</v>
          </cell>
          <cell r="B636" t="str">
            <v>K2</v>
          </cell>
        </row>
        <row r="637">
          <cell r="A637">
            <v>2523</v>
          </cell>
          <cell r="B637" t="str">
            <v>K2</v>
          </cell>
        </row>
        <row r="638">
          <cell r="A638">
            <v>2516</v>
          </cell>
          <cell r="B638" t="str">
            <v>K2</v>
          </cell>
        </row>
        <row r="639">
          <cell r="A639">
            <v>2515</v>
          </cell>
          <cell r="B639" t="str">
            <v>K2</v>
          </cell>
        </row>
        <row r="640">
          <cell r="A640">
            <v>2514</v>
          </cell>
          <cell r="B640" t="str">
            <v>K2</v>
          </cell>
        </row>
        <row r="641">
          <cell r="A641">
            <v>2548</v>
          </cell>
          <cell r="B641" t="str">
            <v>K2</v>
          </cell>
        </row>
        <row r="642">
          <cell r="A642">
            <v>2549</v>
          </cell>
          <cell r="B642" t="str">
            <v>K2</v>
          </cell>
        </row>
        <row r="643">
          <cell r="A643">
            <v>2347</v>
          </cell>
          <cell r="B643" t="str">
            <v>K2</v>
          </cell>
        </row>
        <row r="644">
          <cell r="A644">
            <v>2457</v>
          </cell>
          <cell r="B644" t="str">
            <v>K2</v>
          </cell>
        </row>
        <row r="645">
          <cell r="A645">
            <v>2487</v>
          </cell>
          <cell r="B645" t="str">
            <v>K2</v>
          </cell>
        </row>
        <row r="646">
          <cell r="A646">
            <v>2354</v>
          </cell>
          <cell r="B646" t="str">
            <v>K2</v>
          </cell>
        </row>
        <row r="647">
          <cell r="A647">
            <v>2353</v>
          </cell>
          <cell r="B647" t="str">
            <v>K2</v>
          </cell>
        </row>
        <row r="648">
          <cell r="A648">
            <v>2372</v>
          </cell>
          <cell r="B648" t="str">
            <v>K2</v>
          </cell>
        </row>
        <row r="649">
          <cell r="A649">
            <v>2371</v>
          </cell>
          <cell r="B649" t="str">
            <v>K2</v>
          </cell>
        </row>
        <row r="650">
          <cell r="A650">
            <v>2378</v>
          </cell>
          <cell r="B650" t="str">
            <v>K2</v>
          </cell>
        </row>
        <row r="651">
          <cell r="A651">
            <v>2377</v>
          </cell>
          <cell r="B651" t="str">
            <v>K2</v>
          </cell>
        </row>
        <row r="652">
          <cell r="A652">
            <v>2392</v>
          </cell>
          <cell r="B652" t="str">
            <v>K2</v>
          </cell>
        </row>
        <row r="653">
          <cell r="A653">
            <v>2391</v>
          </cell>
          <cell r="B653" t="str">
            <v>K2</v>
          </cell>
        </row>
        <row r="654">
          <cell r="A654">
            <v>2398</v>
          </cell>
          <cell r="B654" t="str">
            <v>K2</v>
          </cell>
        </row>
        <row r="655">
          <cell r="A655">
            <v>2397</v>
          </cell>
          <cell r="B655" t="str">
            <v>K2</v>
          </cell>
        </row>
        <row r="656">
          <cell r="A656">
            <v>2440</v>
          </cell>
          <cell r="B656" t="str">
            <v>K2</v>
          </cell>
        </row>
        <row r="657">
          <cell r="A657">
            <v>2439</v>
          </cell>
          <cell r="B657" t="str">
            <v>K2</v>
          </cell>
        </row>
        <row r="658">
          <cell r="A658">
            <v>2381</v>
          </cell>
          <cell r="B658" t="str">
            <v>K2</v>
          </cell>
        </row>
        <row r="659">
          <cell r="A659">
            <v>2347</v>
          </cell>
          <cell r="B659" t="str">
            <v>K2</v>
          </cell>
        </row>
        <row r="660">
          <cell r="A660">
            <v>2457</v>
          </cell>
          <cell r="B660" t="str">
            <v>K2</v>
          </cell>
        </row>
        <row r="661">
          <cell r="A661">
            <v>2458</v>
          </cell>
          <cell r="B661" t="str">
            <v>K2</v>
          </cell>
        </row>
        <row r="662">
          <cell r="A662">
            <v>2459</v>
          </cell>
          <cell r="B662" t="str">
            <v>K2</v>
          </cell>
        </row>
        <row r="663">
          <cell r="A663">
            <v>2496</v>
          </cell>
          <cell r="B663" t="str">
            <v>K2</v>
          </cell>
        </row>
        <row r="664">
          <cell r="A664">
            <v>2497</v>
          </cell>
          <cell r="B664" t="str">
            <v>K2</v>
          </cell>
        </row>
        <row r="665">
          <cell r="A665">
            <v>2532</v>
          </cell>
          <cell r="B665" t="str">
            <v>K2</v>
          </cell>
        </row>
        <row r="666">
          <cell r="A666">
            <v>2531</v>
          </cell>
          <cell r="B666" t="str">
            <v>K2</v>
          </cell>
        </row>
        <row r="667">
          <cell r="A667">
            <v>2542</v>
          </cell>
          <cell r="B667" t="str">
            <v>K2</v>
          </cell>
        </row>
        <row r="668">
          <cell r="A668">
            <v>2543</v>
          </cell>
          <cell r="B668" t="str">
            <v>K2</v>
          </cell>
        </row>
        <row r="669">
          <cell r="A669">
            <v>4500</v>
          </cell>
          <cell r="B669" t="str">
            <v>Solaris Urbino 8,6</v>
          </cell>
        </row>
        <row r="670">
          <cell r="A670">
            <v>4501</v>
          </cell>
          <cell r="B670" t="str">
            <v>Solaris Urbino 8,6</v>
          </cell>
        </row>
        <row r="671">
          <cell r="A671">
            <v>4502</v>
          </cell>
          <cell r="B671" t="str">
            <v>Solaris Urbino 8,6</v>
          </cell>
        </row>
        <row r="672">
          <cell r="A672">
            <v>4503</v>
          </cell>
          <cell r="B672" t="str">
            <v>Solaris Urbino 8,6</v>
          </cell>
        </row>
        <row r="673">
          <cell r="A673">
            <v>4504</v>
          </cell>
          <cell r="B673" t="str">
            <v>Solaris Urbino 8,6</v>
          </cell>
        </row>
        <row r="674">
          <cell r="A674">
            <v>4505</v>
          </cell>
          <cell r="B674" t="str">
            <v>Solaris Urbino 8,6</v>
          </cell>
        </row>
        <row r="675">
          <cell r="A675">
            <v>4506</v>
          </cell>
          <cell r="B675" t="str">
            <v>Solaris Urbino 8,6</v>
          </cell>
        </row>
        <row r="676">
          <cell r="A676">
            <v>4400</v>
          </cell>
          <cell r="B676" t="str">
            <v>MAN Lion’s Cit</v>
          </cell>
        </row>
        <row r="677">
          <cell r="A677">
            <v>4401</v>
          </cell>
          <cell r="B677" t="str">
            <v>MAN Lion’s Cit</v>
          </cell>
        </row>
        <row r="678">
          <cell r="A678">
            <v>4402</v>
          </cell>
          <cell r="B678" t="str">
            <v>MAN Lion’s Cit</v>
          </cell>
        </row>
        <row r="679">
          <cell r="A679">
            <v>4403</v>
          </cell>
          <cell r="B679" t="str">
            <v>MAN Lion’s Cit</v>
          </cell>
        </row>
        <row r="680">
          <cell r="A680">
            <v>4404</v>
          </cell>
          <cell r="B680" t="str">
            <v>MAN Lion’s Cit</v>
          </cell>
        </row>
        <row r="681">
          <cell r="A681">
            <v>4405</v>
          </cell>
          <cell r="B681" t="str">
            <v>MAN Lion’s Cit</v>
          </cell>
        </row>
        <row r="682">
          <cell r="A682">
            <v>4406</v>
          </cell>
          <cell r="B682" t="str">
            <v>MAN Lion’s Cit</v>
          </cell>
        </row>
        <row r="683">
          <cell r="A683">
            <v>4407</v>
          </cell>
          <cell r="B683" t="str">
            <v>MAN Lion’s Cit</v>
          </cell>
        </row>
        <row r="684">
          <cell r="A684">
            <v>4408</v>
          </cell>
          <cell r="B684" t="str">
            <v>MAN Lion’s Cit</v>
          </cell>
        </row>
        <row r="685">
          <cell r="A685">
            <v>4409</v>
          </cell>
          <cell r="B685" t="str">
            <v>MAN Lion’s Cit</v>
          </cell>
        </row>
        <row r="686">
          <cell r="A686">
            <v>4410</v>
          </cell>
          <cell r="B686" t="str">
            <v>MAN Lion’s Cit</v>
          </cell>
        </row>
        <row r="687">
          <cell r="A687">
            <v>4411</v>
          </cell>
          <cell r="B687" t="str">
            <v>MAN Lion’s Cit</v>
          </cell>
        </row>
        <row r="688">
          <cell r="A688">
            <v>4412</v>
          </cell>
          <cell r="B688" t="str">
            <v>MAN Lion’s Cit</v>
          </cell>
        </row>
        <row r="689">
          <cell r="A689">
            <v>4413</v>
          </cell>
          <cell r="B689" t="str">
            <v>MAN Lion’s Cit</v>
          </cell>
        </row>
        <row r="690">
          <cell r="A690">
            <v>4414</v>
          </cell>
          <cell r="B690" t="str">
            <v>MAN Lion’s Cit</v>
          </cell>
        </row>
        <row r="691">
          <cell r="A691">
            <v>4415</v>
          </cell>
          <cell r="B691" t="str">
            <v>MAN Lion’s Cit</v>
          </cell>
        </row>
        <row r="692">
          <cell r="A692">
            <v>4416</v>
          </cell>
          <cell r="B692" t="str">
            <v>MAN Lion’s Cit</v>
          </cell>
        </row>
        <row r="693">
          <cell r="A693">
            <v>4417</v>
          </cell>
          <cell r="B693" t="str">
            <v>MAN Lion’s Cit</v>
          </cell>
        </row>
        <row r="694">
          <cell r="A694">
            <v>4418</v>
          </cell>
          <cell r="B694" t="str">
            <v>MAN Lion’s Cit</v>
          </cell>
        </row>
        <row r="695">
          <cell r="A695">
            <v>4419</v>
          </cell>
          <cell r="B695" t="str">
            <v>MAN Lion’s Cit</v>
          </cell>
        </row>
        <row r="696">
          <cell r="A696">
            <v>4420</v>
          </cell>
          <cell r="B696" t="str">
            <v>MAN Lion’s Cit</v>
          </cell>
        </row>
        <row r="697">
          <cell r="A697">
            <v>4421</v>
          </cell>
          <cell r="B697" t="str">
            <v>MAN Lion’s Cit</v>
          </cell>
        </row>
        <row r="698">
          <cell r="A698">
            <v>4422</v>
          </cell>
          <cell r="B698" t="str">
            <v>MAN Lion’s Cit</v>
          </cell>
        </row>
        <row r="699">
          <cell r="A699">
            <v>4423</v>
          </cell>
          <cell r="B699" t="str">
            <v>MAN Lion’s Cit</v>
          </cell>
        </row>
        <row r="700">
          <cell r="A700">
            <v>4424</v>
          </cell>
          <cell r="B700" t="str">
            <v>MAN Lion’s Cit</v>
          </cell>
        </row>
        <row r="701">
          <cell r="A701">
            <v>4425</v>
          </cell>
          <cell r="B701" t="str">
            <v>MAN Lion’s Cit</v>
          </cell>
        </row>
        <row r="702">
          <cell r="A702">
            <v>4426</v>
          </cell>
          <cell r="B702" t="str">
            <v>MAN Lion’s Cit</v>
          </cell>
        </row>
        <row r="703">
          <cell r="A703">
            <v>4427</v>
          </cell>
          <cell r="B703" t="str">
            <v>MAN Lion’s Cit</v>
          </cell>
        </row>
        <row r="704">
          <cell r="A704">
            <v>4428</v>
          </cell>
          <cell r="B704" t="str">
            <v>MAN Lion’s Cit</v>
          </cell>
        </row>
        <row r="705">
          <cell r="A705">
            <v>4429</v>
          </cell>
          <cell r="B705" t="str">
            <v>MAN Lion’s Cit</v>
          </cell>
        </row>
        <row r="706">
          <cell r="A706">
            <v>4600</v>
          </cell>
          <cell r="B706" t="str">
            <v>MAN Lion’s City G</v>
          </cell>
        </row>
        <row r="707">
          <cell r="A707">
            <v>4601</v>
          </cell>
          <cell r="B707" t="str">
            <v>MAN Lion’s City G</v>
          </cell>
        </row>
        <row r="708">
          <cell r="A708">
            <v>4602</v>
          </cell>
          <cell r="B708" t="str">
            <v>MAN Lion’s City G</v>
          </cell>
        </row>
        <row r="709">
          <cell r="A709">
            <v>4603</v>
          </cell>
          <cell r="B709" t="str">
            <v>MAN Lion’s City G</v>
          </cell>
        </row>
        <row r="710">
          <cell r="A710">
            <v>4604</v>
          </cell>
          <cell r="B710" t="str">
            <v>MAN Lion’s City G</v>
          </cell>
        </row>
        <row r="711">
          <cell r="A711">
            <v>4605</v>
          </cell>
          <cell r="B711" t="str">
            <v>MAN Lion’s City G</v>
          </cell>
        </row>
        <row r="712">
          <cell r="A712">
            <v>4606</v>
          </cell>
          <cell r="B712" t="str">
            <v>MAN Lion’s City G</v>
          </cell>
        </row>
        <row r="713">
          <cell r="A713">
            <v>4607</v>
          </cell>
          <cell r="B713" t="str">
            <v>MAN Lion’s City G</v>
          </cell>
        </row>
        <row r="714">
          <cell r="A714">
            <v>4608</v>
          </cell>
          <cell r="B714" t="str">
            <v>MAN Lion’s City G</v>
          </cell>
        </row>
        <row r="715">
          <cell r="A715">
            <v>4609</v>
          </cell>
          <cell r="B715" t="str">
            <v>MAN Lion’s City G</v>
          </cell>
        </row>
        <row r="716">
          <cell r="A716">
            <v>4610</v>
          </cell>
          <cell r="B716" t="str">
            <v>MAN Lion’s City G</v>
          </cell>
        </row>
        <row r="717">
          <cell r="A717">
            <v>4611</v>
          </cell>
          <cell r="B717" t="str">
            <v>MAN Lion’s City G</v>
          </cell>
        </row>
        <row r="718">
          <cell r="A718">
            <v>4612</v>
          </cell>
          <cell r="B718" t="str">
            <v>MAN Lion’s City G</v>
          </cell>
        </row>
        <row r="719">
          <cell r="A719">
            <v>4613</v>
          </cell>
          <cell r="B719" t="str">
            <v>MAN Lion’s City G</v>
          </cell>
        </row>
        <row r="720">
          <cell r="A720">
            <v>4614</v>
          </cell>
          <cell r="B720" t="str">
            <v>MAN Lion’s City G</v>
          </cell>
        </row>
        <row r="721">
          <cell r="A721">
            <v>4615</v>
          </cell>
          <cell r="B721" t="str">
            <v>MAN Lion’s City G</v>
          </cell>
        </row>
        <row r="722">
          <cell r="A722">
            <v>4616</v>
          </cell>
          <cell r="B722" t="str">
            <v>MAN Lion’s City G</v>
          </cell>
        </row>
        <row r="723">
          <cell r="A723">
            <v>4617</v>
          </cell>
          <cell r="B723" t="str">
            <v>MAN Lion’s City G</v>
          </cell>
        </row>
        <row r="724">
          <cell r="A724">
            <v>4618</v>
          </cell>
          <cell r="B724" t="str">
            <v>MAN Lion’s City G</v>
          </cell>
        </row>
        <row r="725">
          <cell r="A725">
            <v>4619</v>
          </cell>
          <cell r="B725" t="str">
            <v>MAN Lion’s City G</v>
          </cell>
        </row>
        <row r="726">
          <cell r="A726">
            <v>4620</v>
          </cell>
          <cell r="B726" t="str">
            <v>MAN Lion’s City G</v>
          </cell>
        </row>
        <row r="727">
          <cell r="A727">
            <v>4621</v>
          </cell>
          <cell r="B727" t="str">
            <v>MAN Lion’s City G</v>
          </cell>
        </row>
        <row r="728">
          <cell r="A728">
            <v>4622</v>
          </cell>
          <cell r="B728" t="str">
            <v>MAN Lion’s City G</v>
          </cell>
        </row>
        <row r="729">
          <cell r="A729">
            <v>4623</v>
          </cell>
          <cell r="B729" t="str">
            <v>MAN Lion’s City G</v>
          </cell>
        </row>
        <row r="730">
          <cell r="A730">
            <v>4624</v>
          </cell>
          <cell r="B730" t="str">
            <v>MAN Lion’s City G</v>
          </cell>
        </row>
        <row r="731">
          <cell r="A731">
            <v>4625</v>
          </cell>
          <cell r="B731" t="str">
            <v>MAN Lion’s City G</v>
          </cell>
        </row>
        <row r="732">
          <cell r="A732">
            <v>4626</v>
          </cell>
          <cell r="B732" t="str">
            <v>MAN Lion’s City G</v>
          </cell>
        </row>
        <row r="733">
          <cell r="A733">
            <v>4627</v>
          </cell>
          <cell r="B733" t="str">
            <v>MAN Lion’s City G</v>
          </cell>
        </row>
        <row r="734">
          <cell r="A734">
            <v>4628</v>
          </cell>
          <cell r="B734" t="str">
            <v>MAN Lion’s City G</v>
          </cell>
        </row>
        <row r="735">
          <cell r="A735">
            <v>4629</v>
          </cell>
          <cell r="B735" t="str">
            <v>MAN Lion’s City G</v>
          </cell>
        </row>
        <row r="736">
          <cell r="A736">
            <v>4630</v>
          </cell>
          <cell r="B736" t="str">
            <v>MAN Lion’s City G</v>
          </cell>
        </row>
        <row r="737">
          <cell r="A737">
            <v>4631</v>
          </cell>
          <cell r="B737" t="str">
            <v>MAN Lion’s City G</v>
          </cell>
        </row>
        <row r="738">
          <cell r="A738">
            <v>4632</v>
          </cell>
          <cell r="B738" t="str">
            <v>MAN Lion’s City G</v>
          </cell>
        </row>
        <row r="739">
          <cell r="A739">
            <v>4633</v>
          </cell>
          <cell r="B739" t="str">
            <v>MAN Lion’s City G</v>
          </cell>
        </row>
        <row r="740">
          <cell r="A740">
            <v>4634</v>
          </cell>
          <cell r="B740" t="str">
            <v>MAN Lion’s City G</v>
          </cell>
        </row>
        <row r="741">
          <cell r="A741">
            <v>4635</v>
          </cell>
          <cell r="B741" t="str">
            <v>MAN Lion’s City G</v>
          </cell>
        </row>
        <row r="742">
          <cell r="A742">
            <v>4636</v>
          </cell>
          <cell r="B742" t="str">
            <v>MAN Lion’s City G</v>
          </cell>
        </row>
        <row r="743">
          <cell r="A743">
            <v>4637</v>
          </cell>
          <cell r="B743" t="str">
            <v>MAN Lion’s City G</v>
          </cell>
        </row>
        <row r="744">
          <cell r="A744">
            <v>4638</v>
          </cell>
          <cell r="B744" t="str">
            <v>MAN Lion’s City G</v>
          </cell>
        </row>
        <row r="745">
          <cell r="A745">
            <v>4639</v>
          </cell>
          <cell r="B745" t="str">
            <v>MAN Lion’s City G</v>
          </cell>
        </row>
        <row r="746">
          <cell r="A746">
            <v>4640</v>
          </cell>
          <cell r="B746" t="str">
            <v>MAN Lion’s City G</v>
          </cell>
        </row>
        <row r="747">
          <cell r="A747">
            <v>4641</v>
          </cell>
          <cell r="B747" t="str">
            <v>MAN Lion’s City G</v>
          </cell>
        </row>
        <row r="748">
          <cell r="A748">
            <v>4642</v>
          </cell>
          <cell r="B748" t="str">
            <v>MAN Lion’s City G</v>
          </cell>
        </row>
        <row r="749">
          <cell r="A749">
            <v>11</v>
          </cell>
          <cell r="B749" t="str">
            <v>Autosan Lider 9</v>
          </cell>
        </row>
        <row r="750">
          <cell r="A750">
            <v>13</v>
          </cell>
          <cell r="B750" t="str">
            <v>Autosan Lider 9</v>
          </cell>
        </row>
        <row r="751">
          <cell r="A751">
            <v>12</v>
          </cell>
          <cell r="B751" t="str">
            <v>Neoplan N4420</v>
          </cell>
        </row>
        <row r="752">
          <cell r="A752">
            <v>18</v>
          </cell>
          <cell r="B752" t="str">
            <v>Autosan Wetlina - 1</v>
          </cell>
        </row>
        <row r="753">
          <cell r="A753">
            <v>205</v>
          </cell>
          <cell r="B753" t="str">
            <v>MAN NL 202</v>
          </cell>
        </row>
        <row r="754">
          <cell r="A754">
            <v>206</v>
          </cell>
          <cell r="B754" t="str">
            <v>Neoplan N4016NF</v>
          </cell>
        </row>
        <row r="755">
          <cell r="A755">
            <v>208</v>
          </cell>
          <cell r="B755" t="str">
            <v>SOR CN12</v>
          </cell>
        </row>
        <row r="756">
          <cell r="A756">
            <v>231</v>
          </cell>
          <cell r="B756" t="str">
            <v>Solaris Valletta 11</v>
          </cell>
        </row>
        <row r="757">
          <cell r="A757">
            <v>260</v>
          </cell>
          <cell r="B757" t="str">
            <v>MAN NL 202</v>
          </cell>
        </row>
        <row r="758">
          <cell r="A758">
            <v>1001</v>
          </cell>
          <cell r="B758" t="str">
            <v>Bogdan A092</v>
          </cell>
        </row>
        <row r="759">
          <cell r="A759">
            <v>1002</v>
          </cell>
          <cell r="B759" t="str">
            <v>Bogdan A092</v>
          </cell>
        </row>
        <row r="760">
          <cell r="A760">
            <v>1003</v>
          </cell>
          <cell r="B760" t="str">
            <v>Bogdan A092</v>
          </cell>
        </row>
        <row r="761">
          <cell r="A761">
            <v>1004</v>
          </cell>
          <cell r="B761" t="str">
            <v>Bogdan A092</v>
          </cell>
        </row>
        <row r="762">
          <cell r="A762">
            <v>1101</v>
          </cell>
          <cell r="B762" t="str">
            <v>SOR BN12</v>
          </cell>
        </row>
        <row r="763">
          <cell r="A763">
            <v>1102</v>
          </cell>
          <cell r="B763" t="str">
            <v>SOR BN9,5</v>
          </cell>
        </row>
        <row r="764">
          <cell r="A764">
            <v>1103</v>
          </cell>
          <cell r="B764" t="str">
            <v>SOR CN12</v>
          </cell>
        </row>
        <row r="765">
          <cell r="A765">
            <v>1104</v>
          </cell>
          <cell r="B765" t="str">
            <v>SOR CN12</v>
          </cell>
        </row>
        <row r="766">
          <cell r="A766">
            <v>1105</v>
          </cell>
          <cell r="B766" t="str">
            <v>SOR CN12</v>
          </cell>
        </row>
        <row r="767">
          <cell r="A767">
            <v>1106</v>
          </cell>
          <cell r="B767" t="str">
            <v>SOR CN12</v>
          </cell>
        </row>
        <row r="768">
          <cell r="A768">
            <v>1107</v>
          </cell>
          <cell r="B768" t="str">
            <v>SOR CN12</v>
          </cell>
        </row>
        <row r="769">
          <cell r="A769">
            <v>1108</v>
          </cell>
          <cell r="B769" t="str">
            <v>SOR CN12</v>
          </cell>
        </row>
        <row r="770">
          <cell r="A770">
            <v>1109</v>
          </cell>
          <cell r="B770" t="str">
            <v>SOR CN12</v>
          </cell>
        </row>
        <row r="771">
          <cell r="A771">
            <v>1110</v>
          </cell>
          <cell r="B771" t="str">
            <v>SOR CN12</v>
          </cell>
        </row>
        <row r="772">
          <cell r="A772">
            <v>1111</v>
          </cell>
          <cell r="B772" t="str">
            <v>SOR CN9,5</v>
          </cell>
        </row>
        <row r="773">
          <cell r="A773">
            <v>1112</v>
          </cell>
          <cell r="B773" t="str">
            <v>SOR BN12</v>
          </cell>
        </row>
        <row r="774">
          <cell r="A774">
            <v>1113</v>
          </cell>
          <cell r="B774" t="str">
            <v>SOR CN12</v>
          </cell>
        </row>
        <row r="775">
          <cell r="A775">
            <v>1114</v>
          </cell>
          <cell r="B775" t="str">
            <v>SOR BN8,5</v>
          </cell>
        </row>
        <row r="776">
          <cell r="A776">
            <v>1115</v>
          </cell>
          <cell r="B776" t="str">
            <v>SOR CN8,5</v>
          </cell>
        </row>
        <row r="777">
          <cell r="A777">
            <v>1116</v>
          </cell>
          <cell r="B777" t="str">
            <v>SOR CN12</v>
          </cell>
        </row>
        <row r="778">
          <cell r="A778">
            <v>1117</v>
          </cell>
          <cell r="B778" t="str">
            <v>SOR CN12</v>
          </cell>
        </row>
        <row r="779">
          <cell r="A779">
            <v>1118</v>
          </cell>
          <cell r="B779" t="str">
            <v>SOR CN12</v>
          </cell>
        </row>
        <row r="780">
          <cell r="A780">
            <v>1119</v>
          </cell>
          <cell r="B780" t="str">
            <v>SOR BN12</v>
          </cell>
        </row>
        <row r="781">
          <cell r="A781">
            <v>1201</v>
          </cell>
          <cell r="B781" t="str">
            <v>MAN EL 283</v>
          </cell>
        </row>
        <row r="782">
          <cell r="A782">
            <v>1202</v>
          </cell>
          <cell r="B782" t="str">
            <v>MAN EL 283</v>
          </cell>
        </row>
        <row r="783">
          <cell r="A783">
            <v>1327</v>
          </cell>
          <cell r="B783" t="str">
            <v>Autosan A0909L</v>
          </cell>
        </row>
        <row r="784">
          <cell r="A784">
            <v>1328</v>
          </cell>
          <cell r="B784" t="str">
            <v>Autosan A0909L</v>
          </cell>
        </row>
        <row r="785">
          <cell r="A785">
            <v>1329</v>
          </cell>
          <cell r="B785" t="str">
            <v>Autosan A0808T</v>
          </cell>
        </row>
        <row r="786">
          <cell r="A786">
            <v>1500</v>
          </cell>
          <cell r="B786" t="str">
            <v>Mercedes-Benz Sprinter Mk I</v>
          </cell>
        </row>
        <row r="787">
          <cell r="A787">
            <v>1501</v>
          </cell>
          <cell r="B787" t="str">
            <v>FIAT Ducato II</v>
          </cell>
        </row>
        <row r="788">
          <cell r="A788">
            <v>1502</v>
          </cell>
          <cell r="B788" t="str">
            <v>Mercedes-Benz 416 CDI</v>
          </cell>
        </row>
        <row r="789">
          <cell r="A789">
            <v>1503</v>
          </cell>
          <cell r="B789" t="str">
            <v>Mercedes-Benz 615 D</v>
          </cell>
        </row>
        <row r="790">
          <cell r="A790">
            <v>1504</v>
          </cell>
          <cell r="B790" t="str">
            <v>Mercedes-Benz 815 D</v>
          </cell>
        </row>
        <row r="791">
          <cell r="A791">
            <v>1508</v>
          </cell>
          <cell r="B791" t="str">
            <v>Mercedes-Benz 416 CDI</v>
          </cell>
        </row>
        <row r="792">
          <cell r="A792">
            <v>1509</v>
          </cell>
          <cell r="B792" t="str">
            <v>Mercedes-Benz 313 CDI</v>
          </cell>
        </row>
        <row r="793">
          <cell r="A793">
            <v>1510</v>
          </cell>
          <cell r="B793" t="str">
            <v>Mercedes-Benz 313 CDI</v>
          </cell>
        </row>
        <row r="794">
          <cell r="A794">
            <v>1512</v>
          </cell>
          <cell r="B794" t="str">
            <v>Mercedes-Benz 815 D</v>
          </cell>
        </row>
        <row r="795">
          <cell r="A795">
            <v>1513</v>
          </cell>
          <cell r="B795" t="str">
            <v>Mercedes-Benz Sprinter Mk I</v>
          </cell>
        </row>
        <row r="796">
          <cell r="A796">
            <v>1514</v>
          </cell>
          <cell r="B796" t="str">
            <v>Mercedes-Benz 416 CDI</v>
          </cell>
        </row>
        <row r="797">
          <cell r="A797">
            <v>1515</v>
          </cell>
          <cell r="B797" t="str">
            <v>Mercedes-Benz 519 CDI</v>
          </cell>
        </row>
        <row r="798">
          <cell r="A798">
            <v>1516</v>
          </cell>
          <cell r="B798" t="str">
            <v>Volkswagen Crafter</v>
          </cell>
        </row>
        <row r="799">
          <cell r="A799">
            <v>1517</v>
          </cell>
          <cell r="B799" t="str">
            <v>Volkswagen Crafter</v>
          </cell>
        </row>
        <row r="800">
          <cell r="A800">
            <v>1520</v>
          </cell>
          <cell r="B800" t="str">
            <v>Iveco Daily 65C18 / Kutsenits City VI</v>
          </cell>
        </row>
        <row r="801">
          <cell r="A801">
            <v>1521</v>
          </cell>
          <cell r="B801" t="str">
            <v>Iveco Daily 65C18 / Kutsenits City VI</v>
          </cell>
        </row>
        <row r="802">
          <cell r="A802">
            <v>1522</v>
          </cell>
          <cell r="B802" t="str">
            <v>Iveco Daily 65C18 / Kutsenits City VI</v>
          </cell>
        </row>
        <row r="803">
          <cell r="A803">
            <v>1523</v>
          </cell>
          <cell r="B803" t="str">
            <v>Iveco Daily 65C18 / Kutsenits City VI</v>
          </cell>
        </row>
        <row r="804">
          <cell r="A804">
            <v>459</v>
          </cell>
          <cell r="B804" t="str">
            <v xml:space="preserve">Jelcz 120M/3 </v>
          </cell>
        </row>
        <row r="805">
          <cell r="A805">
            <v>460</v>
          </cell>
          <cell r="B805" t="str">
            <v xml:space="preserve">Jelcz 120M/3 </v>
          </cell>
        </row>
        <row r="806">
          <cell r="A806">
            <v>461</v>
          </cell>
          <cell r="B806" t="str">
            <v xml:space="preserve">Jelcz 120M/3 </v>
          </cell>
        </row>
        <row r="807">
          <cell r="A807">
            <v>462</v>
          </cell>
          <cell r="B807" t="str">
            <v xml:space="preserve">Jelcz 120M/3 </v>
          </cell>
        </row>
        <row r="808">
          <cell r="A808">
            <v>463</v>
          </cell>
          <cell r="B808" t="str">
            <v xml:space="preserve">Jelcz 120M/3 </v>
          </cell>
        </row>
        <row r="809">
          <cell r="A809">
            <v>464</v>
          </cell>
          <cell r="B809" t="str">
            <v xml:space="preserve">Jelcz 120M/3 </v>
          </cell>
        </row>
        <row r="810">
          <cell r="A810">
            <v>502</v>
          </cell>
          <cell r="B810" t="str">
            <v>Jelcz M081MB</v>
          </cell>
        </row>
        <row r="811">
          <cell r="A811">
            <v>504</v>
          </cell>
          <cell r="B811" t="str">
            <v>Autosan H7</v>
          </cell>
        </row>
        <row r="812">
          <cell r="A812">
            <v>521</v>
          </cell>
          <cell r="B812" t="str">
            <v>Mercedes-Benz O405N</v>
          </cell>
        </row>
        <row r="813">
          <cell r="A813">
            <v>532</v>
          </cell>
          <cell r="B813" t="str">
            <v>Mercedes-Benz O405N</v>
          </cell>
        </row>
        <row r="814">
          <cell r="A814">
            <v>537</v>
          </cell>
          <cell r="B814" t="str">
            <v>Mercedes-Benz O405N</v>
          </cell>
        </row>
        <row r="815">
          <cell r="A815">
            <v>548</v>
          </cell>
          <cell r="B815" t="str">
            <v>Mercedes-Benz O405N</v>
          </cell>
        </row>
        <row r="816">
          <cell r="A816">
            <v>529</v>
          </cell>
          <cell r="B816" t="str">
            <v>Mercedes O345</v>
          </cell>
        </row>
        <row r="817">
          <cell r="A817">
            <v>535</v>
          </cell>
          <cell r="B817" t="str">
            <v>Mercedes-Benz O405N2</v>
          </cell>
        </row>
        <row r="818">
          <cell r="A818">
            <v>544</v>
          </cell>
          <cell r="B818" t="str">
            <v>Mercedes-Benz O303-10RHS</v>
          </cell>
        </row>
        <row r="819">
          <cell r="A819">
            <v>545</v>
          </cell>
          <cell r="B819" t="str">
            <v>Mercedes-Benz Conecto LF A30</v>
          </cell>
        </row>
        <row r="820">
          <cell r="A820">
            <v>546</v>
          </cell>
          <cell r="B820" t="str">
            <v>Mercedes-Benz Conecto LF A30</v>
          </cell>
        </row>
        <row r="821">
          <cell r="A821">
            <v>547</v>
          </cell>
          <cell r="B821" t="str">
            <v>Mercedes-Benz Conecto LF A30</v>
          </cell>
        </row>
        <row r="822">
          <cell r="A822">
            <v>549</v>
          </cell>
          <cell r="B822" t="str">
            <v>Mercedes-Benz O405N2</v>
          </cell>
        </row>
        <row r="823">
          <cell r="A823">
            <v>550</v>
          </cell>
          <cell r="B823" t="str">
            <v>Mercedes-Benz O405N2</v>
          </cell>
        </row>
        <row r="824">
          <cell r="A824">
            <v>612</v>
          </cell>
          <cell r="B824" t="str">
            <v>Solaris Urbino 12</v>
          </cell>
        </row>
        <row r="825">
          <cell r="A825">
            <v>613</v>
          </cell>
          <cell r="B825" t="str">
            <v>Solaris Urbino 12</v>
          </cell>
        </row>
        <row r="826">
          <cell r="A826">
            <v>614</v>
          </cell>
          <cell r="B826" t="str">
            <v>Solaris Urbino 12</v>
          </cell>
        </row>
        <row r="827">
          <cell r="A827">
            <v>615</v>
          </cell>
          <cell r="B827" t="str">
            <v>Solaris Urbino 12</v>
          </cell>
        </row>
        <row r="828">
          <cell r="A828">
            <v>616</v>
          </cell>
          <cell r="B828" t="str">
            <v>Solaris Urbino 12</v>
          </cell>
        </row>
        <row r="829">
          <cell r="A829">
            <v>617</v>
          </cell>
          <cell r="B829" t="str">
            <v>Solaris Urbino 12</v>
          </cell>
        </row>
        <row r="830">
          <cell r="A830">
            <v>618</v>
          </cell>
          <cell r="B830" t="str">
            <v>Solaris Urbino 12</v>
          </cell>
        </row>
        <row r="831">
          <cell r="A831">
            <v>619</v>
          </cell>
          <cell r="B831" t="str">
            <v>Solaris Urbino 12</v>
          </cell>
        </row>
        <row r="832">
          <cell r="A832">
            <v>620</v>
          </cell>
          <cell r="B832" t="str">
            <v>Solaris Urbino 12</v>
          </cell>
        </row>
        <row r="833">
          <cell r="A833">
            <v>621</v>
          </cell>
          <cell r="B833" t="str">
            <v>Solaris Urbino 12</v>
          </cell>
        </row>
        <row r="834">
          <cell r="A834">
            <v>622</v>
          </cell>
          <cell r="B834" t="str">
            <v>Solaris Urbino 12</v>
          </cell>
        </row>
        <row r="835">
          <cell r="A835">
            <v>623</v>
          </cell>
          <cell r="B835" t="str">
            <v>Solaris Urbino 12</v>
          </cell>
        </row>
        <row r="836">
          <cell r="A836">
            <v>624</v>
          </cell>
          <cell r="B836" t="str">
            <v>Solaris Urbino 12</v>
          </cell>
        </row>
        <row r="837">
          <cell r="A837">
            <v>625</v>
          </cell>
          <cell r="B837" t="str">
            <v>Solaris Urbino 12</v>
          </cell>
        </row>
        <row r="838">
          <cell r="A838">
            <v>2013</v>
          </cell>
          <cell r="B838" t="str">
            <v>Solaris Urbino 12</v>
          </cell>
        </row>
        <row r="839">
          <cell r="A839">
            <v>4114</v>
          </cell>
          <cell r="B839" t="str">
            <v>Solaris Urbino 12</v>
          </cell>
        </row>
        <row r="840">
          <cell r="A840">
            <v>4115</v>
          </cell>
          <cell r="B840" t="str">
            <v>Solaris Urbino 12</v>
          </cell>
        </row>
        <row r="841">
          <cell r="A841">
            <v>702</v>
          </cell>
          <cell r="B841" t="str">
            <v>Neoplan N316 Ü</v>
          </cell>
        </row>
        <row r="842">
          <cell r="A842">
            <v>806</v>
          </cell>
          <cell r="B842" t="str">
            <v>Neoplan N4021</v>
          </cell>
        </row>
        <row r="843">
          <cell r="A843">
            <v>21</v>
          </cell>
          <cell r="B843" t="str">
            <v>MAN NL 202</v>
          </cell>
        </row>
        <row r="844">
          <cell r="A844">
            <v>5604</v>
          </cell>
          <cell r="B844" t="str">
            <v>SOLARIS URBINO 18</v>
          </cell>
        </row>
        <row r="845">
          <cell r="A845">
            <v>5603</v>
          </cell>
          <cell r="B845" t="str">
            <v>SOLARIS URBINO 18</v>
          </cell>
        </row>
        <row r="846">
          <cell r="A846">
            <v>5605</v>
          </cell>
          <cell r="B846" t="str">
            <v>SOLARIS URBINO 18</v>
          </cell>
        </row>
        <row r="847">
          <cell r="A847">
            <v>5606</v>
          </cell>
          <cell r="B847" t="str">
            <v>SOLARIS URBINO 18</v>
          </cell>
        </row>
        <row r="848">
          <cell r="A848">
            <v>7317</v>
          </cell>
          <cell r="B848" t="str">
            <v>MERCEDES-BENZ O 530 Citaro</v>
          </cell>
        </row>
        <row r="849">
          <cell r="A849">
            <v>7318</v>
          </cell>
          <cell r="B849" t="str">
            <v>MERCEDES-BENZ O 530 Citaro</v>
          </cell>
        </row>
        <row r="850">
          <cell r="A850">
            <v>7319</v>
          </cell>
          <cell r="B850" t="str">
            <v>MERCEDES-BENZ O 530 Citaro</v>
          </cell>
        </row>
        <row r="851">
          <cell r="A851">
            <v>5</v>
          </cell>
          <cell r="B851" t="str">
            <v>Jelcz M11</v>
          </cell>
        </row>
        <row r="852">
          <cell r="A852">
            <v>1010</v>
          </cell>
          <cell r="B852" t="str">
            <v>Jelcz M11</v>
          </cell>
        </row>
        <row r="853">
          <cell r="A853">
            <v>1292</v>
          </cell>
          <cell r="B853" t="str">
            <v>Peugeot Partner</v>
          </cell>
        </row>
        <row r="854">
          <cell r="A854">
            <v>102</v>
          </cell>
          <cell r="B854" t="str">
            <v>Ikarus 260</v>
          </cell>
        </row>
        <row r="855">
          <cell r="A855">
            <v>105</v>
          </cell>
          <cell r="B855" t="str">
            <v>Ikarus 260</v>
          </cell>
        </row>
        <row r="856">
          <cell r="A856">
            <v>110</v>
          </cell>
          <cell r="B856" t="str">
            <v>Ikarus 260</v>
          </cell>
        </row>
        <row r="857">
          <cell r="A857">
            <v>218</v>
          </cell>
          <cell r="B857" t="str">
            <v>Ikarus 280.26</v>
          </cell>
        </row>
        <row r="858">
          <cell r="A858">
            <v>326</v>
          </cell>
          <cell r="B858" t="str">
            <v>Autosan H6</v>
          </cell>
        </row>
        <row r="859">
          <cell r="A859">
            <v>431</v>
          </cell>
          <cell r="B859" t="str">
            <v>Jelcz L090M</v>
          </cell>
        </row>
        <row r="860">
          <cell r="A860">
            <v>441</v>
          </cell>
          <cell r="B860" t="str">
            <v>Jelcz 120M</v>
          </cell>
        </row>
        <row r="861">
          <cell r="A861">
            <v>442</v>
          </cell>
          <cell r="B861" t="str">
            <v>Jelcz 120M</v>
          </cell>
        </row>
        <row r="862">
          <cell r="A862">
            <v>443</v>
          </cell>
          <cell r="B862" t="str">
            <v>Jelcz 120M</v>
          </cell>
        </row>
        <row r="863">
          <cell r="A863">
            <v>444</v>
          </cell>
          <cell r="B863" t="str">
            <v>Jelcz 120M</v>
          </cell>
        </row>
        <row r="864">
          <cell r="A864">
            <v>445</v>
          </cell>
          <cell r="B864" t="str">
            <v>Jelcz 120M</v>
          </cell>
        </row>
        <row r="865">
          <cell r="A865">
            <v>447</v>
          </cell>
          <cell r="B865" t="str">
            <v>Jelcz 120M</v>
          </cell>
        </row>
        <row r="866">
          <cell r="A866">
            <v>448</v>
          </cell>
          <cell r="B866" t="str">
            <v>Jelcz 120M</v>
          </cell>
        </row>
        <row r="867">
          <cell r="A867">
            <v>457</v>
          </cell>
          <cell r="B867" t="str">
            <v>Jelcz 120M</v>
          </cell>
        </row>
        <row r="868">
          <cell r="A868">
            <v>458</v>
          </cell>
          <cell r="B868" t="str">
            <v>Jelcz 120M</v>
          </cell>
        </row>
        <row r="869">
          <cell r="A869">
            <v>459</v>
          </cell>
          <cell r="B869" t="str">
            <v>Jelcz 120M</v>
          </cell>
        </row>
        <row r="870">
          <cell r="A870">
            <v>460</v>
          </cell>
          <cell r="B870" t="str">
            <v>Jelcz 120M</v>
          </cell>
        </row>
        <row r="871">
          <cell r="A871">
            <v>461</v>
          </cell>
          <cell r="B871" t="str">
            <v>Jelcz 120M</v>
          </cell>
        </row>
        <row r="872">
          <cell r="A872">
            <v>462</v>
          </cell>
          <cell r="B872" t="str">
            <v>Jelcz 120M</v>
          </cell>
        </row>
        <row r="873">
          <cell r="A873">
            <v>463</v>
          </cell>
          <cell r="B873" t="str">
            <v>Jelcz 120M</v>
          </cell>
        </row>
        <row r="874">
          <cell r="A874">
            <v>464</v>
          </cell>
          <cell r="B874" t="str">
            <v>Jelcz 120M</v>
          </cell>
        </row>
        <row r="875">
          <cell r="A875">
            <v>501</v>
          </cell>
          <cell r="B875" t="str">
            <v>Jelcz M081MB</v>
          </cell>
        </row>
        <row r="876">
          <cell r="A876">
            <v>3</v>
          </cell>
          <cell r="B876" t="str">
            <v>Jelcz L11.2</v>
          </cell>
        </row>
        <row r="877">
          <cell r="A877">
            <v>503</v>
          </cell>
          <cell r="B877" t="str">
            <v>Jelcz M081MB</v>
          </cell>
        </row>
        <row r="878">
          <cell r="A878">
            <v>521</v>
          </cell>
          <cell r="B878" t="str">
            <v>Mercedes-Benz O405N</v>
          </cell>
        </row>
        <row r="879">
          <cell r="A879">
            <v>523</v>
          </cell>
          <cell r="B879" t="str">
            <v>Mercedes-Benz O405N</v>
          </cell>
        </row>
        <row r="880">
          <cell r="A880">
            <v>525</v>
          </cell>
          <cell r="B880" t="str">
            <v>Mercedes-Benz O405N</v>
          </cell>
        </row>
        <row r="881">
          <cell r="A881">
            <v>526</v>
          </cell>
          <cell r="B881" t="str">
            <v>Mercedes-Benz O405N</v>
          </cell>
        </row>
        <row r="882">
          <cell r="A882">
            <v>527</v>
          </cell>
          <cell r="B882" t="str">
            <v>Mercedes-Benz O405N</v>
          </cell>
        </row>
        <row r="883">
          <cell r="A883">
            <v>528</v>
          </cell>
          <cell r="B883" t="str">
            <v>Mercedes-Benz O405N</v>
          </cell>
        </row>
        <row r="884">
          <cell r="A884">
            <v>530</v>
          </cell>
          <cell r="B884" t="str">
            <v>Mercedes-Benz O405N</v>
          </cell>
        </row>
        <row r="885">
          <cell r="A885">
            <v>531</v>
          </cell>
          <cell r="B885" t="str">
            <v>Mercedes-Benz O405N</v>
          </cell>
        </row>
        <row r="886">
          <cell r="A886">
            <v>532</v>
          </cell>
          <cell r="B886" t="str">
            <v>Mercedes-Benz O405N</v>
          </cell>
        </row>
        <row r="887">
          <cell r="A887">
            <v>533</v>
          </cell>
          <cell r="B887" t="str">
            <v>Mercedes-Benz O405N</v>
          </cell>
        </row>
        <row r="888">
          <cell r="A888">
            <v>534</v>
          </cell>
          <cell r="B888" t="str">
            <v>Mercedes-Benz O405N</v>
          </cell>
        </row>
        <row r="889">
          <cell r="A889">
            <v>535</v>
          </cell>
          <cell r="B889" t="str">
            <v>Mercedes-Benz O405N</v>
          </cell>
        </row>
        <row r="890">
          <cell r="A890">
            <v>536</v>
          </cell>
          <cell r="B890" t="str">
            <v>Mercedes-Benz O530</v>
          </cell>
        </row>
        <row r="891">
          <cell r="A891">
            <v>537</v>
          </cell>
          <cell r="B891" t="str">
            <v>Mercedes-Benz O405N</v>
          </cell>
        </row>
        <row r="892">
          <cell r="A892">
            <v>538</v>
          </cell>
          <cell r="B892" t="str">
            <v>Mercedes-Benz O405N</v>
          </cell>
        </row>
        <row r="893">
          <cell r="A893">
            <v>539</v>
          </cell>
          <cell r="B893" t="str">
            <v>Mercedes-Benz O303-10RHS</v>
          </cell>
        </row>
        <row r="894">
          <cell r="A894">
            <v>540</v>
          </cell>
          <cell r="B894" t="str">
            <v>Mercedes-Benz O303-10RHS</v>
          </cell>
        </row>
        <row r="895">
          <cell r="A895">
            <v>541</v>
          </cell>
          <cell r="B895" t="str">
            <v>Mercedes-Benz O303-10RHS</v>
          </cell>
        </row>
        <row r="896">
          <cell r="A896">
            <v>542</v>
          </cell>
          <cell r="B896" t="str">
            <v>Mercedes-Benz O303-10RHS</v>
          </cell>
        </row>
        <row r="897">
          <cell r="A897">
            <v>543</v>
          </cell>
          <cell r="B897" t="str">
            <v>Mercedes-Benz O303-10RHS</v>
          </cell>
        </row>
        <row r="898">
          <cell r="A898">
            <v>604</v>
          </cell>
          <cell r="B898" t="str">
            <v>Mercedes Sprinter</v>
          </cell>
        </row>
        <row r="899">
          <cell r="A899">
            <v>701</v>
          </cell>
          <cell r="B899" t="str">
            <v>Neoplan N4016NF</v>
          </cell>
        </row>
        <row r="900">
          <cell r="A900">
            <v>703</v>
          </cell>
          <cell r="B900" t="str">
            <v>Neoplan N4016NF</v>
          </cell>
        </row>
        <row r="901">
          <cell r="A901">
            <v>704</v>
          </cell>
          <cell r="B901" t="str">
            <v>Neoplan N4016NF</v>
          </cell>
        </row>
        <row r="902">
          <cell r="A902">
            <v>705</v>
          </cell>
          <cell r="B902" t="str">
            <v>Neoplan N4016NF</v>
          </cell>
        </row>
        <row r="903">
          <cell r="A903">
            <v>706</v>
          </cell>
          <cell r="B903" t="str">
            <v>Neoplan N316 Ü</v>
          </cell>
        </row>
        <row r="904">
          <cell r="A904">
            <v>901</v>
          </cell>
          <cell r="B904" t="str">
            <v>Setra S213</v>
          </cell>
        </row>
        <row r="905">
          <cell r="A905">
            <v>902</v>
          </cell>
          <cell r="B905" t="str">
            <v>MAN SL223</v>
          </cell>
        </row>
        <row r="906">
          <cell r="A906">
            <v>903</v>
          </cell>
          <cell r="B906" t="str">
            <v>MAN SL223</v>
          </cell>
        </row>
        <row r="907">
          <cell r="A907">
            <v>904</v>
          </cell>
          <cell r="B907" t="str">
            <v>MAN SL223</v>
          </cell>
        </row>
        <row r="908">
          <cell r="A908">
            <v>1001</v>
          </cell>
          <cell r="B908" t="str">
            <v>Bogdan A092</v>
          </cell>
        </row>
        <row r="909">
          <cell r="A909">
            <v>1002</v>
          </cell>
          <cell r="B909" t="str">
            <v>Bogdan A092</v>
          </cell>
        </row>
        <row r="910">
          <cell r="A910">
            <v>1003</v>
          </cell>
          <cell r="B910" t="str">
            <v>Bogdan A092</v>
          </cell>
        </row>
        <row r="911">
          <cell r="A911">
            <v>1004</v>
          </cell>
          <cell r="B911" t="str">
            <v>Bogdan A092</v>
          </cell>
        </row>
        <row r="912">
          <cell r="A912">
            <v>2011</v>
          </cell>
          <cell r="B912" t="str">
            <v>Solaris Urbino 12</v>
          </cell>
        </row>
        <row r="913">
          <cell r="A913">
            <v>2012</v>
          </cell>
          <cell r="B913" t="str">
            <v>Solaris Urbino 12</v>
          </cell>
        </row>
        <row r="914">
          <cell r="A914">
            <v>2013</v>
          </cell>
          <cell r="B914" t="str">
            <v>Solaris Urbino 12</v>
          </cell>
        </row>
        <row r="915">
          <cell r="A915">
            <v>2015</v>
          </cell>
          <cell r="B915" t="str">
            <v>Solaris Urbino 12</v>
          </cell>
        </row>
        <row r="916">
          <cell r="A916">
            <v>280</v>
          </cell>
          <cell r="B916" t="str">
            <v>SOR BN9,5</v>
          </cell>
        </row>
        <row r="917">
          <cell r="A917">
            <v>283</v>
          </cell>
          <cell r="B917" t="str">
            <v>SOR CN9,5</v>
          </cell>
        </row>
        <row r="918">
          <cell r="A918">
            <v>226</v>
          </cell>
          <cell r="B918" t="str">
            <v>SOR BN12</v>
          </cell>
        </row>
        <row r="919">
          <cell r="A919">
            <v>221</v>
          </cell>
          <cell r="B919" t="str">
            <v>SOR CN12</v>
          </cell>
        </row>
        <row r="920">
          <cell r="A920">
            <v>901</v>
          </cell>
          <cell r="B920" t="str">
            <v>Setra S213</v>
          </cell>
        </row>
      </sheetData>
      <sheetData sheetId="2">
        <row r="1">
          <cell r="A1" t="str">
            <v>Typ pojazdu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UŁOWA"/>
      <sheetName val="SPIS TREŚCI"/>
      <sheetName val="BAZA DANYCH"/>
      <sheetName val="STATYSTYKI"/>
      <sheetName val="SZACOWANIE"/>
      <sheetName val="Kursy"/>
      <sheetName val="ZESTAWIENIE NUMERÓW BOCZNYCH"/>
      <sheetName val="LICZBA MIEJSC"/>
    </sheetNames>
    <sheetDataSet>
      <sheetData sheetId="0"/>
      <sheetData sheetId="1"/>
      <sheetData sheetId="2"/>
      <sheetData sheetId="3">
        <row r="4">
          <cell r="A4" t="str">
            <v>Osiedle we Wrocławiu</v>
          </cell>
          <cell r="B4" t="str">
            <v>Punkt pomiarowy</v>
          </cell>
        </row>
        <row r="83">
          <cell r="A83" t="str">
            <v>RAZEM</v>
          </cell>
        </row>
        <row r="460">
          <cell r="B460" t="str">
            <v>Rodzaj przewoźnika</v>
          </cell>
        </row>
        <row r="467">
          <cell r="B467" t="str">
            <v>RAZEM</v>
          </cell>
        </row>
        <row r="689">
          <cell r="A689" t="str">
            <v>Osiedle we Wrocławiu</v>
          </cell>
          <cell r="B689" t="str">
            <v>Nazwa punktu pomiarowego</v>
          </cell>
          <cell r="C689" t="str">
            <v>Nr linii/nazwa przewoźnika</v>
          </cell>
        </row>
        <row r="1394">
          <cell r="A1394" t="str">
            <v>RAZEM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="70" zoomScaleNormal="70" zoomScaleSheetLayoutView="70" workbookViewId="0">
      <selection activeCell="M54" sqref="M54"/>
    </sheetView>
  </sheetViews>
  <sheetFormatPr defaultColWidth="8.85546875" defaultRowHeight="15" x14ac:dyDescent="0.25"/>
  <cols>
    <col min="1" max="8" width="8.85546875" style="61"/>
    <col min="9" max="9" width="8.7109375" style="61" customWidth="1"/>
    <col min="10" max="16384" width="8.85546875" style="61"/>
  </cols>
  <sheetData>
    <row r="1" spans="1:9" x14ac:dyDescent="0.25">
      <c r="A1" s="59"/>
      <c r="B1" s="60"/>
      <c r="C1" s="60"/>
      <c r="D1" s="60"/>
      <c r="E1" s="60"/>
      <c r="F1" s="60"/>
      <c r="G1" s="60"/>
      <c r="H1" s="60"/>
      <c r="I1" s="60"/>
    </row>
    <row r="2" spans="1:9" x14ac:dyDescent="0.25">
      <c r="A2" s="62"/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9" x14ac:dyDescent="0.25">
      <c r="A4" s="63"/>
      <c r="B4" s="60"/>
      <c r="C4" s="60"/>
      <c r="D4" s="60"/>
      <c r="E4" s="60"/>
      <c r="F4" s="60"/>
      <c r="G4" s="60"/>
      <c r="H4" s="60"/>
      <c r="I4" s="60"/>
    </row>
    <row r="5" spans="1:9" x14ac:dyDescent="0.25">
      <c r="A5" s="63"/>
      <c r="B5" s="60"/>
      <c r="C5" s="60"/>
      <c r="D5" s="60"/>
      <c r="E5" s="60"/>
      <c r="F5" s="60"/>
      <c r="G5" s="60"/>
      <c r="H5" s="60"/>
      <c r="I5" s="60"/>
    </row>
    <row r="6" spans="1:9" x14ac:dyDescent="0.25">
      <c r="A6" s="63"/>
      <c r="B6" s="60"/>
      <c r="C6" s="60"/>
      <c r="D6" s="60"/>
      <c r="E6" s="60"/>
      <c r="F6" s="60"/>
      <c r="G6" s="60"/>
      <c r="H6" s="60"/>
      <c r="I6" s="60"/>
    </row>
    <row r="7" spans="1:9" x14ac:dyDescent="0.25">
      <c r="A7" s="63"/>
      <c r="B7" s="60"/>
      <c r="C7" s="60"/>
      <c r="D7" s="60"/>
      <c r="E7" s="60"/>
      <c r="F7" s="60"/>
      <c r="G7" s="60"/>
      <c r="H7" s="60"/>
      <c r="I7" s="60"/>
    </row>
    <row r="8" spans="1:9" x14ac:dyDescent="0.25">
      <c r="A8" s="63"/>
      <c r="B8" s="60"/>
      <c r="C8" s="60"/>
      <c r="D8" s="60"/>
      <c r="E8" s="60"/>
      <c r="F8" s="60"/>
      <c r="G8" s="60"/>
      <c r="H8" s="60"/>
      <c r="I8" s="60"/>
    </row>
    <row r="9" spans="1:9" x14ac:dyDescent="0.25">
      <c r="A9" s="63"/>
      <c r="B9" s="60"/>
      <c r="C9" s="60"/>
      <c r="D9" s="60"/>
      <c r="E9" s="60"/>
      <c r="F9" s="60"/>
      <c r="G9" s="60"/>
      <c r="H9" s="60"/>
      <c r="I9" s="60"/>
    </row>
    <row r="10" spans="1:9" x14ac:dyDescent="0.25">
      <c r="A10" s="60"/>
      <c r="B10" s="60"/>
      <c r="C10" s="60"/>
      <c r="D10" s="60"/>
      <c r="F10" s="60"/>
      <c r="G10" s="60"/>
      <c r="H10" s="60"/>
      <c r="I10" s="60"/>
    </row>
    <row r="11" spans="1:9" x14ac:dyDescent="0.25">
      <c r="A11" s="60"/>
      <c r="B11" s="60"/>
      <c r="C11" s="60"/>
      <c r="D11" s="60"/>
      <c r="E11" s="64"/>
      <c r="F11" s="60"/>
      <c r="G11" s="60"/>
      <c r="H11" s="60"/>
      <c r="I11" s="60"/>
    </row>
    <row r="12" spans="1:9" ht="4.9000000000000004" customHeight="1" x14ac:dyDescent="0.25">
      <c r="A12" s="65"/>
      <c r="B12" s="60"/>
      <c r="C12" s="60"/>
      <c r="D12" s="60"/>
      <c r="F12" s="60"/>
      <c r="G12" s="60"/>
      <c r="H12" s="60"/>
      <c r="I12" s="60"/>
    </row>
    <row r="13" spans="1:9" ht="19.5" x14ac:dyDescent="0.25">
      <c r="A13" s="60"/>
      <c r="B13" s="60"/>
      <c r="C13" s="60"/>
      <c r="D13" s="60"/>
      <c r="E13" s="66" t="s">
        <v>131</v>
      </c>
      <c r="F13" s="60"/>
      <c r="G13" s="60"/>
      <c r="H13" s="60"/>
      <c r="I13" s="60"/>
    </row>
    <row r="14" spans="1:9" ht="4.9000000000000004" customHeight="1" x14ac:dyDescent="0.25">
      <c r="A14" s="63"/>
      <c r="B14" s="60"/>
      <c r="C14" s="60"/>
      <c r="D14" s="60"/>
      <c r="F14" s="60"/>
      <c r="G14" s="60"/>
      <c r="H14" s="60"/>
      <c r="I14" s="60"/>
    </row>
    <row r="15" spans="1:9" ht="19.5" x14ac:dyDescent="0.25">
      <c r="A15" s="63"/>
      <c r="B15" s="60"/>
      <c r="C15" s="60"/>
      <c r="D15" s="60"/>
      <c r="E15" s="66" t="s">
        <v>132</v>
      </c>
      <c r="F15" s="60"/>
      <c r="G15" s="60"/>
      <c r="H15" s="60"/>
      <c r="I15" s="60"/>
    </row>
    <row r="16" spans="1:9" x14ac:dyDescent="0.25">
      <c r="A16" s="63"/>
      <c r="B16" s="60"/>
      <c r="C16" s="60"/>
      <c r="D16" s="60"/>
      <c r="F16" s="60"/>
      <c r="G16" s="60"/>
      <c r="H16" s="60"/>
      <c r="I16" s="60"/>
    </row>
    <row r="17" spans="1:9" x14ac:dyDescent="0.25">
      <c r="A17" s="63"/>
      <c r="B17" s="60"/>
      <c r="C17" s="60"/>
      <c r="D17" s="60"/>
      <c r="E17" s="60"/>
      <c r="F17" s="60"/>
      <c r="G17" s="60"/>
      <c r="H17" s="60"/>
      <c r="I17" s="60"/>
    </row>
    <row r="18" spans="1:9" x14ac:dyDescent="0.25">
      <c r="A18" s="63"/>
      <c r="B18" s="60"/>
      <c r="C18" s="60"/>
      <c r="D18" s="60"/>
      <c r="E18" s="60"/>
      <c r="F18" s="60"/>
      <c r="G18" s="60"/>
      <c r="H18" s="60"/>
      <c r="I18" s="60"/>
    </row>
    <row r="19" spans="1:9" x14ac:dyDescent="0.25">
      <c r="A19" s="63"/>
      <c r="B19" s="60"/>
      <c r="C19" s="60"/>
      <c r="D19" s="60"/>
      <c r="E19" s="65" t="s">
        <v>133</v>
      </c>
      <c r="F19" s="60"/>
      <c r="G19" s="60"/>
      <c r="H19" s="60"/>
      <c r="I19" s="60"/>
    </row>
    <row r="20" spans="1:9" x14ac:dyDescent="0.25">
      <c r="A20" s="63"/>
      <c r="B20" s="60"/>
      <c r="C20" s="60"/>
      <c r="D20" s="60"/>
      <c r="E20" s="60"/>
      <c r="F20" s="60"/>
      <c r="G20" s="60"/>
      <c r="H20" s="60"/>
      <c r="I20" s="60"/>
    </row>
    <row r="21" spans="1:9" x14ac:dyDescent="0.25">
      <c r="A21" s="63"/>
      <c r="B21" s="60"/>
      <c r="C21" s="60"/>
      <c r="D21" s="60"/>
      <c r="E21" s="60"/>
      <c r="F21" s="60"/>
      <c r="G21" s="60"/>
      <c r="H21" s="60"/>
      <c r="I21" s="60"/>
    </row>
    <row r="22" spans="1:9" x14ac:dyDescent="0.25">
      <c r="A22" s="63"/>
      <c r="B22" s="60"/>
      <c r="C22" s="60"/>
      <c r="D22" s="64"/>
      <c r="E22" s="64"/>
      <c r="F22" s="60"/>
      <c r="G22" s="60"/>
      <c r="H22" s="60"/>
      <c r="I22" s="60"/>
    </row>
    <row r="23" spans="1:9" x14ac:dyDescent="0.25">
      <c r="A23" s="63"/>
      <c r="B23" s="60"/>
      <c r="C23" s="60"/>
      <c r="D23" s="60"/>
      <c r="E23" s="60"/>
      <c r="F23" s="60"/>
      <c r="G23" s="60"/>
      <c r="H23" s="60"/>
      <c r="I23" s="60"/>
    </row>
    <row r="24" spans="1:9" x14ac:dyDescent="0.25">
      <c r="A24" s="63"/>
      <c r="B24" s="60"/>
      <c r="C24" s="60"/>
      <c r="D24" s="60"/>
      <c r="E24" s="67" t="s">
        <v>137</v>
      </c>
      <c r="F24" s="60"/>
      <c r="G24" s="60"/>
      <c r="H24" s="60"/>
      <c r="I24" s="60"/>
    </row>
    <row r="25" spans="1:9" x14ac:dyDescent="0.25">
      <c r="A25" s="63"/>
      <c r="B25" s="60"/>
      <c r="C25" s="60"/>
      <c r="D25" s="60"/>
      <c r="E25" s="68" t="s">
        <v>136</v>
      </c>
      <c r="F25" s="60"/>
      <c r="G25" s="60"/>
      <c r="H25" s="60"/>
      <c r="I25" s="60"/>
    </row>
    <row r="26" spans="1:9" x14ac:dyDescent="0.25">
      <c r="B26" s="60"/>
      <c r="C26" s="60"/>
      <c r="D26" s="60"/>
      <c r="E26" s="161"/>
      <c r="F26" s="60"/>
      <c r="G26" s="60"/>
      <c r="H26" s="60"/>
      <c r="I26" s="60"/>
    </row>
    <row r="27" spans="1:9" x14ac:dyDescent="0.25">
      <c r="A27" s="63" t="s">
        <v>134</v>
      </c>
      <c r="B27" s="60"/>
      <c r="C27" s="60"/>
      <c r="D27" s="60"/>
      <c r="E27" s="69" t="s">
        <v>263</v>
      </c>
      <c r="F27" s="60"/>
      <c r="G27" s="60"/>
      <c r="H27" s="60"/>
      <c r="I27" s="60"/>
    </row>
    <row r="28" spans="1:9" x14ac:dyDescent="0.25">
      <c r="A28" s="60"/>
      <c r="B28" s="60"/>
      <c r="C28" s="60"/>
      <c r="D28" s="60"/>
      <c r="E28" s="60"/>
      <c r="F28" s="60"/>
      <c r="G28" s="60"/>
      <c r="H28" s="60"/>
      <c r="I28" s="60"/>
    </row>
    <row r="29" spans="1:9" x14ac:dyDescent="0.25">
      <c r="A29" s="60"/>
      <c r="B29" s="60"/>
      <c r="C29" s="60"/>
      <c r="D29" s="60"/>
      <c r="E29" s="60"/>
      <c r="F29" s="60"/>
      <c r="G29" s="60"/>
      <c r="H29" s="60"/>
      <c r="I29" s="60"/>
    </row>
    <row r="30" spans="1:9" x14ac:dyDescent="0.25">
      <c r="A30" s="60"/>
      <c r="B30" s="60"/>
      <c r="C30" s="60"/>
      <c r="D30" s="60"/>
      <c r="E30" s="60"/>
      <c r="F30" s="60"/>
      <c r="G30" s="60"/>
      <c r="H30" s="60"/>
      <c r="I30" s="60"/>
    </row>
    <row r="31" spans="1:9" x14ac:dyDescent="0.25">
      <c r="A31" s="60"/>
      <c r="B31" s="60"/>
      <c r="C31" s="60"/>
      <c r="D31" s="60"/>
      <c r="E31" s="60"/>
      <c r="F31" s="60"/>
      <c r="G31" s="60"/>
      <c r="H31" s="60"/>
      <c r="I31" s="60"/>
    </row>
    <row r="32" spans="1:9" x14ac:dyDescent="0.25">
      <c r="A32" s="60"/>
      <c r="B32" s="60"/>
      <c r="C32" s="60"/>
      <c r="D32" s="60"/>
      <c r="E32" s="60"/>
      <c r="F32" s="60"/>
      <c r="G32" s="60"/>
      <c r="H32" s="60"/>
      <c r="I32" s="60"/>
    </row>
    <row r="33" spans="1:9" x14ac:dyDescent="0.25">
      <c r="A33" s="60"/>
      <c r="B33" s="60"/>
      <c r="C33" s="60"/>
      <c r="D33" s="60"/>
      <c r="E33" s="60"/>
      <c r="F33" s="60"/>
      <c r="G33" s="60"/>
      <c r="H33" s="60"/>
      <c r="I33" s="60"/>
    </row>
    <row r="34" spans="1:9" x14ac:dyDescent="0.25">
      <c r="A34" s="60"/>
      <c r="B34" s="60"/>
      <c r="C34" s="60"/>
      <c r="D34" s="60"/>
      <c r="E34" s="60"/>
      <c r="F34" s="60"/>
      <c r="G34" s="60"/>
      <c r="H34" s="60"/>
      <c r="I34" s="60"/>
    </row>
    <row r="35" spans="1:9" x14ac:dyDescent="0.25">
      <c r="A35" s="60"/>
      <c r="B35" s="60"/>
      <c r="C35" s="60"/>
      <c r="D35" s="60"/>
      <c r="E35" s="60"/>
      <c r="F35" s="60"/>
      <c r="G35" s="60"/>
      <c r="H35" s="60"/>
      <c r="I35" s="60"/>
    </row>
    <row r="36" spans="1:9" x14ac:dyDescent="0.25">
      <c r="A36" s="60"/>
      <c r="B36" s="60"/>
      <c r="C36" s="60"/>
      <c r="D36" s="60"/>
      <c r="E36" s="60"/>
      <c r="F36" s="60"/>
      <c r="G36" s="60"/>
      <c r="H36" s="60"/>
      <c r="I36" s="60"/>
    </row>
    <row r="37" spans="1:9" x14ac:dyDescent="0.25">
      <c r="A37" s="60"/>
      <c r="B37" s="60"/>
      <c r="C37" s="60"/>
      <c r="D37" s="60"/>
      <c r="E37" s="60"/>
      <c r="F37" s="60"/>
      <c r="G37" s="60"/>
      <c r="H37" s="60"/>
      <c r="I37" s="60"/>
    </row>
    <row r="38" spans="1:9" x14ac:dyDescent="0.25">
      <c r="A38" s="60"/>
      <c r="B38" s="60"/>
      <c r="C38" s="60"/>
      <c r="D38" s="60"/>
      <c r="E38" s="60"/>
      <c r="F38" s="60"/>
      <c r="G38" s="60"/>
      <c r="H38" s="60"/>
      <c r="I38" s="60"/>
    </row>
    <row r="39" spans="1:9" x14ac:dyDescent="0.25">
      <c r="A39" s="60"/>
      <c r="B39" s="60"/>
      <c r="C39" s="60"/>
      <c r="D39" s="60"/>
      <c r="E39" s="60"/>
      <c r="F39" s="60"/>
      <c r="G39" s="60"/>
      <c r="H39" s="60"/>
      <c r="I39" s="60"/>
    </row>
    <row r="40" spans="1:9" x14ac:dyDescent="0.25">
      <c r="A40" s="60"/>
      <c r="B40" s="60"/>
      <c r="C40" s="60"/>
      <c r="D40" s="60"/>
      <c r="E40" s="60"/>
      <c r="F40" s="60"/>
      <c r="G40" s="60"/>
      <c r="H40" s="60"/>
      <c r="I40" s="60"/>
    </row>
    <row r="41" spans="1:9" x14ac:dyDescent="0.25">
      <c r="A41" s="60"/>
      <c r="B41" s="60"/>
      <c r="C41" s="60"/>
      <c r="D41" s="60"/>
      <c r="E41" s="60"/>
      <c r="F41" s="60"/>
      <c r="G41" s="60"/>
      <c r="H41" s="60"/>
      <c r="I41" s="60"/>
    </row>
    <row r="42" spans="1:9" x14ac:dyDescent="0.25">
      <c r="A42" s="60"/>
      <c r="B42" s="60"/>
      <c r="C42" s="60"/>
      <c r="D42" s="60"/>
      <c r="E42" s="60"/>
      <c r="F42" s="60"/>
      <c r="G42" s="60"/>
      <c r="H42" s="60"/>
      <c r="I42" s="60"/>
    </row>
    <row r="43" spans="1:9" x14ac:dyDescent="0.25">
      <c r="A43" s="60"/>
      <c r="B43" s="60"/>
      <c r="C43" s="60"/>
      <c r="D43" s="60"/>
      <c r="E43" s="60"/>
      <c r="F43" s="60"/>
      <c r="G43" s="60"/>
      <c r="H43" s="60"/>
      <c r="I43" s="60"/>
    </row>
    <row r="44" spans="1:9" x14ac:dyDescent="0.25">
      <c r="A44" s="60"/>
      <c r="B44" s="60"/>
      <c r="C44" s="60"/>
      <c r="D44" s="64"/>
      <c r="F44" s="60"/>
      <c r="G44" s="60"/>
      <c r="H44" s="60"/>
      <c r="I44" s="60"/>
    </row>
    <row r="45" spans="1:9" x14ac:dyDescent="0.25">
      <c r="A45" s="64"/>
      <c r="B45" s="64"/>
      <c r="C45" s="64"/>
      <c r="D45" s="64"/>
      <c r="E45" s="64"/>
      <c r="F45" s="64"/>
      <c r="G45" s="64"/>
      <c r="H45" s="64"/>
      <c r="I45" s="64"/>
    </row>
    <row r="46" spans="1:9" x14ac:dyDescent="0.25">
      <c r="A46" s="64"/>
      <c r="B46" s="64"/>
      <c r="C46" s="64"/>
      <c r="D46" s="64"/>
      <c r="E46" s="64"/>
      <c r="F46" s="64"/>
      <c r="G46" s="64"/>
      <c r="H46" s="64"/>
      <c r="I46" s="64"/>
    </row>
    <row r="47" spans="1:9" x14ac:dyDescent="0.25">
      <c r="A47" s="64"/>
      <c r="B47" s="64"/>
      <c r="C47" s="64"/>
      <c r="D47" s="64"/>
      <c r="E47" s="64"/>
      <c r="F47" s="64"/>
      <c r="G47" s="64"/>
      <c r="H47" s="64"/>
      <c r="I47" s="64"/>
    </row>
    <row r="48" spans="1:9" x14ac:dyDescent="0.25">
      <c r="A48" s="64"/>
      <c r="B48" s="64"/>
      <c r="C48" s="64"/>
      <c r="D48" s="64"/>
      <c r="F48" s="64"/>
      <c r="G48" s="64"/>
      <c r="H48" s="64"/>
      <c r="I48" s="64"/>
    </row>
    <row r="49" spans="1:9" x14ac:dyDescent="0.25">
      <c r="A49" s="64"/>
      <c r="B49" s="64"/>
      <c r="C49" s="64"/>
      <c r="D49" s="64"/>
      <c r="E49" s="63" t="s">
        <v>135</v>
      </c>
      <c r="F49" s="64"/>
      <c r="G49" s="64"/>
      <c r="H49" s="64"/>
      <c r="I49" s="64"/>
    </row>
    <row r="50" spans="1:9" x14ac:dyDescent="0.25">
      <c r="A50" s="64"/>
      <c r="B50" s="64"/>
      <c r="C50" s="64"/>
      <c r="D50" s="64"/>
      <c r="F50" s="64"/>
      <c r="G50" s="64"/>
      <c r="H50" s="64"/>
      <c r="I50" s="6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P1672"/>
  <sheetViews>
    <sheetView tabSelected="1" zoomScale="90" zoomScaleNormal="90" zoomScaleSheetLayoutView="8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F24" sqref="F24"/>
    </sheetView>
  </sheetViews>
  <sheetFormatPr defaultColWidth="9.140625" defaultRowHeight="15" x14ac:dyDescent="0.25"/>
  <cols>
    <col min="1" max="1" width="21.140625" style="17" customWidth="1"/>
    <col min="2" max="2" width="7" style="17" customWidth="1"/>
    <col min="3" max="3" width="12.85546875" style="17" customWidth="1"/>
    <col min="4" max="4" width="11.42578125" style="17" customWidth="1"/>
    <col min="5" max="5" width="13.5703125" style="17" hidden="1" customWidth="1"/>
    <col min="6" max="6" width="24.28515625" style="17" bestFit="1" customWidth="1"/>
    <col min="7" max="8" width="24.28515625" style="17" customWidth="1"/>
    <col min="9" max="9" width="15.85546875" style="17" customWidth="1"/>
    <col min="10" max="10" width="47.140625" style="47" bestFit="1" customWidth="1"/>
    <col min="11" max="11" width="21.85546875" style="11" customWidth="1"/>
    <col min="12" max="12" width="14.85546875" style="11" customWidth="1"/>
    <col min="13" max="13" width="26.7109375" style="11" customWidth="1"/>
    <col min="14" max="14" width="16.140625" style="10" customWidth="1"/>
    <col min="15" max="16" width="11.5703125" style="17" customWidth="1"/>
    <col min="17" max="17" width="16" style="17" customWidth="1"/>
    <col min="18" max="20" width="15.7109375" style="17" hidden="1" customWidth="1"/>
    <col min="21" max="21" width="13" style="17" customWidth="1"/>
    <col min="22" max="22" width="16" style="17" customWidth="1"/>
    <col min="23" max="23" width="12.5703125" style="17" customWidth="1"/>
    <col min="24" max="25" width="15.7109375" style="17" customWidth="1"/>
    <col min="26" max="26" width="27.7109375" style="133" bestFit="1" customWidth="1"/>
    <col min="27" max="27" width="9.85546875" style="212" bestFit="1" customWidth="1"/>
    <col min="28" max="29" width="9.140625" style="17"/>
    <col min="30" max="30" width="18.28515625" style="17" customWidth="1"/>
    <col min="31" max="31" width="9.140625" style="17"/>
    <col min="32" max="32" width="20.140625" style="17" customWidth="1"/>
    <col min="33" max="33" width="9.140625" style="17"/>
    <col min="34" max="34" width="18.28515625" style="17" customWidth="1"/>
    <col min="35" max="35" width="9.140625" style="17"/>
    <col min="36" max="36" width="18.28515625" style="17" customWidth="1"/>
    <col min="37" max="37" width="9.140625" style="17"/>
    <col min="38" max="38" width="18.28515625" style="17" customWidth="1"/>
    <col min="39" max="39" width="9.140625" style="17"/>
    <col min="40" max="40" width="18.28515625" style="17" customWidth="1"/>
    <col min="41" max="41" width="9.140625" style="17"/>
    <col min="42" max="42" width="18.28515625" style="17" customWidth="1"/>
    <col min="43" max="16384" width="9.140625" style="17"/>
  </cols>
  <sheetData>
    <row r="1" spans="1:42" ht="90" x14ac:dyDescent="0.25">
      <c r="A1" s="40" t="s">
        <v>119</v>
      </c>
      <c r="B1" s="1" t="s">
        <v>0</v>
      </c>
      <c r="C1" s="2" t="s">
        <v>4</v>
      </c>
      <c r="D1" s="2" t="s">
        <v>5</v>
      </c>
      <c r="E1" s="2" t="s">
        <v>6</v>
      </c>
      <c r="F1" s="2" t="s">
        <v>7</v>
      </c>
      <c r="G1" s="13" t="s">
        <v>276</v>
      </c>
      <c r="H1" s="13" t="s">
        <v>281</v>
      </c>
      <c r="I1" s="13" t="s">
        <v>10</v>
      </c>
      <c r="J1" s="2" t="s">
        <v>127</v>
      </c>
      <c r="K1" s="94" t="s">
        <v>1</v>
      </c>
      <c r="L1" s="2" t="s">
        <v>2</v>
      </c>
      <c r="M1" s="2" t="s">
        <v>3</v>
      </c>
      <c r="N1" s="54" t="s">
        <v>8</v>
      </c>
      <c r="O1" s="2" t="s">
        <v>259</v>
      </c>
      <c r="P1" s="13" t="s">
        <v>260</v>
      </c>
      <c r="Q1" s="13" t="s">
        <v>9</v>
      </c>
      <c r="R1" s="112" t="s">
        <v>147</v>
      </c>
      <c r="S1" s="112" t="s">
        <v>148</v>
      </c>
      <c r="T1" s="112" t="s">
        <v>149</v>
      </c>
      <c r="U1" s="14" t="s">
        <v>140</v>
      </c>
      <c r="V1" s="14" t="s">
        <v>141</v>
      </c>
      <c r="W1" s="14" t="s">
        <v>52</v>
      </c>
      <c r="X1" s="14" t="s">
        <v>53</v>
      </c>
      <c r="Y1" s="95" t="s">
        <v>261</v>
      </c>
      <c r="Z1" s="95" t="s">
        <v>180</v>
      </c>
      <c r="AA1" s="95" t="s">
        <v>282</v>
      </c>
      <c r="AB1" s="42"/>
      <c r="AC1" s="8">
        <v>0</v>
      </c>
      <c r="AD1" s="9" t="s">
        <v>54</v>
      </c>
      <c r="AE1" s="8">
        <v>1</v>
      </c>
      <c r="AF1" s="9" t="s">
        <v>55</v>
      </c>
      <c r="AG1" s="8">
        <v>2</v>
      </c>
      <c r="AH1" s="9" t="s">
        <v>56</v>
      </c>
      <c r="AI1" s="8">
        <v>3</v>
      </c>
      <c r="AJ1" s="9" t="s">
        <v>57</v>
      </c>
      <c r="AK1" s="8">
        <v>4</v>
      </c>
      <c r="AL1" s="9" t="s">
        <v>58</v>
      </c>
      <c r="AM1" s="8">
        <v>5</v>
      </c>
      <c r="AN1" s="9" t="s">
        <v>59</v>
      </c>
      <c r="AO1" s="8">
        <v>6</v>
      </c>
      <c r="AP1" s="9" t="s">
        <v>60</v>
      </c>
    </row>
    <row r="2" spans="1:42" x14ac:dyDescent="0.25">
      <c r="A2" s="125" t="s">
        <v>186</v>
      </c>
      <c r="B2" s="48">
        <v>1</v>
      </c>
      <c r="C2" s="48">
        <v>1</v>
      </c>
      <c r="D2" s="48">
        <v>20921</v>
      </c>
      <c r="E2" s="48"/>
      <c r="F2" s="48" t="s">
        <v>187</v>
      </c>
      <c r="G2" s="257" t="str">
        <f>IF(ISERROR(RIGHT(LEFT(F2,FIND("_",MID(F2,4,150))+2))*1),LEFT(F2,FIND("_",MID(F2,4,150))+1),LEFT(F2,FIND("_",MID(F2,4,150))+2))</f>
        <v>pr_88</v>
      </c>
      <c r="H2" s="258" t="s">
        <v>277</v>
      </c>
      <c r="I2" s="45">
        <v>43258</v>
      </c>
      <c r="J2" s="45" t="s">
        <v>128</v>
      </c>
      <c r="K2" s="48">
        <v>116</v>
      </c>
      <c r="L2" s="48">
        <v>7328</v>
      </c>
      <c r="M2" s="48" t="s">
        <v>188</v>
      </c>
      <c r="N2" s="42">
        <v>0.25</v>
      </c>
      <c r="O2" s="48">
        <v>2</v>
      </c>
      <c r="P2" s="48">
        <v>0</v>
      </c>
      <c r="Q2" s="48" t="s">
        <v>12</v>
      </c>
      <c r="R2" s="48"/>
      <c r="S2" s="48"/>
      <c r="T2" s="48"/>
      <c r="U2" s="91">
        <f>FLOOR(N2,"0:15")</f>
        <v>0.25</v>
      </c>
      <c r="V2" s="91">
        <f>FLOOR(N2,TIME(1,0,0))</f>
        <v>0.25</v>
      </c>
      <c r="W2" s="41">
        <f>IFERROR(VLOOKUP(L2,'[1]ZESTAWIENIE NUMERÓW BOCZNYCH'!$A:$B,1,0),"")</f>
        <v>7328</v>
      </c>
      <c r="X2" s="48" t="str">
        <f>IFERROR(VLOOKUP(W2,'[1]ZESTAWIENIE NUMERÓW BOCZNYCH'!$A:$B,2,0),Q2)</f>
        <v>MERCEDES-BENZ O 530 Citaro</v>
      </c>
      <c r="Y2" s="131">
        <f>O2+P2</f>
        <v>2</v>
      </c>
      <c r="Z2" s="132" t="s">
        <v>182</v>
      </c>
      <c r="AA2" s="261" t="str">
        <f>IF(Z2="Tramwaj normalny","T","A")</f>
        <v>A</v>
      </c>
    </row>
    <row r="3" spans="1:42" x14ac:dyDescent="0.25">
      <c r="A3" s="125" t="s">
        <v>186</v>
      </c>
      <c r="B3" s="48">
        <v>2</v>
      </c>
      <c r="C3" s="48">
        <v>1</v>
      </c>
      <c r="D3" s="48">
        <v>20921</v>
      </c>
      <c r="E3" s="48"/>
      <c r="F3" s="48" t="s">
        <v>187</v>
      </c>
      <c r="G3" s="260" t="str">
        <f t="shared" ref="G3:G66" si="0">IF(ISERROR(RIGHT(LEFT(F3,FIND("_",MID(F3,4,150))+2))*1),LEFT(F3,FIND("_",MID(F3,4,150))+1),LEFT(F3,FIND("_",MID(F3,4,150))+2))</f>
        <v>pr_88</v>
      </c>
      <c r="H3" s="258" t="s">
        <v>277</v>
      </c>
      <c r="I3" s="45">
        <v>43258</v>
      </c>
      <c r="J3" s="45" t="s">
        <v>128</v>
      </c>
      <c r="K3" s="48">
        <v>116</v>
      </c>
      <c r="L3" s="48">
        <v>7343</v>
      </c>
      <c r="M3" s="48" t="s">
        <v>188</v>
      </c>
      <c r="N3" s="42">
        <v>0.27013888888888887</v>
      </c>
      <c r="O3" s="48">
        <v>9</v>
      </c>
      <c r="P3" s="48">
        <v>0</v>
      </c>
      <c r="Q3" s="48" t="s">
        <v>12</v>
      </c>
      <c r="R3" s="48"/>
      <c r="S3" s="48"/>
      <c r="T3" s="48"/>
      <c r="U3" s="173">
        <f t="shared" ref="U3:U66" si="1">FLOOR(N3,"0:15")</f>
        <v>0.26041666666666663</v>
      </c>
      <c r="V3" s="173">
        <f t="shared" ref="V3:V66" si="2">FLOOR(N3,TIME(1,0,0))</f>
        <v>0.25</v>
      </c>
      <c r="W3" s="41">
        <f>IFERROR(VLOOKUP(L3,'[1]ZESTAWIENIE NUMERÓW BOCZNYCH'!$A:$B,1,0),"")</f>
        <v>7343</v>
      </c>
      <c r="X3" s="48" t="str">
        <f>IFERROR(VLOOKUP(W3,'[1]ZESTAWIENIE NUMERÓW BOCZNYCH'!$A:$B,2,0),Q3)</f>
        <v>MERCEDES-BENZ O 530 Citaro</v>
      </c>
      <c r="Y3" s="131">
        <f t="shared" ref="Y3:Y62" si="3">O3+P3</f>
        <v>9</v>
      </c>
      <c r="Z3" s="132" t="s">
        <v>182</v>
      </c>
      <c r="AA3" s="44" t="str">
        <f t="shared" ref="AA3:AA66" si="4">IF(Z3="Tramwaj normalny","T","A")</f>
        <v>A</v>
      </c>
    </row>
    <row r="4" spans="1:42" x14ac:dyDescent="0.25">
      <c r="A4" s="125" t="s">
        <v>186</v>
      </c>
      <c r="B4" s="48">
        <v>3</v>
      </c>
      <c r="C4" s="48">
        <v>1</v>
      </c>
      <c r="D4" s="48">
        <v>20921</v>
      </c>
      <c r="E4" s="48"/>
      <c r="F4" s="48" t="s">
        <v>187</v>
      </c>
      <c r="G4" s="260" t="str">
        <f t="shared" si="0"/>
        <v>pr_88</v>
      </c>
      <c r="H4" s="258" t="s">
        <v>277</v>
      </c>
      <c r="I4" s="45">
        <v>43258</v>
      </c>
      <c r="J4" s="45" t="s">
        <v>128</v>
      </c>
      <c r="K4" s="48">
        <v>116</v>
      </c>
      <c r="L4" s="48">
        <v>8134</v>
      </c>
      <c r="M4" s="48" t="s">
        <v>188</v>
      </c>
      <c r="N4" s="42">
        <v>0.29236111111111113</v>
      </c>
      <c r="O4" s="48">
        <v>10</v>
      </c>
      <c r="P4" s="48">
        <v>0</v>
      </c>
      <c r="Q4" s="48" t="s">
        <v>14</v>
      </c>
      <c r="R4" s="48"/>
      <c r="S4" s="48"/>
      <c r="T4" s="48"/>
      <c r="U4" s="173">
        <f t="shared" si="1"/>
        <v>0.29166666666666663</v>
      </c>
      <c r="V4" s="173">
        <f t="shared" si="2"/>
        <v>0.29166666666666663</v>
      </c>
      <c r="W4" s="41">
        <f>IFERROR(VLOOKUP(L4,'[1]ZESTAWIENIE NUMERÓW BOCZNYCH'!$A:$B,1,0),"")</f>
        <v>8134</v>
      </c>
      <c r="X4" s="48" t="str">
        <f>IFERROR(VLOOKUP(W4,'[1]ZESTAWIENIE NUMERÓW BOCZNYCH'!$A:$B,2,0),Q4)</f>
        <v>VOLVO 7700A</v>
      </c>
      <c r="Y4" s="131">
        <f t="shared" si="3"/>
        <v>10</v>
      </c>
      <c r="Z4" s="132" t="s">
        <v>182</v>
      </c>
      <c r="AA4" s="44" t="str">
        <f t="shared" si="4"/>
        <v>A</v>
      </c>
    </row>
    <row r="5" spans="1:42" x14ac:dyDescent="0.25">
      <c r="A5" s="125" t="s">
        <v>186</v>
      </c>
      <c r="B5" s="48">
        <v>4</v>
      </c>
      <c r="C5" s="48">
        <v>1</v>
      </c>
      <c r="D5" s="48">
        <v>20921</v>
      </c>
      <c r="E5" s="48"/>
      <c r="F5" s="48" t="s">
        <v>187</v>
      </c>
      <c r="G5" s="260" t="str">
        <f t="shared" si="0"/>
        <v>pr_88</v>
      </c>
      <c r="H5" s="258" t="s">
        <v>277</v>
      </c>
      <c r="I5" s="45">
        <v>43258</v>
      </c>
      <c r="J5" s="45" t="s">
        <v>128</v>
      </c>
      <c r="K5" s="48">
        <v>116</v>
      </c>
      <c r="L5" s="48">
        <v>8057</v>
      </c>
      <c r="M5" s="48" t="s">
        <v>188</v>
      </c>
      <c r="N5" s="42">
        <v>0.29722222222222222</v>
      </c>
      <c r="O5" s="48">
        <v>2</v>
      </c>
      <c r="P5" s="48">
        <v>0</v>
      </c>
      <c r="Q5" s="48" t="s">
        <v>14</v>
      </c>
      <c r="R5" s="48"/>
      <c r="S5" s="48"/>
      <c r="T5" s="48"/>
      <c r="U5" s="173">
        <f t="shared" si="1"/>
        <v>0.29166666666666663</v>
      </c>
      <c r="V5" s="173">
        <f t="shared" si="2"/>
        <v>0.29166666666666663</v>
      </c>
      <c r="W5" s="41">
        <f>IFERROR(VLOOKUP(L5,'[1]ZESTAWIENIE NUMERÓW BOCZNYCH'!$A:$B,1,0),"")</f>
        <v>8057</v>
      </c>
      <c r="X5" s="48" t="str">
        <f>IFERROR(VLOOKUP(W5,'[1]ZESTAWIENIE NUMERÓW BOCZNYCH'!$A:$B,2,0),Q5)</f>
        <v>VOLVO 7000A</v>
      </c>
      <c r="Y5" s="131">
        <f t="shared" si="3"/>
        <v>2</v>
      </c>
      <c r="Z5" s="132" t="s">
        <v>182</v>
      </c>
      <c r="AA5" s="44" t="str">
        <f t="shared" si="4"/>
        <v>A</v>
      </c>
    </row>
    <row r="6" spans="1:42" x14ac:dyDescent="0.25">
      <c r="A6" s="125" t="s">
        <v>186</v>
      </c>
      <c r="B6" s="48">
        <v>5</v>
      </c>
      <c r="C6" s="48">
        <v>1</v>
      </c>
      <c r="D6" s="48">
        <v>20921</v>
      </c>
      <c r="E6" s="48"/>
      <c r="F6" s="48" t="s">
        <v>187</v>
      </c>
      <c r="G6" s="260" t="str">
        <f t="shared" si="0"/>
        <v>pr_88</v>
      </c>
      <c r="H6" s="258" t="s">
        <v>277</v>
      </c>
      <c r="I6" s="45">
        <v>43258</v>
      </c>
      <c r="J6" s="45" t="s">
        <v>128</v>
      </c>
      <c r="K6" s="48">
        <v>116</v>
      </c>
      <c r="L6" s="48">
        <v>8430</v>
      </c>
      <c r="M6" s="50" t="s">
        <v>158</v>
      </c>
      <c r="N6" s="42">
        <v>0.30277777777777776</v>
      </c>
      <c r="O6" s="48">
        <v>3</v>
      </c>
      <c r="P6" s="48">
        <v>0</v>
      </c>
      <c r="Q6" s="48" t="s">
        <v>14</v>
      </c>
      <c r="R6" s="48"/>
      <c r="S6" s="48"/>
      <c r="T6" s="48"/>
      <c r="U6" s="173">
        <f t="shared" si="1"/>
        <v>0.30208333333333331</v>
      </c>
      <c r="V6" s="173">
        <f t="shared" si="2"/>
        <v>0.29166666666666663</v>
      </c>
      <c r="W6" s="41">
        <f>IFERROR(VLOOKUP(L6,'[1]ZESTAWIENIE NUMERÓW BOCZNYCH'!$A:$B,1,0),"")</f>
        <v>8430</v>
      </c>
      <c r="X6" s="48" t="str">
        <f>IFERROR(VLOOKUP(W6,'[1]ZESTAWIENIE NUMERÓW BOCZNYCH'!$A:$B,2,0),Q6)</f>
        <v>MERCEDES-BENZ 628 03 Citaro G</v>
      </c>
      <c r="Y6" s="131">
        <f t="shared" si="3"/>
        <v>3</v>
      </c>
      <c r="Z6" s="132" t="s">
        <v>182</v>
      </c>
      <c r="AA6" s="44" t="str">
        <f t="shared" si="4"/>
        <v>A</v>
      </c>
    </row>
    <row r="7" spans="1:42" x14ac:dyDescent="0.25">
      <c r="A7" s="125" t="s">
        <v>186</v>
      </c>
      <c r="B7" s="48">
        <v>6</v>
      </c>
      <c r="C7" s="48">
        <v>1</v>
      </c>
      <c r="D7" s="48">
        <v>20921</v>
      </c>
      <c r="E7" s="48"/>
      <c r="F7" s="48" t="s">
        <v>187</v>
      </c>
      <c r="G7" s="260" t="str">
        <f t="shared" si="0"/>
        <v>pr_88</v>
      </c>
      <c r="H7" s="258" t="s">
        <v>277</v>
      </c>
      <c r="I7" s="45">
        <v>43258</v>
      </c>
      <c r="J7" s="45" t="s">
        <v>128</v>
      </c>
      <c r="K7" s="48">
        <v>116</v>
      </c>
      <c r="L7" s="48">
        <v>5401</v>
      </c>
      <c r="M7" s="48" t="s">
        <v>188</v>
      </c>
      <c r="N7" s="42">
        <v>0.30833333333333335</v>
      </c>
      <c r="O7" s="48">
        <v>17</v>
      </c>
      <c r="P7" s="48">
        <v>0</v>
      </c>
      <c r="Q7" s="48" t="s">
        <v>12</v>
      </c>
      <c r="R7" s="48"/>
      <c r="S7" s="48"/>
      <c r="T7" s="48"/>
      <c r="U7" s="173">
        <f t="shared" si="1"/>
        <v>0.30208333333333331</v>
      </c>
      <c r="V7" s="173">
        <f t="shared" si="2"/>
        <v>0.29166666666666663</v>
      </c>
      <c r="W7" s="41" t="str">
        <f>IFERROR(VLOOKUP(L7,'[1]ZESTAWIENIE NUMERÓW BOCZNYCH'!$A:$B,1,0),"")</f>
        <v/>
      </c>
      <c r="X7" s="48" t="str">
        <f>IFERROR(VLOOKUP(W7,'[1]ZESTAWIENIE NUMERÓW BOCZNYCH'!$A:$B,2,0),Q7)</f>
        <v>AZ</v>
      </c>
      <c r="Y7" s="131">
        <f t="shared" si="3"/>
        <v>17</v>
      </c>
      <c r="Z7" s="132" t="s">
        <v>182</v>
      </c>
      <c r="AA7" s="44" t="str">
        <f t="shared" si="4"/>
        <v>A</v>
      </c>
    </row>
    <row r="8" spans="1:42" x14ac:dyDescent="0.25">
      <c r="A8" s="125" t="s">
        <v>186</v>
      </c>
      <c r="B8" s="48">
        <v>7</v>
      </c>
      <c r="C8" s="48">
        <v>1</v>
      </c>
      <c r="D8" s="48">
        <v>20921</v>
      </c>
      <c r="E8" s="48"/>
      <c r="F8" s="48" t="s">
        <v>187</v>
      </c>
      <c r="G8" s="260" t="str">
        <f t="shared" si="0"/>
        <v>pr_88</v>
      </c>
      <c r="H8" s="258" t="s">
        <v>277</v>
      </c>
      <c r="I8" s="45">
        <v>43258</v>
      </c>
      <c r="J8" s="45" t="s">
        <v>128</v>
      </c>
      <c r="K8" s="48">
        <v>116</v>
      </c>
      <c r="L8" s="48">
        <v>8104</v>
      </c>
      <c r="M8" s="48" t="s">
        <v>176</v>
      </c>
      <c r="N8" s="42">
        <v>0.32430555555555557</v>
      </c>
      <c r="O8" s="48">
        <v>15</v>
      </c>
      <c r="P8" s="48">
        <v>0</v>
      </c>
      <c r="Q8" s="48" t="s">
        <v>14</v>
      </c>
      <c r="R8" s="48"/>
      <c r="S8" s="48"/>
      <c r="T8" s="48"/>
      <c r="U8" s="173">
        <f t="shared" si="1"/>
        <v>0.32291666666666663</v>
      </c>
      <c r="V8" s="173">
        <f t="shared" si="2"/>
        <v>0.29166666666666663</v>
      </c>
      <c r="W8" s="41" t="str">
        <f>IFERROR(VLOOKUP(L8,'[1]ZESTAWIENIE NUMERÓW BOCZNYCH'!$A:$B,1,0),"")</f>
        <v/>
      </c>
      <c r="X8" s="48" t="str">
        <f>IFERROR(VLOOKUP(W8,'[1]ZESTAWIENIE NUMERÓW BOCZNYCH'!$A:$B,2,0),Q8)</f>
        <v>AD</v>
      </c>
      <c r="Y8" s="131">
        <f t="shared" si="3"/>
        <v>15</v>
      </c>
      <c r="Z8" s="132" t="s">
        <v>182</v>
      </c>
      <c r="AA8" s="44" t="str">
        <f t="shared" si="4"/>
        <v>A</v>
      </c>
    </row>
    <row r="9" spans="1:42" x14ac:dyDescent="0.25">
      <c r="A9" s="125" t="s">
        <v>186</v>
      </c>
      <c r="B9" s="48">
        <v>8</v>
      </c>
      <c r="C9" s="48">
        <v>1</v>
      </c>
      <c r="D9" s="48">
        <v>20921</v>
      </c>
      <c r="E9" s="48"/>
      <c r="F9" s="48" t="s">
        <v>187</v>
      </c>
      <c r="G9" s="260" t="str">
        <f t="shared" si="0"/>
        <v>pr_88</v>
      </c>
      <c r="H9" s="258" t="s">
        <v>277</v>
      </c>
      <c r="I9" s="45">
        <v>43258</v>
      </c>
      <c r="J9" s="45" t="s">
        <v>128</v>
      </c>
      <c r="K9" s="48">
        <v>116</v>
      </c>
      <c r="L9" s="48">
        <v>7343</v>
      </c>
      <c r="M9" s="48" t="s">
        <v>188</v>
      </c>
      <c r="N9" s="42">
        <v>0.33263888888888887</v>
      </c>
      <c r="O9" s="48">
        <v>10</v>
      </c>
      <c r="P9" s="48">
        <v>0</v>
      </c>
      <c r="Q9" s="48" t="s">
        <v>12</v>
      </c>
      <c r="R9" s="48"/>
      <c r="S9" s="48"/>
      <c r="T9" s="48"/>
      <c r="U9" s="173">
        <f t="shared" si="1"/>
        <v>0.32291666666666663</v>
      </c>
      <c r="V9" s="173">
        <f t="shared" si="2"/>
        <v>0.29166666666666663</v>
      </c>
      <c r="W9" s="41">
        <f>IFERROR(VLOOKUP(L9,'[1]ZESTAWIENIE NUMERÓW BOCZNYCH'!$A:$B,1,0),"")</f>
        <v>7343</v>
      </c>
      <c r="X9" s="48" t="str">
        <f>IFERROR(VLOOKUP(W9,'[1]ZESTAWIENIE NUMERÓW BOCZNYCH'!$A:$B,2,0),Q9)</f>
        <v>MERCEDES-BENZ O 530 Citaro</v>
      </c>
      <c r="Y9" s="131">
        <f t="shared" si="3"/>
        <v>10</v>
      </c>
      <c r="Z9" s="132" t="s">
        <v>182</v>
      </c>
      <c r="AA9" s="44" t="str">
        <f t="shared" si="4"/>
        <v>A</v>
      </c>
    </row>
    <row r="10" spans="1:42" x14ac:dyDescent="0.25">
      <c r="A10" s="125" t="s">
        <v>186</v>
      </c>
      <c r="B10" s="48">
        <v>9</v>
      </c>
      <c r="C10" s="48">
        <v>1</v>
      </c>
      <c r="D10" s="48">
        <v>20921</v>
      </c>
      <c r="E10" s="48"/>
      <c r="F10" s="48" t="s">
        <v>187</v>
      </c>
      <c r="G10" s="260" t="str">
        <f t="shared" si="0"/>
        <v>pr_88</v>
      </c>
      <c r="H10" s="258" t="s">
        <v>277</v>
      </c>
      <c r="I10" s="45">
        <v>43258</v>
      </c>
      <c r="J10" s="45" t="s">
        <v>128</v>
      </c>
      <c r="K10" s="48">
        <v>116</v>
      </c>
      <c r="L10" s="48">
        <v>8134</v>
      </c>
      <c r="M10" s="48" t="s">
        <v>188</v>
      </c>
      <c r="N10" s="42">
        <v>0.34652777777777777</v>
      </c>
      <c r="O10" s="48">
        <v>5</v>
      </c>
      <c r="P10" s="48">
        <v>0</v>
      </c>
      <c r="Q10" s="48" t="s">
        <v>14</v>
      </c>
      <c r="R10" s="48"/>
      <c r="S10" s="48"/>
      <c r="T10" s="48"/>
      <c r="U10" s="173">
        <f t="shared" si="1"/>
        <v>0.34375</v>
      </c>
      <c r="V10" s="173">
        <f t="shared" si="2"/>
        <v>0.33333333333333331</v>
      </c>
      <c r="W10" s="41">
        <f>IFERROR(VLOOKUP(L10,'[1]ZESTAWIENIE NUMERÓW BOCZNYCH'!$A:$B,1,0),"")</f>
        <v>8134</v>
      </c>
      <c r="X10" s="48" t="str">
        <f>IFERROR(VLOOKUP(W10,'[1]ZESTAWIENIE NUMERÓW BOCZNYCH'!$A:$B,2,0),Q10)</f>
        <v>VOLVO 7700A</v>
      </c>
      <c r="Y10" s="131">
        <f t="shared" si="3"/>
        <v>5</v>
      </c>
      <c r="Z10" s="132" t="s">
        <v>182</v>
      </c>
      <c r="AA10" s="44" t="str">
        <f t="shared" si="4"/>
        <v>A</v>
      </c>
    </row>
    <row r="11" spans="1:42" x14ac:dyDescent="0.25">
      <c r="A11" s="125" t="s">
        <v>186</v>
      </c>
      <c r="B11" s="48">
        <v>10</v>
      </c>
      <c r="C11" s="48">
        <v>1</v>
      </c>
      <c r="D11" s="48">
        <v>20921</v>
      </c>
      <c r="E11" s="48"/>
      <c r="F11" s="48" t="s">
        <v>187</v>
      </c>
      <c r="G11" s="260" t="str">
        <f t="shared" si="0"/>
        <v>pr_88</v>
      </c>
      <c r="H11" s="258" t="s">
        <v>277</v>
      </c>
      <c r="I11" s="45">
        <v>43258</v>
      </c>
      <c r="J11" s="45" t="s">
        <v>128</v>
      </c>
      <c r="K11" s="48">
        <v>116</v>
      </c>
      <c r="L11" s="48">
        <v>7023</v>
      </c>
      <c r="M11" s="115" t="s">
        <v>162</v>
      </c>
      <c r="N11" s="42">
        <v>0.3527777777777778</v>
      </c>
      <c r="O11" s="48">
        <v>12</v>
      </c>
      <c r="P11" s="48">
        <v>0</v>
      </c>
      <c r="Q11" s="48" t="s">
        <v>12</v>
      </c>
      <c r="R11" s="48"/>
      <c r="S11" s="48"/>
      <c r="T11" s="48"/>
      <c r="U11" s="173">
        <f t="shared" si="1"/>
        <v>0.34375</v>
      </c>
      <c r="V11" s="173">
        <f t="shared" si="2"/>
        <v>0.33333333333333331</v>
      </c>
      <c r="W11" s="41">
        <f>IFERROR(VLOOKUP(L11,'[1]ZESTAWIENIE NUMERÓW BOCZNYCH'!$A:$B,1,0),"")</f>
        <v>7023</v>
      </c>
      <c r="X11" s="48" t="str">
        <f>IFERROR(VLOOKUP(W11,'[1]ZESTAWIENIE NUMERÓW BOCZNYCH'!$A:$B,2,0),Q11)</f>
        <v>VOLVO 7700</v>
      </c>
      <c r="Y11" s="131">
        <f t="shared" si="3"/>
        <v>12</v>
      </c>
      <c r="Z11" s="132" t="s">
        <v>182</v>
      </c>
      <c r="AA11" s="44" t="str">
        <f t="shared" si="4"/>
        <v>A</v>
      </c>
    </row>
    <row r="12" spans="1:42" x14ac:dyDescent="0.25">
      <c r="A12" s="125" t="s">
        <v>186</v>
      </c>
      <c r="B12" s="48">
        <v>11</v>
      </c>
      <c r="C12" s="48">
        <v>1</v>
      </c>
      <c r="D12" s="48">
        <v>20921</v>
      </c>
      <c r="E12" s="48"/>
      <c r="F12" s="48" t="s">
        <v>187</v>
      </c>
      <c r="G12" s="260" t="str">
        <f t="shared" si="0"/>
        <v>pr_88</v>
      </c>
      <c r="H12" s="258" t="s">
        <v>277</v>
      </c>
      <c r="I12" s="45">
        <v>43258</v>
      </c>
      <c r="J12" s="45" t="s">
        <v>128</v>
      </c>
      <c r="K12" s="48">
        <v>116</v>
      </c>
      <c r="L12" s="48">
        <v>8057</v>
      </c>
      <c r="M12" s="115" t="s">
        <v>162</v>
      </c>
      <c r="N12" s="42">
        <v>0.36249999999999999</v>
      </c>
      <c r="O12" s="48">
        <v>3</v>
      </c>
      <c r="P12" s="48">
        <v>0</v>
      </c>
      <c r="Q12" s="48" t="s">
        <v>14</v>
      </c>
      <c r="R12" s="48"/>
      <c r="S12" s="48"/>
      <c r="T12" s="48"/>
      <c r="U12" s="173">
        <f t="shared" si="1"/>
        <v>0.35416666666666663</v>
      </c>
      <c r="V12" s="173">
        <f t="shared" si="2"/>
        <v>0.33333333333333331</v>
      </c>
      <c r="W12" s="41">
        <f>IFERROR(VLOOKUP(L12,'[1]ZESTAWIENIE NUMERÓW BOCZNYCH'!$A:$B,1,0),"")</f>
        <v>8057</v>
      </c>
      <c r="X12" s="48" t="str">
        <f>IFERROR(VLOOKUP(W12,'[1]ZESTAWIENIE NUMERÓW BOCZNYCH'!$A:$B,2,0),Q12)</f>
        <v>VOLVO 7000A</v>
      </c>
      <c r="Y12" s="131">
        <f t="shared" si="3"/>
        <v>3</v>
      </c>
      <c r="Z12" s="132" t="s">
        <v>182</v>
      </c>
      <c r="AA12" s="44" t="str">
        <f t="shared" si="4"/>
        <v>A</v>
      </c>
    </row>
    <row r="13" spans="1:42" x14ac:dyDescent="0.25">
      <c r="A13" s="125" t="s">
        <v>186</v>
      </c>
      <c r="B13" s="48">
        <v>12</v>
      </c>
      <c r="C13" s="48">
        <v>1</v>
      </c>
      <c r="D13" s="48">
        <v>20921</v>
      </c>
      <c r="E13" s="48"/>
      <c r="F13" s="48" t="s">
        <v>187</v>
      </c>
      <c r="G13" s="260" t="str">
        <f t="shared" si="0"/>
        <v>pr_88</v>
      </c>
      <c r="H13" s="258" t="s">
        <v>277</v>
      </c>
      <c r="I13" s="45">
        <v>43258</v>
      </c>
      <c r="J13" s="45" t="s">
        <v>128</v>
      </c>
      <c r="K13" s="48">
        <v>116</v>
      </c>
      <c r="L13" s="48">
        <v>5401</v>
      </c>
      <c r="M13" s="48" t="s">
        <v>188</v>
      </c>
      <c r="N13" s="42">
        <v>0.36736111111111108</v>
      </c>
      <c r="O13" s="48">
        <v>17</v>
      </c>
      <c r="P13" s="48">
        <v>0</v>
      </c>
      <c r="Q13" s="48" t="s">
        <v>12</v>
      </c>
      <c r="R13" s="48"/>
      <c r="S13" s="48"/>
      <c r="T13" s="48"/>
      <c r="U13" s="173">
        <f t="shared" si="1"/>
        <v>0.36458333333333331</v>
      </c>
      <c r="V13" s="173">
        <f t="shared" si="2"/>
        <v>0.33333333333333331</v>
      </c>
      <c r="W13" s="41" t="str">
        <f>IFERROR(VLOOKUP(L13,'[1]ZESTAWIENIE NUMERÓW BOCZNYCH'!$A:$B,1,0),"")</f>
        <v/>
      </c>
      <c r="X13" s="48" t="str">
        <f>IFERROR(VLOOKUP(W13,'[1]ZESTAWIENIE NUMERÓW BOCZNYCH'!$A:$B,2,0),Q13)</f>
        <v>AZ</v>
      </c>
      <c r="Y13" s="131">
        <f t="shared" si="3"/>
        <v>17</v>
      </c>
      <c r="Z13" s="132" t="s">
        <v>182</v>
      </c>
      <c r="AA13" s="44" t="str">
        <f t="shared" si="4"/>
        <v>A</v>
      </c>
    </row>
    <row r="14" spans="1:42" x14ac:dyDescent="0.25">
      <c r="A14" s="125" t="s">
        <v>186</v>
      </c>
      <c r="B14" s="48">
        <v>13</v>
      </c>
      <c r="C14" s="48">
        <v>2</v>
      </c>
      <c r="D14" s="48">
        <v>20921</v>
      </c>
      <c r="E14" s="48"/>
      <c r="F14" s="48" t="s">
        <v>187</v>
      </c>
      <c r="G14" s="260" t="str">
        <f t="shared" si="0"/>
        <v>pr_88</v>
      </c>
      <c r="H14" s="258" t="s">
        <v>277</v>
      </c>
      <c r="I14" s="45">
        <v>43258</v>
      </c>
      <c r="J14" s="45" t="s">
        <v>128</v>
      </c>
      <c r="K14" s="48">
        <v>116</v>
      </c>
      <c r="L14" s="48">
        <v>7352</v>
      </c>
      <c r="M14" s="48" t="s">
        <v>188</v>
      </c>
      <c r="N14" s="42">
        <v>0.3888888888888889</v>
      </c>
      <c r="O14" s="48">
        <v>30</v>
      </c>
      <c r="P14" s="48">
        <v>0</v>
      </c>
      <c r="Q14" s="48" t="s">
        <v>12</v>
      </c>
      <c r="R14" s="48"/>
      <c r="S14" s="48"/>
      <c r="T14" s="48"/>
      <c r="U14" s="173">
        <f t="shared" si="1"/>
        <v>0.38541666666666663</v>
      </c>
      <c r="V14" s="173">
        <f t="shared" si="2"/>
        <v>0.375</v>
      </c>
      <c r="W14" s="41">
        <f>IFERROR(VLOOKUP(L14,'[1]ZESTAWIENIE NUMERÓW BOCZNYCH'!$A:$B,1,0),"")</f>
        <v>7352</v>
      </c>
      <c r="X14" s="48" t="str">
        <f>IFERROR(VLOOKUP(W14,'[1]ZESTAWIENIE NUMERÓW BOCZNYCH'!$A:$B,2,0),Q14)</f>
        <v>MERCEDES-BENZ O 530 Citaro</v>
      </c>
      <c r="Y14" s="131">
        <f t="shared" si="3"/>
        <v>30</v>
      </c>
      <c r="Z14" s="132" t="s">
        <v>182</v>
      </c>
      <c r="AA14" s="44" t="str">
        <f t="shared" si="4"/>
        <v>A</v>
      </c>
    </row>
    <row r="15" spans="1:42" x14ac:dyDescent="0.25">
      <c r="A15" s="125" t="s">
        <v>186</v>
      </c>
      <c r="B15" s="48">
        <v>14</v>
      </c>
      <c r="C15" s="48">
        <v>2</v>
      </c>
      <c r="D15" s="48">
        <v>20921</v>
      </c>
      <c r="E15" s="48"/>
      <c r="F15" s="48" t="s">
        <v>187</v>
      </c>
      <c r="G15" s="260" t="str">
        <f t="shared" si="0"/>
        <v>pr_88</v>
      </c>
      <c r="H15" s="258" t="s">
        <v>277</v>
      </c>
      <c r="I15" s="45">
        <v>43258</v>
      </c>
      <c r="J15" s="45" t="s">
        <v>128</v>
      </c>
      <c r="K15" s="48">
        <v>116</v>
      </c>
      <c r="L15" s="48">
        <v>8070</v>
      </c>
      <c r="M15" s="115" t="s">
        <v>162</v>
      </c>
      <c r="N15" s="42">
        <v>0.38263888888888892</v>
      </c>
      <c r="O15" s="48">
        <v>12</v>
      </c>
      <c r="P15" s="48">
        <v>0</v>
      </c>
      <c r="Q15" s="48" t="s">
        <v>14</v>
      </c>
      <c r="R15" s="48"/>
      <c r="S15" s="48"/>
      <c r="T15" s="48"/>
      <c r="U15" s="173">
        <f t="shared" si="1"/>
        <v>0.375</v>
      </c>
      <c r="V15" s="173">
        <f t="shared" si="2"/>
        <v>0.375</v>
      </c>
      <c r="W15" s="41">
        <f>IFERROR(VLOOKUP(L15,'[1]ZESTAWIENIE NUMERÓW BOCZNYCH'!$A:$B,1,0),"")</f>
        <v>8070</v>
      </c>
      <c r="X15" s="48" t="str">
        <f>IFERROR(VLOOKUP(W15,'[1]ZESTAWIENIE NUMERÓW BOCZNYCH'!$A:$B,2,0),Q15)</f>
        <v>VOLVO 7000A</v>
      </c>
      <c r="Y15" s="131">
        <f t="shared" si="3"/>
        <v>12</v>
      </c>
      <c r="Z15" s="132" t="s">
        <v>182</v>
      </c>
      <c r="AA15" s="44" t="str">
        <f t="shared" si="4"/>
        <v>A</v>
      </c>
    </row>
    <row r="16" spans="1:42" x14ac:dyDescent="0.25">
      <c r="A16" s="125" t="s">
        <v>186</v>
      </c>
      <c r="B16" s="48">
        <v>15</v>
      </c>
      <c r="C16" s="48">
        <v>2</v>
      </c>
      <c r="D16" s="48">
        <v>20921</v>
      </c>
      <c r="E16" s="48"/>
      <c r="F16" s="48" t="s">
        <v>187</v>
      </c>
      <c r="G16" s="260" t="str">
        <f t="shared" si="0"/>
        <v>pr_88</v>
      </c>
      <c r="H16" s="258" t="s">
        <v>277</v>
      </c>
      <c r="I16" s="45">
        <v>43258</v>
      </c>
      <c r="J16" s="45" t="s">
        <v>128</v>
      </c>
      <c r="K16" s="48">
        <v>116</v>
      </c>
      <c r="L16" s="48">
        <v>5605</v>
      </c>
      <c r="M16" s="115" t="s">
        <v>162</v>
      </c>
      <c r="N16" s="42">
        <v>0.39930555555555558</v>
      </c>
      <c r="O16" s="48">
        <v>3</v>
      </c>
      <c r="P16" s="48">
        <v>0</v>
      </c>
      <c r="Q16" s="48" t="s">
        <v>14</v>
      </c>
      <c r="R16" s="48"/>
      <c r="S16" s="48"/>
      <c r="T16" s="48"/>
      <c r="U16" s="173">
        <f t="shared" si="1"/>
        <v>0.39583333333333331</v>
      </c>
      <c r="V16" s="173">
        <f t="shared" si="2"/>
        <v>0.375</v>
      </c>
      <c r="W16" s="41">
        <f>IFERROR(VLOOKUP(L16,'[1]ZESTAWIENIE NUMERÓW BOCZNYCH'!$A:$B,1,0),"")</f>
        <v>5605</v>
      </c>
      <c r="X16" s="48" t="str">
        <f>IFERROR(VLOOKUP(W16,'[1]ZESTAWIENIE NUMERÓW BOCZNYCH'!$A:$B,2,0),Q16)</f>
        <v>SOLARIS URBINO 18</v>
      </c>
      <c r="Y16" s="131">
        <f t="shared" si="3"/>
        <v>3</v>
      </c>
      <c r="Z16" s="132" t="s">
        <v>182</v>
      </c>
      <c r="AA16" s="44" t="str">
        <f t="shared" si="4"/>
        <v>A</v>
      </c>
    </row>
    <row r="17" spans="1:27" x14ac:dyDescent="0.25">
      <c r="A17" s="125" t="s">
        <v>186</v>
      </c>
      <c r="B17" s="48">
        <v>16</v>
      </c>
      <c r="C17" s="48">
        <v>2</v>
      </c>
      <c r="D17" s="48">
        <v>20921</v>
      </c>
      <c r="E17" s="48"/>
      <c r="F17" s="48" t="s">
        <v>187</v>
      </c>
      <c r="G17" s="260" t="str">
        <f t="shared" si="0"/>
        <v>pr_88</v>
      </c>
      <c r="H17" s="258" t="s">
        <v>277</v>
      </c>
      <c r="I17" s="45">
        <v>43258</v>
      </c>
      <c r="J17" s="45" t="s">
        <v>128</v>
      </c>
      <c r="K17" s="48">
        <v>116</v>
      </c>
      <c r="L17" s="48">
        <v>7343</v>
      </c>
      <c r="M17" s="48" t="s">
        <v>188</v>
      </c>
      <c r="N17" s="42">
        <v>0.40972222222222227</v>
      </c>
      <c r="O17" s="48">
        <v>15</v>
      </c>
      <c r="P17" s="48">
        <v>0</v>
      </c>
      <c r="Q17" s="48" t="s">
        <v>12</v>
      </c>
      <c r="R17" s="48"/>
      <c r="S17" s="48"/>
      <c r="T17" s="48"/>
      <c r="U17" s="173">
        <f t="shared" si="1"/>
        <v>0.40625</v>
      </c>
      <c r="V17" s="173">
        <f t="shared" si="2"/>
        <v>0.375</v>
      </c>
      <c r="W17" s="41">
        <f>IFERROR(VLOOKUP(L17,'[1]ZESTAWIENIE NUMERÓW BOCZNYCH'!$A:$B,1,0),"")</f>
        <v>7343</v>
      </c>
      <c r="X17" s="48" t="str">
        <f>IFERROR(VLOOKUP(W17,'[1]ZESTAWIENIE NUMERÓW BOCZNYCH'!$A:$B,2,0),Q17)</f>
        <v>MERCEDES-BENZ O 530 Citaro</v>
      </c>
      <c r="Y17" s="131">
        <f t="shared" si="3"/>
        <v>15</v>
      </c>
      <c r="Z17" s="132" t="s">
        <v>182</v>
      </c>
      <c r="AA17" s="44" t="str">
        <f t="shared" si="4"/>
        <v>A</v>
      </c>
    </row>
    <row r="18" spans="1:27" x14ac:dyDescent="0.25">
      <c r="A18" s="125" t="s">
        <v>186</v>
      </c>
      <c r="B18" s="48">
        <v>17</v>
      </c>
      <c r="C18" s="48">
        <v>2</v>
      </c>
      <c r="D18" s="48">
        <v>20921</v>
      </c>
      <c r="E18" s="48"/>
      <c r="F18" s="48" t="s">
        <v>187</v>
      </c>
      <c r="G18" s="260" t="str">
        <f t="shared" si="0"/>
        <v>pr_88</v>
      </c>
      <c r="H18" s="258" t="s">
        <v>277</v>
      </c>
      <c r="I18" s="45">
        <v>43258</v>
      </c>
      <c r="J18" s="45" t="s">
        <v>128</v>
      </c>
      <c r="K18" s="48">
        <v>116</v>
      </c>
      <c r="L18" s="48">
        <v>7343</v>
      </c>
      <c r="M18" s="48" t="s">
        <v>188</v>
      </c>
      <c r="N18" s="42">
        <v>0.59513888888888888</v>
      </c>
      <c r="O18" s="48">
        <v>28</v>
      </c>
      <c r="P18" s="48">
        <v>0</v>
      </c>
      <c r="Q18" s="48" t="s">
        <v>12</v>
      </c>
      <c r="R18" s="48"/>
      <c r="S18" s="48"/>
      <c r="T18" s="48"/>
      <c r="U18" s="173">
        <f t="shared" si="1"/>
        <v>0.59375</v>
      </c>
      <c r="V18" s="173">
        <f t="shared" si="2"/>
        <v>0.58333333333333326</v>
      </c>
      <c r="W18" s="41">
        <f>IFERROR(VLOOKUP(L18,'[1]ZESTAWIENIE NUMERÓW BOCZNYCH'!$A:$B,1,0),"")</f>
        <v>7343</v>
      </c>
      <c r="X18" s="48" t="str">
        <f>IFERROR(VLOOKUP(W18,'[1]ZESTAWIENIE NUMERÓW BOCZNYCH'!$A:$B,2,0),Q18)</f>
        <v>MERCEDES-BENZ O 530 Citaro</v>
      </c>
      <c r="Y18" s="131">
        <f t="shared" si="3"/>
        <v>28</v>
      </c>
      <c r="Z18" s="132" t="s">
        <v>182</v>
      </c>
      <c r="AA18" s="44" t="str">
        <f t="shared" si="4"/>
        <v>A</v>
      </c>
    </row>
    <row r="19" spans="1:27" x14ac:dyDescent="0.25">
      <c r="A19" s="125" t="s">
        <v>186</v>
      </c>
      <c r="B19" s="48">
        <v>18</v>
      </c>
      <c r="C19" s="48">
        <v>2</v>
      </c>
      <c r="D19" s="48">
        <v>20921</v>
      </c>
      <c r="E19" s="48"/>
      <c r="F19" s="48" t="s">
        <v>187</v>
      </c>
      <c r="G19" s="260" t="str">
        <f t="shared" si="0"/>
        <v>pr_88</v>
      </c>
      <c r="H19" s="258" t="s">
        <v>277</v>
      </c>
      <c r="I19" s="45">
        <v>43258</v>
      </c>
      <c r="J19" s="45" t="s">
        <v>128</v>
      </c>
      <c r="K19" s="48">
        <v>116</v>
      </c>
      <c r="L19" s="48">
        <v>7353</v>
      </c>
      <c r="M19" s="48" t="s">
        <v>188</v>
      </c>
      <c r="N19" s="42">
        <v>0.60486111111111118</v>
      </c>
      <c r="O19" s="48">
        <v>18</v>
      </c>
      <c r="P19" s="48">
        <v>3</v>
      </c>
      <c r="Q19" s="48" t="s">
        <v>12</v>
      </c>
      <c r="R19" s="48"/>
      <c r="S19" s="48"/>
      <c r="T19" s="48"/>
      <c r="U19" s="173">
        <f t="shared" si="1"/>
        <v>0.60416666666666663</v>
      </c>
      <c r="V19" s="173">
        <f t="shared" si="2"/>
        <v>0.58333333333333326</v>
      </c>
      <c r="W19" s="41">
        <f>IFERROR(VLOOKUP(L19,'[1]ZESTAWIENIE NUMERÓW BOCZNYCH'!$A:$B,1,0),"")</f>
        <v>7353</v>
      </c>
      <c r="X19" s="48" t="str">
        <f>IFERROR(VLOOKUP(W19,'[1]ZESTAWIENIE NUMERÓW BOCZNYCH'!$A:$B,2,0),Q19)</f>
        <v>MERCEDES-BENZ O 530 Citaro</v>
      </c>
      <c r="Y19" s="131">
        <f t="shared" si="3"/>
        <v>21</v>
      </c>
      <c r="Z19" s="132" t="s">
        <v>182</v>
      </c>
      <c r="AA19" s="44" t="str">
        <f t="shared" si="4"/>
        <v>A</v>
      </c>
    </row>
    <row r="20" spans="1:27" x14ac:dyDescent="0.25">
      <c r="A20" s="125" t="s">
        <v>186</v>
      </c>
      <c r="B20" s="48">
        <v>19</v>
      </c>
      <c r="C20" s="48">
        <v>2</v>
      </c>
      <c r="D20" s="48">
        <v>20921</v>
      </c>
      <c r="E20" s="48"/>
      <c r="F20" s="48" t="s">
        <v>187</v>
      </c>
      <c r="G20" s="260" t="str">
        <f t="shared" si="0"/>
        <v>pr_88</v>
      </c>
      <c r="H20" s="258" t="s">
        <v>277</v>
      </c>
      <c r="I20" s="45">
        <v>43258</v>
      </c>
      <c r="J20" s="45" t="s">
        <v>128</v>
      </c>
      <c r="K20" s="48">
        <v>116</v>
      </c>
      <c r="L20" s="48">
        <v>5407</v>
      </c>
      <c r="M20" s="48" t="s">
        <v>188</v>
      </c>
      <c r="N20" s="42">
        <v>0.61597222222222225</v>
      </c>
      <c r="O20" s="48">
        <v>30</v>
      </c>
      <c r="P20" s="48">
        <v>0</v>
      </c>
      <c r="Q20" s="48" t="s">
        <v>12</v>
      </c>
      <c r="R20" s="48"/>
      <c r="S20" s="48"/>
      <c r="T20" s="48"/>
      <c r="U20" s="173">
        <f t="shared" si="1"/>
        <v>0.61458333333333326</v>
      </c>
      <c r="V20" s="173">
        <f t="shared" si="2"/>
        <v>0.58333333333333326</v>
      </c>
      <c r="W20" s="41">
        <f>IFERROR(VLOOKUP(L20,'[1]ZESTAWIENIE NUMERÓW BOCZNYCH'!$A:$B,1,0),"")</f>
        <v>5407</v>
      </c>
      <c r="X20" s="48" t="str">
        <f>IFERROR(VLOOKUP(W20,'[1]ZESTAWIENIE NUMERÓW BOCZNYCH'!$A:$B,2,0),Q20)</f>
        <v>SOLARIS URBINO 12</v>
      </c>
      <c r="Y20" s="131">
        <f t="shared" si="3"/>
        <v>30</v>
      </c>
      <c r="Z20" s="132" t="s">
        <v>182</v>
      </c>
      <c r="AA20" s="44" t="str">
        <f t="shared" si="4"/>
        <v>A</v>
      </c>
    </row>
    <row r="21" spans="1:27" x14ac:dyDescent="0.25">
      <c r="A21" s="125" t="s">
        <v>186</v>
      </c>
      <c r="B21" s="48">
        <v>20</v>
      </c>
      <c r="C21" s="48">
        <v>2</v>
      </c>
      <c r="D21" s="48">
        <v>20921</v>
      </c>
      <c r="E21" s="48"/>
      <c r="F21" s="48" t="s">
        <v>187</v>
      </c>
      <c r="G21" s="260" t="str">
        <f t="shared" si="0"/>
        <v>pr_88</v>
      </c>
      <c r="H21" s="258" t="s">
        <v>277</v>
      </c>
      <c r="I21" s="45">
        <v>43258</v>
      </c>
      <c r="J21" s="45" t="s">
        <v>128</v>
      </c>
      <c r="K21" s="48">
        <v>116</v>
      </c>
      <c r="L21" s="48">
        <v>5419</v>
      </c>
      <c r="M21" s="48" t="s">
        <v>188</v>
      </c>
      <c r="N21" s="42">
        <v>0.625</v>
      </c>
      <c r="O21" s="48">
        <v>28</v>
      </c>
      <c r="P21" s="48">
        <v>0</v>
      </c>
      <c r="Q21" s="48" t="s">
        <v>12</v>
      </c>
      <c r="R21" s="48"/>
      <c r="S21" s="48"/>
      <c r="T21" s="48"/>
      <c r="U21" s="173">
        <f t="shared" si="1"/>
        <v>0.625</v>
      </c>
      <c r="V21" s="173">
        <f t="shared" si="2"/>
        <v>0.625</v>
      </c>
      <c r="W21" s="41">
        <f>IFERROR(VLOOKUP(L21,'[1]ZESTAWIENIE NUMERÓW BOCZNYCH'!$A:$B,1,0),"")</f>
        <v>5419</v>
      </c>
      <c r="X21" s="48" t="str">
        <f>IFERROR(VLOOKUP(W21,'[1]ZESTAWIENIE NUMERÓW BOCZNYCH'!$A:$B,2,0),Q21)</f>
        <v>SOLARIS URBINO 12</v>
      </c>
      <c r="Y21" s="131">
        <f t="shared" si="3"/>
        <v>28</v>
      </c>
      <c r="Z21" s="132" t="s">
        <v>182</v>
      </c>
      <c r="AA21" s="44" t="str">
        <f t="shared" si="4"/>
        <v>A</v>
      </c>
    </row>
    <row r="22" spans="1:27" x14ac:dyDescent="0.25">
      <c r="A22" s="125" t="s">
        <v>186</v>
      </c>
      <c r="B22" s="48">
        <v>21</v>
      </c>
      <c r="C22" s="48">
        <v>2</v>
      </c>
      <c r="D22" s="48">
        <v>20921</v>
      </c>
      <c r="E22" s="48"/>
      <c r="F22" s="48" t="s">
        <v>187</v>
      </c>
      <c r="G22" s="260" t="str">
        <f t="shared" si="0"/>
        <v>pr_88</v>
      </c>
      <c r="H22" s="258" t="s">
        <v>277</v>
      </c>
      <c r="I22" s="45">
        <v>43258</v>
      </c>
      <c r="J22" s="45" t="s">
        <v>128</v>
      </c>
      <c r="K22" s="48">
        <v>116</v>
      </c>
      <c r="L22" s="48">
        <v>7352</v>
      </c>
      <c r="M22" s="48" t="s">
        <v>188</v>
      </c>
      <c r="N22" s="42">
        <v>0.63750000000000007</v>
      </c>
      <c r="O22" s="48">
        <v>21</v>
      </c>
      <c r="P22" s="48">
        <v>0</v>
      </c>
      <c r="Q22" s="48" t="s">
        <v>12</v>
      </c>
      <c r="R22" s="48"/>
      <c r="S22" s="48"/>
      <c r="T22" s="48"/>
      <c r="U22" s="173">
        <f t="shared" si="1"/>
        <v>0.63541666666666663</v>
      </c>
      <c r="V22" s="173">
        <f t="shared" si="2"/>
        <v>0.625</v>
      </c>
      <c r="W22" s="41">
        <f>IFERROR(VLOOKUP(L22,'[1]ZESTAWIENIE NUMERÓW BOCZNYCH'!$A:$B,1,0),"")</f>
        <v>7352</v>
      </c>
      <c r="X22" s="48" t="str">
        <f>IFERROR(VLOOKUP(W22,'[1]ZESTAWIENIE NUMERÓW BOCZNYCH'!$A:$B,2,0),Q22)</f>
        <v>MERCEDES-BENZ O 530 Citaro</v>
      </c>
      <c r="Y22" s="131">
        <f t="shared" si="3"/>
        <v>21</v>
      </c>
      <c r="Z22" s="132" t="s">
        <v>182</v>
      </c>
      <c r="AA22" s="44" t="str">
        <f t="shared" si="4"/>
        <v>A</v>
      </c>
    </row>
    <row r="23" spans="1:27" x14ac:dyDescent="0.25">
      <c r="A23" s="125" t="s">
        <v>186</v>
      </c>
      <c r="B23" s="48">
        <v>22</v>
      </c>
      <c r="C23" s="48">
        <v>2</v>
      </c>
      <c r="D23" s="48">
        <v>20921</v>
      </c>
      <c r="E23" s="48"/>
      <c r="F23" s="48" t="s">
        <v>187</v>
      </c>
      <c r="G23" s="260" t="str">
        <f t="shared" si="0"/>
        <v>pr_88</v>
      </c>
      <c r="H23" s="258" t="s">
        <v>277</v>
      </c>
      <c r="I23" s="45">
        <v>43258</v>
      </c>
      <c r="J23" s="45" t="s">
        <v>128</v>
      </c>
      <c r="K23" s="48">
        <v>116</v>
      </c>
      <c r="L23" s="48">
        <v>7344</v>
      </c>
      <c r="M23" s="48" t="s">
        <v>188</v>
      </c>
      <c r="N23" s="42">
        <v>0.64722222222222225</v>
      </c>
      <c r="O23" s="48">
        <v>15</v>
      </c>
      <c r="P23" s="48">
        <v>0</v>
      </c>
      <c r="Q23" s="48" t="s">
        <v>12</v>
      </c>
      <c r="R23" s="48"/>
      <c r="S23" s="48"/>
      <c r="T23" s="48"/>
      <c r="U23" s="173">
        <f t="shared" si="1"/>
        <v>0.64583333333333326</v>
      </c>
      <c r="V23" s="173">
        <f t="shared" si="2"/>
        <v>0.625</v>
      </c>
      <c r="W23" s="41">
        <f>IFERROR(VLOOKUP(L23,'[1]ZESTAWIENIE NUMERÓW BOCZNYCH'!$A:$B,1,0),"")</f>
        <v>7344</v>
      </c>
      <c r="X23" s="48" t="str">
        <f>IFERROR(VLOOKUP(W23,'[1]ZESTAWIENIE NUMERÓW BOCZNYCH'!$A:$B,2,0),Q23)</f>
        <v>MERCEDES-BENZ O 530 Citaro</v>
      </c>
      <c r="Y23" s="131">
        <f t="shared" si="3"/>
        <v>15</v>
      </c>
      <c r="Z23" s="132" t="s">
        <v>182</v>
      </c>
      <c r="AA23" s="44" t="str">
        <f t="shared" si="4"/>
        <v>A</v>
      </c>
    </row>
    <row r="24" spans="1:27" x14ac:dyDescent="0.25">
      <c r="A24" s="125" t="s">
        <v>186</v>
      </c>
      <c r="B24" s="48">
        <v>23</v>
      </c>
      <c r="C24" s="48">
        <v>2</v>
      </c>
      <c r="D24" s="48">
        <v>20921</v>
      </c>
      <c r="E24" s="48"/>
      <c r="F24" s="48" t="s">
        <v>187</v>
      </c>
      <c r="G24" s="260" t="str">
        <f t="shared" si="0"/>
        <v>pr_88</v>
      </c>
      <c r="H24" s="258" t="s">
        <v>277</v>
      </c>
      <c r="I24" s="45">
        <v>43258</v>
      </c>
      <c r="J24" s="45" t="s">
        <v>128</v>
      </c>
      <c r="K24" s="48">
        <v>116</v>
      </c>
      <c r="L24" s="48">
        <v>7343</v>
      </c>
      <c r="M24" s="48" t="s">
        <v>188</v>
      </c>
      <c r="N24" s="42">
        <v>0.65902777777777777</v>
      </c>
      <c r="O24" s="48">
        <v>12</v>
      </c>
      <c r="P24" s="48">
        <v>0</v>
      </c>
      <c r="Q24" s="48" t="s">
        <v>12</v>
      </c>
      <c r="R24" s="48"/>
      <c r="S24" s="48"/>
      <c r="T24" s="48"/>
      <c r="U24" s="173">
        <f t="shared" si="1"/>
        <v>0.65625</v>
      </c>
      <c r="V24" s="173">
        <f t="shared" si="2"/>
        <v>0.625</v>
      </c>
      <c r="W24" s="41">
        <f>IFERROR(VLOOKUP(L24,'[1]ZESTAWIENIE NUMERÓW BOCZNYCH'!$A:$B,1,0),"")</f>
        <v>7343</v>
      </c>
      <c r="X24" s="48" t="str">
        <f>IFERROR(VLOOKUP(W24,'[1]ZESTAWIENIE NUMERÓW BOCZNYCH'!$A:$B,2,0),Q24)</f>
        <v>MERCEDES-BENZ O 530 Citaro</v>
      </c>
      <c r="Y24" s="131">
        <f t="shared" si="3"/>
        <v>12</v>
      </c>
      <c r="Z24" s="132" t="s">
        <v>182</v>
      </c>
      <c r="AA24" s="44" t="str">
        <f t="shared" si="4"/>
        <v>A</v>
      </c>
    </row>
    <row r="25" spans="1:27" x14ac:dyDescent="0.25">
      <c r="A25" s="125" t="s">
        <v>186</v>
      </c>
      <c r="B25" s="48">
        <v>24</v>
      </c>
      <c r="C25" s="48">
        <v>2</v>
      </c>
      <c r="D25" s="48">
        <v>20921</v>
      </c>
      <c r="E25" s="48"/>
      <c r="F25" s="48" t="s">
        <v>187</v>
      </c>
      <c r="G25" s="260" t="str">
        <f t="shared" si="0"/>
        <v>pr_88</v>
      </c>
      <c r="H25" s="258" t="s">
        <v>277</v>
      </c>
      <c r="I25" s="45">
        <v>43258</v>
      </c>
      <c r="J25" s="45" t="s">
        <v>128</v>
      </c>
      <c r="K25" s="48">
        <v>116</v>
      </c>
      <c r="L25" s="48">
        <v>7353</v>
      </c>
      <c r="M25" s="48" t="s">
        <v>188</v>
      </c>
      <c r="N25" s="42">
        <v>0.66875000000000007</v>
      </c>
      <c r="O25" s="48">
        <v>13</v>
      </c>
      <c r="P25" s="48">
        <v>0</v>
      </c>
      <c r="Q25" s="48" t="s">
        <v>12</v>
      </c>
      <c r="R25" s="48"/>
      <c r="S25" s="48"/>
      <c r="T25" s="48"/>
      <c r="U25" s="173">
        <f t="shared" si="1"/>
        <v>0.66666666666666663</v>
      </c>
      <c r="V25" s="173">
        <f t="shared" si="2"/>
        <v>0.66666666666666663</v>
      </c>
      <c r="W25" s="41">
        <f>IFERROR(VLOOKUP(L25,'[1]ZESTAWIENIE NUMERÓW BOCZNYCH'!$A:$B,1,0),"")</f>
        <v>7353</v>
      </c>
      <c r="X25" s="48" t="str">
        <f>IFERROR(VLOOKUP(W25,'[1]ZESTAWIENIE NUMERÓW BOCZNYCH'!$A:$B,2,0),Q25)</f>
        <v>MERCEDES-BENZ O 530 Citaro</v>
      </c>
      <c r="Y25" s="131">
        <f t="shared" si="3"/>
        <v>13</v>
      </c>
      <c r="Z25" s="132" t="s">
        <v>182</v>
      </c>
      <c r="AA25" s="44" t="str">
        <f t="shared" si="4"/>
        <v>A</v>
      </c>
    </row>
    <row r="26" spans="1:27" x14ac:dyDescent="0.25">
      <c r="A26" s="125" t="s">
        <v>186</v>
      </c>
      <c r="B26" s="48">
        <v>25</v>
      </c>
      <c r="C26" s="48">
        <v>3</v>
      </c>
      <c r="D26" s="48">
        <v>20921</v>
      </c>
      <c r="E26" s="48"/>
      <c r="F26" s="48" t="s">
        <v>187</v>
      </c>
      <c r="G26" s="260" t="str">
        <f t="shared" si="0"/>
        <v>pr_88</v>
      </c>
      <c r="H26" s="258" t="s">
        <v>277</v>
      </c>
      <c r="I26" s="45">
        <v>43258</v>
      </c>
      <c r="J26" s="45" t="s">
        <v>128</v>
      </c>
      <c r="K26" s="48">
        <v>116</v>
      </c>
      <c r="L26" s="48">
        <v>5401</v>
      </c>
      <c r="M26" s="48" t="s">
        <v>188</v>
      </c>
      <c r="N26" s="42">
        <v>0.67986111111111114</v>
      </c>
      <c r="O26" s="48">
        <v>17</v>
      </c>
      <c r="P26" s="48">
        <v>0</v>
      </c>
      <c r="Q26" s="48" t="s">
        <v>12</v>
      </c>
      <c r="R26" s="48"/>
      <c r="S26" s="48"/>
      <c r="T26" s="48"/>
      <c r="U26" s="173">
        <f t="shared" si="1"/>
        <v>0.67708333333333326</v>
      </c>
      <c r="V26" s="173">
        <f t="shared" si="2"/>
        <v>0.66666666666666663</v>
      </c>
      <c r="W26" s="41" t="str">
        <f>IFERROR(VLOOKUP(L26,'[1]ZESTAWIENIE NUMERÓW BOCZNYCH'!$A:$B,1,0),"")</f>
        <v/>
      </c>
      <c r="X26" s="48" t="str">
        <f>IFERROR(VLOOKUP(W26,'[1]ZESTAWIENIE NUMERÓW BOCZNYCH'!$A:$B,2,0),Q26)</f>
        <v>AZ</v>
      </c>
      <c r="Y26" s="131">
        <f t="shared" si="3"/>
        <v>17</v>
      </c>
      <c r="Z26" s="132" t="s">
        <v>182</v>
      </c>
      <c r="AA26" s="44" t="str">
        <f t="shared" si="4"/>
        <v>A</v>
      </c>
    </row>
    <row r="27" spans="1:27" x14ac:dyDescent="0.25">
      <c r="A27" s="125" t="s">
        <v>186</v>
      </c>
      <c r="B27" s="48">
        <v>26</v>
      </c>
      <c r="C27" s="48">
        <v>3</v>
      </c>
      <c r="D27" s="48">
        <v>20921</v>
      </c>
      <c r="E27" s="48"/>
      <c r="F27" s="48" t="s">
        <v>187</v>
      </c>
      <c r="G27" s="260" t="str">
        <f t="shared" si="0"/>
        <v>pr_88</v>
      </c>
      <c r="H27" s="258" t="s">
        <v>277</v>
      </c>
      <c r="I27" s="45">
        <v>43258</v>
      </c>
      <c r="J27" s="45" t="s">
        <v>128</v>
      </c>
      <c r="K27" s="48">
        <v>116</v>
      </c>
      <c r="L27" s="48">
        <v>5419</v>
      </c>
      <c r="M27" s="48" t="s">
        <v>188</v>
      </c>
      <c r="N27" s="42">
        <v>0.7090277777777777</v>
      </c>
      <c r="O27" s="48">
        <v>28</v>
      </c>
      <c r="P27" s="48">
        <v>0</v>
      </c>
      <c r="Q27" s="48" t="s">
        <v>12</v>
      </c>
      <c r="R27" s="48"/>
      <c r="S27" s="48"/>
      <c r="T27" s="48"/>
      <c r="U27" s="173">
        <f t="shared" si="1"/>
        <v>0.70833333333333326</v>
      </c>
      <c r="V27" s="173">
        <f t="shared" si="2"/>
        <v>0.70833333333333326</v>
      </c>
      <c r="W27" s="41">
        <f>IFERROR(VLOOKUP(L27,'[1]ZESTAWIENIE NUMERÓW BOCZNYCH'!$A:$B,1,0),"")</f>
        <v>5419</v>
      </c>
      <c r="X27" s="48" t="str">
        <f>IFERROR(VLOOKUP(W27,'[1]ZESTAWIENIE NUMERÓW BOCZNYCH'!$A:$B,2,0),Q27)</f>
        <v>SOLARIS URBINO 12</v>
      </c>
      <c r="Y27" s="131">
        <f t="shared" si="3"/>
        <v>28</v>
      </c>
      <c r="Z27" s="132" t="s">
        <v>182</v>
      </c>
      <c r="AA27" s="44" t="str">
        <f t="shared" si="4"/>
        <v>A</v>
      </c>
    </row>
    <row r="28" spans="1:27" x14ac:dyDescent="0.25">
      <c r="A28" s="125" t="s">
        <v>186</v>
      </c>
      <c r="B28" s="48">
        <v>27</v>
      </c>
      <c r="C28" s="48">
        <v>3</v>
      </c>
      <c r="D28" s="48">
        <v>20921</v>
      </c>
      <c r="E28" s="48"/>
      <c r="F28" s="48" t="s">
        <v>187</v>
      </c>
      <c r="G28" s="260" t="str">
        <f t="shared" si="0"/>
        <v>pr_88</v>
      </c>
      <c r="H28" s="258" t="s">
        <v>277</v>
      </c>
      <c r="I28" s="45">
        <v>43258</v>
      </c>
      <c r="J28" s="45" t="s">
        <v>128</v>
      </c>
      <c r="K28" s="48">
        <v>116</v>
      </c>
      <c r="L28" s="48">
        <v>7352</v>
      </c>
      <c r="M28" s="48" t="s">
        <v>188</v>
      </c>
      <c r="N28" s="42">
        <v>0.71527777777777779</v>
      </c>
      <c r="O28" s="48">
        <v>6</v>
      </c>
      <c r="P28" s="48">
        <v>0</v>
      </c>
      <c r="Q28" s="48" t="s">
        <v>12</v>
      </c>
      <c r="R28" s="48"/>
      <c r="S28" s="48"/>
      <c r="T28" s="48"/>
      <c r="U28" s="173">
        <f t="shared" si="1"/>
        <v>0.70833333333333326</v>
      </c>
      <c r="V28" s="173">
        <f t="shared" si="2"/>
        <v>0.70833333333333326</v>
      </c>
      <c r="W28" s="41">
        <f>IFERROR(VLOOKUP(L28,'[1]ZESTAWIENIE NUMERÓW BOCZNYCH'!$A:$B,1,0),"")</f>
        <v>7352</v>
      </c>
      <c r="X28" s="48" t="str">
        <f>IFERROR(VLOOKUP(W28,'[1]ZESTAWIENIE NUMERÓW BOCZNYCH'!$A:$B,2,0),Q28)</f>
        <v>MERCEDES-BENZ O 530 Citaro</v>
      </c>
      <c r="Y28" s="131">
        <f t="shared" si="3"/>
        <v>6</v>
      </c>
      <c r="Z28" s="132" t="s">
        <v>182</v>
      </c>
      <c r="AA28" s="44" t="str">
        <f t="shared" si="4"/>
        <v>A</v>
      </c>
    </row>
    <row r="29" spans="1:27" x14ac:dyDescent="0.25">
      <c r="A29" s="125" t="s">
        <v>186</v>
      </c>
      <c r="B29" s="48">
        <v>28</v>
      </c>
      <c r="C29" s="48">
        <v>3</v>
      </c>
      <c r="D29" s="48">
        <v>20921</v>
      </c>
      <c r="E29" s="48"/>
      <c r="F29" s="48" t="s">
        <v>187</v>
      </c>
      <c r="G29" s="260" t="str">
        <f t="shared" si="0"/>
        <v>pr_88</v>
      </c>
      <c r="H29" s="258" t="s">
        <v>277</v>
      </c>
      <c r="I29" s="45">
        <v>43258</v>
      </c>
      <c r="J29" s="45" t="s">
        <v>128</v>
      </c>
      <c r="K29" s="48">
        <v>116</v>
      </c>
      <c r="L29" s="48">
        <v>7344</v>
      </c>
      <c r="M29" s="48" t="s">
        <v>188</v>
      </c>
      <c r="N29" s="42">
        <v>0.71875</v>
      </c>
      <c r="O29" s="48">
        <v>5</v>
      </c>
      <c r="P29" s="48">
        <v>1</v>
      </c>
      <c r="Q29" s="48" t="s">
        <v>12</v>
      </c>
      <c r="R29" s="48"/>
      <c r="S29" s="48"/>
      <c r="T29" s="48"/>
      <c r="U29" s="173">
        <f t="shared" si="1"/>
        <v>0.71875</v>
      </c>
      <c r="V29" s="173">
        <f t="shared" si="2"/>
        <v>0.70833333333333326</v>
      </c>
      <c r="W29" s="41">
        <f>IFERROR(VLOOKUP(L29,'[1]ZESTAWIENIE NUMERÓW BOCZNYCH'!$A:$B,1,0),"")</f>
        <v>7344</v>
      </c>
      <c r="X29" s="48" t="str">
        <f>IFERROR(VLOOKUP(W29,'[1]ZESTAWIENIE NUMERÓW BOCZNYCH'!$A:$B,2,0),Q29)</f>
        <v>MERCEDES-BENZ O 530 Citaro</v>
      </c>
      <c r="Y29" s="131">
        <f t="shared" si="3"/>
        <v>6</v>
      </c>
      <c r="Z29" s="132" t="s">
        <v>182</v>
      </c>
      <c r="AA29" s="44" t="str">
        <f t="shared" si="4"/>
        <v>A</v>
      </c>
    </row>
    <row r="30" spans="1:27" x14ac:dyDescent="0.25">
      <c r="A30" s="125" t="s">
        <v>186</v>
      </c>
      <c r="B30" s="48">
        <v>29</v>
      </c>
      <c r="C30" s="48">
        <v>3</v>
      </c>
      <c r="D30" s="48">
        <v>20921</v>
      </c>
      <c r="E30" s="48"/>
      <c r="F30" s="48" t="s">
        <v>187</v>
      </c>
      <c r="G30" s="260" t="str">
        <f t="shared" si="0"/>
        <v>pr_88</v>
      </c>
      <c r="H30" s="258" t="s">
        <v>277</v>
      </c>
      <c r="I30" s="45">
        <v>43258</v>
      </c>
      <c r="J30" s="45" t="s">
        <v>128</v>
      </c>
      <c r="K30" s="48">
        <v>116</v>
      </c>
      <c r="L30" s="48">
        <v>7343</v>
      </c>
      <c r="M30" s="48" t="s">
        <v>188</v>
      </c>
      <c r="N30" s="42">
        <v>0.7284722222222223</v>
      </c>
      <c r="O30" s="48">
        <v>3</v>
      </c>
      <c r="P30" s="48">
        <v>0</v>
      </c>
      <c r="Q30" s="48" t="s">
        <v>12</v>
      </c>
      <c r="R30" s="48"/>
      <c r="S30" s="48"/>
      <c r="T30" s="48"/>
      <c r="U30" s="173">
        <f t="shared" si="1"/>
        <v>0.71875</v>
      </c>
      <c r="V30" s="173">
        <f t="shared" si="2"/>
        <v>0.70833333333333326</v>
      </c>
      <c r="W30" s="41">
        <f>IFERROR(VLOOKUP(L30,'[1]ZESTAWIENIE NUMERÓW BOCZNYCH'!$A:$B,1,0),"")</f>
        <v>7343</v>
      </c>
      <c r="X30" s="48" t="str">
        <f>IFERROR(VLOOKUP(W30,'[1]ZESTAWIENIE NUMERÓW BOCZNYCH'!$A:$B,2,0),Q30)</f>
        <v>MERCEDES-BENZ O 530 Citaro</v>
      </c>
      <c r="Y30" s="131">
        <f t="shared" si="3"/>
        <v>3</v>
      </c>
      <c r="Z30" s="132" t="s">
        <v>182</v>
      </c>
      <c r="AA30" s="44" t="str">
        <f t="shared" si="4"/>
        <v>A</v>
      </c>
    </row>
    <row r="31" spans="1:27" x14ac:dyDescent="0.25">
      <c r="A31" s="125" t="s">
        <v>186</v>
      </c>
      <c r="B31" s="48">
        <v>30</v>
      </c>
      <c r="C31" s="48">
        <v>3</v>
      </c>
      <c r="D31" s="48">
        <v>20921</v>
      </c>
      <c r="E31" s="48"/>
      <c r="F31" s="48" t="s">
        <v>187</v>
      </c>
      <c r="G31" s="260" t="str">
        <f t="shared" si="0"/>
        <v>pr_88</v>
      </c>
      <c r="H31" s="258" t="s">
        <v>277</v>
      </c>
      <c r="I31" s="45">
        <v>43258</v>
      </c>
      <c r="J31" s="45" t="s">
        <v>128</v>
      </c>
      <c r="K31" s="48">
        <v>116</v>
      </c>
      <c r="L31" s="48">
        <v>7353</v>
      </c>
      <c r="M31" s="48" t="s">
        <v>188</v>
      </c>
      <c r="N31" s="42">
        <v>0.73333333333333339</v>
      </c>
      <c r="O31" s="48">
        <v>4</v>
      </c>
      <c r="P31" s="48">
        <v>0</v>
      </c>
      <c r="Q31" s="48" t="s">
        <v>12</v>
      </c>
      <c r="R31" s="48"/>
      <c r="S31" s="48"/>
      <c r="T31" s="48"/>
      <c r="U31" s="173">
        <f t="shared" si="1"/>
        <v>0.72916666666666663</v>
      </c>
      <c r="V31" s="173">
        <f t="shared" si="2"/>
        <v>0.70833333333333326</v>
      </c>
      <c r="W31" s="41">
        <f>IFERROR(VLOOKUP(L31,'[1]ZESTAWIENIE NUMERÓW BOCZNYCH'!$A:$B,1,0),"")</f>
        <v>7353</v>
      </c>
      <c r="X31" s="48" t="str">
        <f>IFERROR(VLOOKUP(W31,'[1]ZESTAWIENIE NUMERÓW BOCZNYCH'!$A:$B,2,0),Q31)</f>
        <v>MERCEDES-BENZ O 530 Citaro</v>
      </c>
      <c r="Y31" s="131">
        <f t="shared" si="3"/>
        <v>4</v>
      </c>
      <c r="Z31" s="132" t="s">
        <v>182</v>
      </c>
      <c r="AA31" s="44" t="str">
        <f t="shared" si="4"/>
        <v>A</v>
      </c>
    </row>
    <row r="32" spans="1:27" x14ac:dyDescent="0.25">
      <c r="A32" s="125" t="s">
        <v>186</v>
      </c>
      <c r="B32" s="48">
        <v>31</v>
      </c>
      <c r="C32" s="48">
        <v>3</v>
      </c>
      <c r="D32" s="46">
        <v>20922</v>
      </c>
      <c r="E32" s="46"/>
      <c r="F32" s="46" t="s">
        <v>187</v>
      </c>
      <c r="G32" s="260" t="str">
        <f t="shared" si="0"/>
        <v>pr_88</v>
      </c>
      <c r="H32" s="258" t="s">
        <v>277</v>
      </c>
      <c r="I32" s="45">
        <v>43258</v>
      </c>
      <c r="J32" s="45" t="s">
        <v>128</v>
      </c>
      <c r="K32" s="48">
        <v>116</v>
      </c>
      <c r="L32" s="48">
        <v>7352</v>
      </c>
      <c r="M32" s="48" t="s">
        <v>188</v>
      </c>
      <c r="N32" s="42">
        <v>0.74791666666666667</v>
      </c>
      <c r="O32" s="48">
        <v>2</v>
      </c>
      <c r="P32" s="48">
        <v>1</v>
      </c>
      <c r="Q32" s="48" t="s">
        <v>12</v>
      </c>
      <c r="R32" s="48"/>
      <c r="S32" s="48"/>
      <c r="T32" s="48"/>
      <c r="U32" s="173">
        <f t="shared" si="1"/>
        <v>0.73958333333333326</v>
      </c>
      <c r="V32" s="173">
        <f t="shared" si="2"/>
        <v>0.70833333333333326</v>
      </c>
      <c r="W32" s="41">
        <f>IFERROR(VLOOKUP(L32,'[1]ZESTAWIENIE NUMERÓW BOCZNYCH'!$A:$B,1,0),"")</f>
        <v>7352</v>
      </c>
      <c r="X32" s="48" t="str">
        <f>IFERROR(VLOOKUP(W32,'[1]ZESTAWIENIE NUMERÓW BOCZNYCH'!$A:$B,2,0),Q32)</f>
        <v>MERCEDES-BENZ O 530 Citaro</v>
      </c>
      <c r="Y32" s="131">
        <f t="shared" si="3"/>
        <v>3</v>
      </c>
      <c r="Z32" s="132" t="s">
        <v>182</v>
      </c>
      <c r="AA32" s="44" t="str">
        <f t="shared" si="4"/>
        <v>A</v>
      </c>
    </row>
    <row r="33" spans="1:27" x14ac:dyDescent="0.25">
      <c r="A33" s="125" t="s">
        <v>186</v>
      </c>
      <c r="B33" s="48">
        <v>32</v>
      </c>
      <c r="C33" s="48">
        <v>1</v>
      </c>
      <c r="D33" s="48">
        <v>20916</v>
      </c>
      <c r="E33" s="48"/>
      <c r="F33" s="48" t="s">
        <v>189</v>
      </c>
      <c r="G33" s="260" t="str">
        <f t="shared" si="0"/>
        <v>pr_88</v>
      </c>
      <c r="H33" s="258" t="s">
        <v>278</v>
      </c>
      <c r="I33" s="45">
        <v>43258</v>
      </c>
      <c r="J33" s="45" t="s">
        <v>128</v>
      </c>
      <c r="K33" s="48">
        <v>111</v>
      </c>
      <c r="L33" s="48">
        <v>5430</v>
      </c>
      <c r="M33" s="48" t="s">
        <v>186</v>
      </c>
      <c r="N33" s="42">
        <v>0.25277777777777777</v>
      </c>
      <c r="O33" s="48">
        <v>0</v>
      </c>
      <c r="P33" s="48">
        <v>0</v>
      </c>
      <c r="Q33" s="48" t="s">
        <v>12</v>
      </c>
      <c r="R33" s="48"/>
      <c r="S33" s="48"/>
      <c r="T33" s="48"/>
      <c r="U33" s="173">
        <f t="shared" si="1"/>
        <v>0.25</v>
      </c>
      <c r="V33" s="173">
        <f t="shared" si="2"/>
        <v>0.25</v>
      </c>
      <c r="W33" s="41">
        <f>IFERROR(VLOOKUP(L33,'[1]ZESTAWIENIE NUMERÓW BOCZNYCH'!$A:$B,1,0),"")</f>
        <v>5430</v>
      </c>
      <c r="X33" s="48" t="str">
        <f>IFERROR(VLOOKUP(W33,'[1]ZESTAWIENIE NUMERÓW BOCZNYCH'!$A:$B,2,0),Q33)</f>
        <v>SOLARIS URBINO 12</v>
      </c>
      <c r="Y33" s="131">
        <f t="shared" si="3"/>
        <v>0</v>
      </c>
      <c r="Z33" s="132" t="s">
        <v>182</v>
      </c>
      <c r="AA33" s="44" t="str">
        <f t="shared" si="4"/>
        <v>A</v>
      </c>
    </row>
    <row r="34" spans="1:27" x14ac:dyDescent="0.25">
      <c r="A34" s="125" t="s">
        <v>186</v>
      </c>
      <c r="B34" s="48">
        <v>33</v>
      </c>
      <c r="C34" s="48">
        <v>1</v>
      </c>
      <c r="D34" s="48">
        <v>20916</v>
      </c>
      <c r="E34" s="48"/>
      <c r="F34" s="48" t="s">
        <v>189</v>
      </c>
      <c r="G34" s="260" t="str">
        <f t="shared" si="0"/>
        <v>pr_88</v>
      </c>
      <c r="H34" s="258" t="s">
        <v>278</v>
      </c>
      <c r="I34" s="45">
        <v>43258</v>
      </c>
      <c r="J34" s="45" t="s">
        <v>128</v>
      </c>
      <c r="K34" s="48">
        <v>111</v>
      </c>
      <c r="L34" s="48">
        <v>7337</v>
      </c>
      <c r="M34" s="48" t="s">
        <v>186</v>
      </c>
      <c r="N34" s="42">
        <v>0.25972222222222224</v>
      </c>
      <c r="O34" s="48">
        <v>0</v>
      </c>
      <c r="P34" s="48">
        <v>1</v>
      </c>
      <c r="Q34" s="48" t="s">
        <v>12</v>
      </c>
      <c r="R34" s="48"/>
      <c r="S34" s="48"/>
      <c r="T34" s="48"/>
      <c r="U34" s="173">
        <f t="shared" si="1"/>
        <v>0.25</v>
      </c>
      <c r="V34" s="173">
        <f t="shared" si="2"/>
        <v>0.25</v>
      </c>
      <c r="W34" s="41">
        <f>IFERROR(VLOOKUP(L34,'[1]ZESTAWIENIE NUMERÓW BOCZNYCH'!$A:$B,1,0),"")</f>
        <v>7337</v>
      </c>
      <c r="X34" s="48" t="str">
        <f>IFERROR(VLOOKUP(W34,'[1]ZESTAWIENIE NUMERÓW BOCZNYCH'!$A:$B,2,0),Q34)</f>
        <v>MERCEDES-BENZ O 530 Citaro</v>
      </c>
      <c r="Y34" s="131">
        <f t="shared" si="3"/>
        <v>1</v>
      </c>
      <c r="Z34" s="132" t="s">
        <v>182</v>
      </c>
      <c r="AA34" s="44" t="str">
        <f t="shared" si="4"/>
        <v>A</v>
      </c>
    </row>
    <row r="35" spans="1:27" x14ac:dyDescent="0.25">
      <c r="A35" s="125" t="s">
        <v>186</v>
      </c>
      <c r="B35" s="48">
        <v>34</v>
      </c>
      <c r="C35" s="48">
        <v>1</v>
      </c>
      <c r="D35" s="48">
        <v>20916</v>
      </c>
      <c r="E35" s="48"/>
      <c r="F35" s="48" t="s">
        <v>189</v>
      </c>
      <c r="G35" s="260" t="str">
        <f t="shared" si="0"/>
        <v>pr_88</v>
      </c>
      <c r="H35" s="258" t="s">
        <v>278</v>
      </c>
      <c r="I35" s="45">
        <v>43258</v>
      </c>
      <c r="J35" s="45" t="s">
        <v>128</v>
      </c>
      <c r="K35" s="48">
        <v>111</v>
      </c>
      <c r="L35" s="48">
        <v>5419</v>
      </c>
      <c r="M35" s="48" t="s">
        <v>186</v>
      </c>
      <c r="N35" s="42">
        <v>0.28055555555555556</v>
      </c>
      <c r="O35" s="48">
        <v>0</v>
      </c>
      <c r="P35" s="48">
        <v>1</v>
      </c>
      <c r="Q35" s="48" t="s">
        <v>12</v>
      </c>
      <c r="R35" s="48"/>
      <c r="S35" s="48"/>
      <c r="T35" s="48"/>
      <c r="U35" s="173">
        <f t="shared" si="1"/>
        <v>0.27083333333333331</v>
      </c>
      <c r="V35" s="173">
        <f t="shared" si="2"/>
        <v>0.25</v>
      </c>
      <c r="W35" s="41">
        <f>IFERROR(VLOOKUP(L35,'[1]ZESTAWIENIE NUMERÓW BOCZNYCH'!$A:$B,1,0),"")</f>
        <v>5419</v>
      </c>
      <c r="X35" s="48" t="str">
        <f>IFERROR(VLOOKUP(W35,'[1]ZESTAWIENIE NUMERÓW BOCZNYCH'!$A:$B,2,0),Q35)</f>
        <v>SOLARIS URBINO 12</v>
      </c>
      <c r="Y35" s="131">
        <f t="shared" si="3"/>
        <v>1</v>
      </c>
      <c r="Z35" s="132" t="s">
        <v>182</v>
      </c>
      <c r="AA35" s="44" t="str">
        <f t="shared" si="4"/>
        <v>A</v>
      </c>
    </row>
    <row r="36" spans="1:27" x14ac:dyDescent="0.25">
      <c r="A36" s="125" t="s">
        <v>186</v>
      </c>
      <c r="B36" s="48">
        <v>35</v>
      </c>
      <c r="C36" s="48">
        <v>1</v>
      </c>
      <c r="D36" s="48">
        <v>20916</v>
      </c>
      <c r="E36" s="48"/>
      <c r="F36" s="48" t="s">
        <v>189</v>
      </c>
      <c r="G36" s="260" t="str">
        <f t="shared" si="0"/>
        <v>pr_88</v>
      </c>
      <c r="H36" s="258" t="s">
        <v>278</v>
      </c>
      <c r="I36" s="45">
        <v>43258</v>
      </c>
      <c r="J36" s="45" t="s">
        <v>128</v>
      </c>
      <c r="K36" s="48">
        <v>111</v>
      </c>
      <c r="L36" s="48">
        <v>7349</v>
      </c>
      <c r="M36" s="48" t="s">
        <v>186</v>
      </c>
      <c r="N36" s="42">
        <v>0.28541666666666665</v>
      </c>
      <c r="O36" s="48">
        <v>0</v>
      </c>
      <c r="P36" s="48">
        <v>2</v>
      </c>
      <c r="Q36" s="48" t="s">
        <v>12</v>
      </c>
      <c r="R36" s="48"/>
      <c r="S36" s="48"/>
      <c r="T36" s="48"/>
      <c r="U36" s="173">
        <f t="shared" si="1"/>
        <v>0.28125</v>
      </c>
      <c r="V36" s="173">
        <f t="shared" si="2"/>
        <v>0.25</v>
      </c>
      <c r="W36" s="41">
        <f>IFERROR(VLOOKUP(L36,'[1]ZESTAWIENIE NUMERÓW BOCZNYCH'!$A:$B,1,0),"")</f>
        <v>7349</v>
      </c>
      <c r="X36" s="48" t="str">
        <f>IFERROR(VLOOKUP(W36,'[1]ZESTAWIENIE NUMERÓW BOCZNYCH'!$A:$B,2,0),Q36)</f>
        <v>MERCEDES-BENZ O 530 Citaro</v>
      </c>
      <c r="Y36" s="131">
        <f t="shared" si="3"/>
        <v>2</v>
      </c>
      <c r="Z36" s="132" t="s">
        <v>182</v>
      </c>
      <c r="AA36" s="44" t="str">
        <f t="shared" si="4"/>
        <v>A</v>
      </c>
    </row>
    <row r="37" spans="1:27" x14ac:dyDescent="0.25">
      <c r="A37" s="125" t="s">
        <v>186</v>
      </c>
      <c r="B37" s="48">
        <v>36</v>
      </c>
      <c r="C37" s="48">
        <v>1</v>
      </c>
      <c r="D37" s="48">
        <v>20916</v>
      </c>
      <c r="E37" s="48"/>
      <c r="F37" s="48" t="s">
        <v>189</v>
      </c>
      <c r="G37" s="260" t="str">
        <f t="shared" si="0"/>
        <v>pr_88</v>
      </c>
      <c r="H37" s="258" t="s">
        <v>278</v>
      </c>
      <c r="I37" s="45">
        <v>43258</v>
      </c>
      <c r="J37" s="45" t="s">
        <v>128</v>
      </c>
      <c r="K37" s="48">
        <v>111</v>
      </c>
      <c r="L37" s="48">
        <v>7410</v>
      </c>
      <c r="M37" s="48" t="s">
        <v>186</v>
      </c>
      <c r="N37" s="42">
        <v>0.3</v>
      </c>
      <c r="O37" s="48">
        <v>0</v>
      </c>
      <c r="P37" s="48">
        <v>4</v>
      </c>
      <c r="Q37" s="48" t="s">
        <v>12</v>
      </c>
      <c r="R37" s="48"/>
      <c r="S37" s="48"/>
      <c r="T37" s="48"/>
      <c r="U37" s="173">
        <f t="shared" si="1"/>
        <v>0.29166666666666663</v>
      </c>
      <c r="V37" s="173">
        <f t="shared" si="2"/>
        <v>0.29166666666666663</v>
      </c>
      <c r="W37" s="41" t="str">
        <f>IFERROR(VLOOKUP(L37,'[1]ZESTAWIENIE NUMERÓW BOCZNYCH'!$A:$B,1,0),"")</f>
        <v/>
      </c>
      <c r="X37" s="48" t="str">
        <f>IFERROR(VLOOKUP(W37,'[1]ZESTAWIENIE NUMERÓW BOCZNYCH'!$A:$B,2,0),Q37)</f>
        <v>AZ</v>
      </c>
      <c r="Y37" s="131">
        <f t="shared" si="3"/>
        <v>4</v>
      </c>
      <c r="Z37" s="132" t="s">
        <v>182</v>
      </c>
      <c r="AA37" s="44" t="str">
        <f t="shared" si="4"/>
        <v>A</v>
      </c>
    </row>
    <row r="38" spans="1:27" x14ac:dyDescent="0.25">
      <c r="A38" s="125" t="s">
        <v>186</v>
      </c>
      <c r="B38" s="48">
        <v>37</v>
      </c>
      <c r="C38" s="48">
        <v>1</v>
      </c>
      <c r="D38" s="48">
        <v>20916</v>
      </c>
      <c r="E38" s="48"/>
      <c r="F38" s="48" t="s">
        <v>189</v>
      </c>
      <c r="G38" s="260" t="str">
        <f t="shared" si="0"/>
        <v>pr_88</v>
      </c>
      <c r="H38" s="258" t="s">
        <v>278</v>
      </c>
      <c r="I38" s="45">
        <v>43258</v>
      </c>
      <c r="J38" s="45" t="s">
        <v>128</v>
      </c>
      <c r="K38" s="48">
        <v>111</v>
      </c>
      <c r="L38" s="48">
        <v>7348</v>
      </c>
      <c r="M38" s="48" t="s">
        <v>186</v>
      </c>
      <c r="N38" s="42">
        <v>0.30486111111111108</v>
      </c>
      <c r="O38" s="48">
        <v>0</v>
      </c>
      <c r="P38" s="48">
        <v>4</v>
      </c>
      <c r="Q38" s="48" t="s">
        <v>12</v>
      </c>
      <c r="R38" s="48"/>
      <c r="S38" s="48"/>
      <c r="T38" s="48"/>
      <c r="U38" s="173">
        <f t="shared" si="1"/>
        <v>0.30208333333333331</v>
      </c>
      <c r="V38" s="173">
        <f t="shared" si="2"/>
        <v>0.29166666666666663</v>
      </c>
      <c r="W38" s="41">
        <f>IFERROR(VLOOKUP(L38,'[1]ZESTAWIENIE NUMERÓW BOCZNYCH'!$A:$B,1,0),"")</f>
        <v>7348</v>
      </c>
      <c r="X38" s="48" t="str">
        <f>IFERROR(VLOOKUP(W38,'[1]ZESTAWIENIE NUMERÓW BOCZNYCH'!$A:$B,2,0),Q38)</f>
        <v>MERCEDES-BENZ O 530 Citaro</v>
      </c>
      <c r="Y38" s="131">
        <f t="shared" si="3"/>
        <v>4</v>
      </c>
      <c r="Z38" s="132" t="s">
        <v>182</v>
      </c>
      <c r="AA38" s="44" t="str">
        <f t="shared" si="4"/>
        <v>A</v>
      </c>
    </row>
    <row r="39" spans="1:27" x14ac:dyDescent="0.25">
      <c r="A39" s="125" t="s">
        <v>186</v>
      </c>
      <c r="B39" s="48">
        <v>38</v>
      </c>
      <c r="C39" s="48">
        <v>1</v>
      </c>
      <c r="D39" s="48">
        <v>20916</v>
      </c>
      <c r="E39" s="48"/>
      <c r="F39" s="48" t="s">
        <v>189</v>
      </c>
      <c r="G39" s="260" t="str">
        <f t="shared" si="0"/>
        <v>pr_88</v>
      </c>
      <c r="H39" s="258" t="s">
        <v>278</v>
      </c>
      <c r="I39" s="45">
        <v>43258</v>
      </c>
      <c r="J39" s="45" t="s">
        <v>128</v>
      </c>
      <c r="K39" s="48">
        <v>111</v>
      </c>
      <c r="L39" s="48">
        <v>5430</v>
      </c>
      <c r="M39" s="48" t="s">
        <v>186</v>
      </c>
      <c r="N39" s="42">
        <v>0.32777777777777778</v>
      </c>
      <c r="O39" s="48">
        <v>0</v>
      </c>
      <c r="P39" s="48">
        <v>16</v>
      </c>
      <c r="Q39" s="48" t="s">
        <v>12</v>
      </c>
      <c r="R39" s="48"/>
      <c r="S39" s="48"/>
      <c r="T39" s="48"/>
      <c r="U39" s="173">
        <f t="shared" si="1"/>
        <v>0.32291666666666663</v>
      </c>
      <c r="V39" s="173">
        <f t="shared" si="2"/>
        <v>0.29166666666666663</v>
      </c>
      <c r="W39" s="41">
        <f>IFERROR(VLOOKUP(L39,'[1]ZESTAWIENIE NUMERÓW BOCZNYCH'!$A:$B,1,0),"")</f>
        <v>5430</v>
      </c>
      <c r="X39" s="48" t="str">
        <f>IFERROR(VLOOKUP(W39,'[1]ZESTAWIENIE NUMERÓW BOCZNYCH'!$A:$B,2,0),Q39)</f>
        <v>SOLARIS URBINO 12</v>
      </c>
      <c r="Y39" s="131">
        <f t="shared" si="3"/>
        <v>16</v>
      </c>
      <c r="Z39" s="132" t="s">
        <v>182</v>
      </c>
      <c r="AA39" s="44" t="str">
        <f t="shared" si="4"/>
        <v>A</v>
      </c>
    </row>
    <row r="40" spans="1:27" x14ac:dyDescent="0.25">
      <c r="A40" s="125" t="s">
        <v>186</v>
      </c>
      <c r="B40" s="48">
        <v>39</v>
      </c>
      <c r="C40" s="48">
        <v>1</v>
      </c>
      <c r="D40" s="48">
        <v>20916</v>
      </c>
      <c r="E40" s="48"/>
      <c r="F40" s="48" t="s">
        <v>189</v>
      </c>
      <c r="G40" s="260" t="str">
        <f t="shared" si="0"/>
        <v>pr_88</v>
      </c>
      <c r="H40" s="258" t="s">
        <v>278</v>
      </c>
      <c r="I40" s="45">
        <v>43258</v>
      </c>
      <c r="J40" s="45" t="s">
        <v>128</v>
      </c>
      <c r="K40" s="48">
        <v>111</v>
      </c>
      <c r="L40" s="48">
        <v>7337</v>
      </c>
      <c r="M40" s="48" t="s">
        <v>186</v>
      </c>
      <c r="N40" s="42">
        <v>0.33958333333333335</v>
      </c>
      <c r="O40" s="48">
        <v>0</v>
      </c>
      <c r="P40" s="48">
        <v>2</v>
      </c>
      <c r="Q40" s="48" t="s">
        <v>12</v>
      </c>
      <c r="R40" s="48"/>
      <c r="S40" s="48"/>
      <c r="T40" s="48"/>
      <c r="U40" s="173">
        <f t="shared" si="1"/>
        <v>0.33333333333333331</v>
      </c>
      <c r="V40" s="173">
        <f t="shared" si="2"/>
        <v>0.33333333333333331</v>
      </c>
      <c r="W40" s="41">
        <f>IFERROR(VLOOKUP(L40,'[1]ZESTAWIENIE NUMERÓW BOCZNYCH'!$A:$B,1,0),"")</f>
        <v>7337</v>
      </c>
      <c r="X40" s="48" t="str">
        <f>IFERROR(VLOOKUP(W40,'[1]ZESTAWIENIE NUMERÓW BOCZNYCH'!$A:$B,2,0),Q40)</f>
        <v>MERCEDES-BENZ O 530 Citaro</v>
      </c>
      <c r="Y40" s="131">
        <f t="shared" si="3"/>
        <v>2</v>
      </c>
      <c r="Z40" s="132" t="s">
        <v>182</v>
      </c>
      <c r="AA40" s="44" t="str">
        <f t="shared" si="4"/>
        <v>A</v>
      </c>
    </row>
    <row r="41" spans="1:27" x14ac:dyDescent="0.25">
      <c r="A41" s="125" t="s">
        <v>186</v>
      </c>
      <c r="B41" s="48">
        <v>40</v>
      </c>
      <c r="C41" s="48">
        <v>1</v>
      </c>
      <c r="D41" s="48">
        <v>20916</v>
      </c>
      <c r="E41" s="48"/>
      <c r="F41" s="48" t="s">
        <v>189</v>
      </c>
      <c r="G41" s="260" t="str">
        <f t="shared" si="0"/>
        <v>pr_88</v>
      </c>
      <c r="H41" s="258" t="s">
        <v>278</v>
      </c>
      <c r="I41" s="45">
        <v>43258</v>
      </c>
      <c r="J41" s="45" t="s">
        <v>128</v>
      </c>
      <c r="K41" s="48">
        <v>111</v>
      </c>
      <c r="L41" s="48">
        <v>7338</v>
      </c>
      <c r="M41" s="48" t="s">
        <v>186</v>
      </c>
      <c r="N41" s="42">
        <v>0.35347222222222219</v>
      </c>
      <c r="O41" s="48">
        <v>0</v>
      </c>
      <c r="P41" s="48">
        <v>11</v>
      </c>
      <c r="Q41" s="48" t="s">
        <v>12</v>
      </c>
      <c r="R41" s="48"/>
      <c r="S41" s="48"/>
      <c r="T41" s="48"/>
      <c r="U41" s="173">
        <f t="shared" si="1"/>
        <v>0.34375</v>
      </c>
      <c r="V41" s="173">
        <f t="shared" si="2"/>
        <v>0.33333333333333331</v>
      </c>
      <c r="W41" s="41">
        <f>IFERROR(VLOOKUP(L41,'[1]ZESTAWIENIE NUMERÓW BOCZNYCH'!$A:$B,1,0),"")</f>
        <v>7338</v>
      </c>
      <c r="X41" s="48" t="str">
        <f>IFERROR(VLOOKUP(W41,'[1]ZESTAWIENIE NUMERÓW BOCZNYCH'!$A:$B,2,0),Q41)</f>
        <v>MERCEDES-BENZ O 530 Citaro</v>
      </c>
      <c r="Y41" s="131">
        <f t="shared" si="3"/>
        <v>11</v>
      </c>
      <c r="Z41" s="132" t="s">
        <v>182</v>
      </c>
      <c r="AA41" s="44" t="str">
        <f t="shared" si="4"/>
        <v>A</v>
      </c>
    </row>
    <row r="42" spans="1:27" x14ac:dyDescent="0.25">
      <c r="A42" s="125" t="s">
        <v>186</v>
      </c>
      <c r="B42" s="48">
        <v>41</v>
      </c>
      <c r="C42" s="48">
        <v>1</v>
      </c>
      <c r="D42" s="48">
        <v>20916</v>
      </c>
      <c r="E42" s="48"/>
      <c r="F42" s="48" t="s">
        <v>189</v>
      </c>
      <c r="G42" s="260" t="str">
        <f t="shared" si="0"/>
        <v>pr_88</v>
      </c>
      <c r="H42" s="258" t="s">
        <v>278</v>
      </c>
      <c r="I42" s="45">
        <v>43258</v>
      </c>
      <c r="J42" s="45" t="s">
        <v>128</v>
      </c>
      <c r="K42" s="48">
        <v>111</v>
      </c>
      <c r="L42" s="48">
        <v>5419</v>
      </c>
      <c r="M42" s="48" t="s">
        <v>186</v>
      </c>
      <c r="N42" s="42">
        <v>0.35694444444444445</v>
      </c>
      <c r="O42" s="48">
        <v>0</v>
      </c>
      <c r="P42" s="48">
        <v>5</v>
      </c>
      <c r="Q42" s="48" t="s">
        <v>12</v>
      </c>
      <c r="R42" s="48"/>
      <c r="S42" s="48"/>
      <c r="T42" s="48"/>
      <c r="U42" s="173">
        <f t="shared" si="1"/>
        <v>0.35416666666666663</v>
      </c>
      <c r="V42" s="173">
        <f t="shared" si="2"/>
        <v>0.33333333333333331</v>
      </c>
      <c r="W42" s="41">
        <f>IFERROR(VLOOKUP(L42,'[1]ZESTAWIENIE NUMERÓW BOCZNYCH'!$A:$B,1,0),"")</f>
        <v>5419</v>
      </c>
      <c r="X42" s="48" t="str">
        <f>IFERROR(VLOOKUP(W42,'[1]ZESTAWIENIE NUMERÓW BOCZNYCH'!$A:$B,2,0),Q42)</f>
        <v>SOLARIS URBINO 12</v>
      </c>
      <c r="Y42" s="131">
        <f t="shared" si="3"/>
        <v>5</v>
      </c>
      <c r="Z42" s="132" t="s">
        <v>182</v>
      </c>
      <c r="AA42" s="44" t="str">
        <f t="shared" si="4"/>
        <v>A</v>
      </c>
    </row>
    <row r="43" spans="1:27" x14ac:dyDescent="0.25">
      <c r="A43" s="125" t="s">
        <v>186</v>
      </c>
      <c r="B43" s="48">
        <v>42</v>
      </c>
      <c r="C43" s="48">
        <v>1</v>
      </c>
      <c r="D43" s="48">
        <v>20916</v>
      </c>
      <c r="E43" s="48"/>
      <c r="F43" s="48" t="s">
        <v>189</v>
      </c>
      <c r="G43" s="260" t="str">
        <f t="shared" si="0"/>
        <v>pr_88</v>
      </c>
      <c r="H43" s="258" t="s">
        <v>278</v>
      </c>
      <c r="I43" s="45">
        <v>43258</v>
      </c>
      <c r="J43" s="45" t="s">
        <v>128</v>
      </c>
      <c r="K43" s="48">
        <v>111</v>
      </c>
      <c r="L43" s="48">
        <v>7349</v>
      </c>
      <c r="M43" s="48" t="s">
        <v>186</v>
      </c>
      <c r="N43" s="42">
        <v>0.36249999999999999</v>
      </c>
      <c r="O43" s="48">
        <v>0</v>
      </c>
      <c r="P43" s="48">
        <v>4</v>
      </c>
      <c r="Q43" s="48" t="s">
        <v>12</v>
      </c>
      <c r="R43" s="48"/>
      <c r="S43" s="48"/>
      <c r="T43" s="48"/>
      <c r="U43" s="173">
        <f t="shared" si="1"/>
        <v>0.35416666666666663</v>
      </c>
      <c r="V43" s="173">
        <f t="shared" si="2"/>
        <v>0.33333333333333331</v>
      </c>
      <c r="W43" s="41">
        <f>IFERROR(VLOOKUP(L43,'[1]ZESTAWIENIE NUMERÓW BOCZNYCH'!$A:$B,1,0),"")</f>
        <v>7349</v>
      </c>
      <c r="X43" s="48" t="str">
        <f>IFERROR(VLOOKUP(W43,'[1]ZESTAWIENIE NUMERÓW BOCZNYCH'!$A:$B,2,0),Q43)</f>
        <v>MERCEDES-BENZ O 530 Citaro</v>
      </c>
      <c r="Y43" s="131">
        <f t="shared" si="3"/>
        <v>4</v>
      </c>
      <c r="Z43" s="132" t="s">
        <v>182</v>
      </c>
      <c r="AA43" s="44" t="str">
        <f t="shared" si="4"/>
        <v>A</v>
      </c>
    </row>
    <row r="44" spans="1:27" x14ac:dyDescent="0.25">
      <c r="A44" s="125" t="s">
        <v>186</v>
      </c>
      <c r="B44" s="48">
        <v>43</v>
      </c>
      <c r="C44" s="48">
        <v>1</v>
      </c>
      <c r="D44" s="48">
        <v>20916</v>
      </c>
      <c r="E44" s="48"/>
      <c r="F44" s="48" t="s">
        <v>189</v>
      </c>
      <c r="G44" s="260" t="str">
        <f t="shared" si="0"/>
        <v>pr_88</v>
      </c>
      <c r="H44" s="258" t="s">
        <v>278</v>
      </c>
      <c r="I44" s="45">
        <v>43258</v>
      </c>
      <c r="J44" s="45" t="s">
        <v>128</v>
      </c>
      <c r="K44" s="48">
        <v>111</v>
      </c>
      <c r="L44" s="48">
        <v>7410</v>
      </c>
      <c r="M44" s="48" t="s">
        <v>186</v>
      </c>
      <c r="N44" s="42">
        <v>0.36944444444444446</v>
      </c>
      <c r="O44" s="48">
        <v>0</v>
      </c>
      <c r="P44" s="48">
        <v>4</v>
      </c>
      <c r="Q44" s="48" t="s">
        <v>12</v>
      </c>
      <c r="R44" s="48"/>
      <c r="S44" s="48"/>
      <c r="T44" s="48"/>
      <c r="U44" s="173">
        <f t="shared" si="1"/>
        <v>0.36458333333333331</v>
      </c>
      <c r="V44" s="173">
        <f t="shared" si="2"/>
        <v>0.33333333333333331</v>
      </c>
      <c r="W44" s="41" t="str">
        <f>IFERROR(VLOOKUP(L44,'[1]ZESTAWIENIE NUMERÓW BOCZNYCH'!$A:$B,1,0),"")</f>
        <v/>
      </c>
      <c r="X44" s="48" t="str">
        <f>IFERROR(VLOOKUP(W44,'[1]ZESTAWIENIE NUMERÓW BOCZNYCH'!$A:$B,2,0),Q44)</f>
        <v>AZ</v>
      </c>
      <c r="Y44" s="131">
        <f t="shared" si="3"/>
        <v>4</v>
      </c>
      <c r="Z44" s="132" t="s">
        <v>182</v>
      </c>
      <c r="AA44" s="44" t="str">
        <f t="shared" si="4"/>
        <v>A</v>
      </c>
    </row>
    <row r="45" spans="1:27" x14ac:dyDescent="0.25">
      <c r="A45" s="125" t="s">
        <v>186</v>
      </c>
      <c r="B45" s="48">
        <v>44</v>
      </c>
      <c r="C45" s="48">
        <v>1</v>
      </c>
      <c r="D45" s="48">
        <v>20916</v>
      </c>
      <c r="E45" s="48"/>
      <c r="F45" s="48" t="s">
        <v>189</v>
      </c>
      <c r="G45" s="260" t="str">
        <f t="shared" si="0"/>
        <v>pr_88</v>
      </c>
      <c r="H45" s="258" t="s">
        <v>278</v>
      </c>
      <c r="I45" s="45">
        <v>43258</v>
      </c>
      <c r="J45" s="45" t="s">
        <v>128</v>
      </c>
      <c r="K45" s="48">
        <v>111</v>
      </c>
      <c r="L45" s="48">
        <v>5430</v>
      </c>
      <c r="M45" s="48" t="s">
        <v>186</v>
      </c>
      <c r="N45" s="42">
        <v>0.39097222222222222</v>
      </c>
      <c r="O45" s="48">
        <v>0</v>
      </c>
      <c r="P45" s="48">
        <v>22</v>
      </c>
      <c r="Q45" s="48" t="s">
        <v>12</v>
      </c>
      <c r="R45" s="48"/>
      <c r="S45" s="48"/>
      <c r="T45" s="48"/>
      <c r="U45" s="173">
        <f t="shared" si="1"/>
        <v>0.38541666666666663</v>
      </c>
      <c r="V45" s="173">
        <f t="shared" si="2"/>
        <v>0.375</v>
      </c>
      <c r="W45" s="41">
        <f>IFERROR(VLOOKUP(L45,'[1]ZESTAWIENIE NUMERÓW BOCZNYCH'!$A:$B,1,0),"")</f>
        <v>5430</v>
      </c>
      <c r="X45" s="48" t="str">
        <f>IFERROR(VLOOKUP(W45,'[1]ZESTAWIENIE NUMERÓW BOCZNYCH'!$A:$B,2,0),Q45)</f>
        <v>SOLARIS URBINO 12</v>
      </c>
      <c r="Y45" s="131">
        <f t="shared" si="3"/>
        <v>22</v>
      </c>
      <c r="Z45" s="132" t="s">
        <v>182</v>
      </c>
      <c r="AA45" s="44" t="str">
        <f t="shared" si="4"/>
        <v>A</v>
      </c>
    </row>
    <row r="46" spans="1:27" x14ac:dyDescent="0.25">
      <c r="A46" s="125" t="s">
        <v>186</v>
      </c>
      <c r="B46" s="48">
        <v>45</v>
      </c>
      <c r="C46" s="48">
        <v>2</v>
      </c>
      <c r="D46" s="48">
        <v>20916</v>
      </c>
      <c r="E46" s="48"/>
      <c r="F46" s="48" t="s">
        <v>189</v>
      </c>
      <c r="G46" s="260" t="str">
        <f t="shared" si="0"/>
        <v>pr_88</v>
      </c>
      <c r="H46" s="258" t="s">
        <v>278</v>
      </c>
      <c r="I46" s="45">
        <v>43258</v>
      </c>
      <c r="J46" s="45" t="s">
        <v>128</v>
      </c>
      <c r="K46" s="48">
        <v>111</v>
      </c>
      <c r="L46" s="48">
        <v>7337</v>
      </c>
      <c r="M46" s="48" t="s">
        <v>186</v>
      </c>
      <c r="N46" s="42">
        <v>0.40277777777777773</v>
      </c>
      <c r="O46" s="48">
        <v>0</v>
      </c>
      <c r="P46" s="48">
        <v>5</v>
      </c>
      <c r="Q46" s="48" t="s">
        <v>12</v>
      </c>
      <c r="R46" s="48"/>
      <c r="S46" s="48"/>
      <c r="T46" s="48"/>
      <c r="U46" s="173">
        <f t="shared" si="1"/>
        <v>0.39583333333333331</v>
      </c>
      <c r="V46" s="173">
        <f t="shared" si="2"/>
        <v>0.375</v>
      </c>
      <c r="W46" s="41">
        <f>IFERROR(VLOOKUP(L46,'[1]ZESTAWIENIE NUMERÓW BOCZNYCH'!$A:$B,1,0),"")</f>
        <v>7337</v>
      </c>
      <c r="X46" s="48" t="str">
        <f>IFERROR(VLOOKUP(W46,'[1]ZESTAWIENIE NUMERÓW BOCZNYCH'!$A:$B,2,0),Q46)</f>
        <v>MERCEDES-BENZ O 530 Citaro</v>
      </c>
      <c r="Y46" s="131">
        <f t="shared" si="3"/>
        <v>5</v>
      </c>
      <c r="Z46" s="132" t="s">
        <v>182</v>
      </c>
      <c r="AA46" s="44" t="str">
        <f t="shared" si="4"/>
        <v>A</v>
      </c>
    </row>
    <row r="47" spans="1:27" x14ac:dyDescent="0.25">
      <c r="A47" s="125" t="s">
        <v>186</v>
      </c>
      <c r="B47" s="48">
        <v>46</v>
      </c>
      <c r="C47" s="48">
        <v>2</v>
      </c>
      <c r="D47" s="48">
        <v>20916</v>
      </c>
      <c r="E47" s="48"/>
      <c r="F47" s="48" t="s">
        <v>189</v>
      </c>
      <c r="G47" s="260" t="str">
        <f t="shared" si="0"/>
        <v>pr_88</v>
      </c>
      <c r="H47" s="258" t="s">
        <v>278</v>
      </c>
      <c r="I47" s="45">
        <v>43258</v>
      </c>
      <c r="J47" s="45" t="s">
        <v>128</v>
      </c>
      <c r="K47" s="48">
        <v>111</v>
      </c>
      <c r="L47" s="48">
        <v>7338</v>
      </c>
      <c r="M47" s="48" t="s">
        <v>186</v>
      </c>
      <c r="N47" s="42">
        <v>0.58680555555555558</v>
      </c>
      <c r="O47" s="48">
        <v>0</v>
      </c>
      <c r="P47" s="48">
        <v>16</v>
      </c>
      <c r="Q47" s="48" t="s">
        <v>12</v>
      </c>
      <c r="R47" s="48"/>
      <c r="S47" s="48"/>
      <c r="T47" s="48"/>
      <c r="U47" s="173">
        <f t="shared" si="1"/>
        <v>0.58333333333333326</v>
      </c>
      <c r="V47" s="173">
        <f t="shared" si="2"/>
        <v>0.58333333333333326</v>
      </c>
      <c r="W47" s="41">
        <f>IFERROR(VLOOKUP(L47,'[1]ZESTAWIENIE NUMERÓW BOCZNYCH'!$A:$B,1,0),"")</f>
        <v>7338</v>
      </c>
      <c r="X47" s="48" t="str">
        <f>IFERROR(VLOOKUP(W47,'[1]ZESTAWIENIE NUMERÓW BOCZNYCH'!$A:$B,2,0),Q47)</f>
        <v>MERCEDES-BENZ O 530 Citaro</v>
      </c>
      <c r="Y47" s="131">
        <f t="shared" si="3"/>
        <v>16</v>
      </c>
      <c r="Z47" s="132" t="s">
        <v>182</v>
      </c>
      <c r="AA47" s="44" t="str">
        <f t="shared" si="4"/>
        <v>A</v>
      </c>
    </row>
    <row r="48" spans="1:27" x14ac:dyDescent="0.25">
      <c r="A48" s="125" t="s">
        <v>186</v>
      </c>
      <c r="B48" s="48">
        <v>47</v>
      </c>
      <c r="C48" s="48">
        <v>2</v>
      </c>
      <c r="D48" s="48">
        <v>20916</v>
      </c>
      <c r="E48" s="48"/>
      <c r="F48" s="48" t="s">
        <v>189</v>
      </c>
      <c r="G48" s="260" t="str">
        <f t="shared" si="0"/>
        <v>pr_88</v>
      </c>
      <c r="H48" s="258" t="s">
        <v>278</v>
      </c>
      <c r="I48" s="45">
        <v>43258</v>
      </c>
      <c r="J48" s="45" t="s">
        <v>128</v>
      </c>
      <c r="K48" s="48">
        <v>111</v>
      </c>
      <c r="L48" s="48">
        <v>7410</v>
      </c>
      <c r="M48" s="48" t="s">
        <v>186</v>
      </c>
      <c r="N48" s="42">
        <v>0.59861111111111109</v>
      </c>
      <c r="O48" s="48">
        <v>0</v>
      </c>
      <c r="P48" s="48">
        <v>9</v>
      </c>
      <c r="Q48" s="48" t="s">
        <v>12</v>
      </c>
      <c r="R48" s="48"/>
      <c r="S48" s="48"/>
      <c r="T48" s="48"/>
      <c r="U48" s="173">
        <f t="shared" si="1"/>
        <v>0.59375</v>
      </c>
      <c r="V48" s="173">
        <f t="shared" si="2"/>
        <v>0.58333333333333326</v>
      </c>
      <c r="W48" s="41" t="str">
        <f>IFERROR(VLOOKUP(L48,'[1]ZESTAWIENIE NUMERÓW BOCZNYCH'!$A:$B,1,0),"")</f>
        <v/>
      </c>
      <c r="X48" s="48" t="str">
        <f>IFERROR(VLOOKUP(W48,'[1]ZESTAWIENIE NUMERÓW BOCZNYCH'!$A:$B,2,0),Q48)</f>
        <v>AZ</v>
      </c>
      <c r="Y48" s="131">
        <f t="shared" si="3"/>
        <v>9</v>
      </c>
      <c r="Z48" s="132" t="s">
        <v>182</v>
      </c>
      <c r="AA48" s="44" t="str">
        <f t="shared" si="4"/>
        <v>A</v>
      </c>
    </row>
    <row r="49" spans="1:27" x14ac:dyDescent="0.25">
      <c r="A49" s="125" t="s">
        <v>186</v>
      </c>
      <c r="B49" s="48">
        <v>48</v>
      </c>
      <c r="C49" s="48">
        <v>2</v>
      </c>
      <c r="D49" s="48">
        <v>20916</v>
      </c>
      <c r="E49" s="48"/>
      <c r="F49" s="48" t="s">
        <v>189</v>
      </c>
      <c r="G49" s="260" t="str">
        <f t="shared" si="0"/>
        <v>pr_88</v>
      </c>
      <c r="H49" s="258" t="s">
        <v>278</v>
      </c>
      <c r="I49" s="45">
        <v>43258</v>
      </c>
      <c r="J49" s="45" t="s">
        <v>128</v>
      </c>
      <c r="K49" s="48">
        <v>111</v>
      </c>
      <c r="L49" s="48">
        <v>7308</v>
      </c>
      <c r="M49" s="48" t="s">
        <v>186</v>
      </c>
      <c r="N49" s="42">
        <v>0.61249999999999993</v>
      </c>
      <c r="O49" s="48">
        <v>0</v>
      </c>
      <c r="P49" s="48">
        <v>10</v>
      </c>
      <c r="Q49" s="48" t="s">
        <v>12</v>
      </c>
      <c r="R49" s="48"/>
      <c r="S49" s="48"/>
      <c r="T49" s="48"/>
      <c r="U49" s="173">
        <f t="shared" si="1"/>
        <v>0.60416666666666663</v>
      </c>
      <c r="V49" s="173">
        <f t="shared" si="2"/>
        <v>0.58333333333333326</v>
      </c>
      <c r="W49" s="41">
        <f>IFERROR(VLOOKUP(L49,'[1]ZESTAWIENIE NUMERÓW BOCZNYCH'!$A:$B,1,0),"")</f>
        <v>7308</v>
      </c>
      <c r="X49" s="48" t="str">
        <f>IFERROR(VLOOKUP(W49,'[1]ZESTAWIENIE NUMERÓW BOCZNYCH'!$A:$B,2,0),Q49)</f>
        <v>MERCEDES-BENZ O 530 Citaro</v>
      </c>
      <c r="Y49" s="131">
        <f t="shared" si="3"/>
        <v>10</v>
      </c>
      <c r="Z49" s="132" t="s">
        <v>182</v>
      </c>
      <c r="AA49" s="44" t="str">
        <f t="shared" si="4"/>
        <v>A</v>
      </c>
    </row>
    <row r="50" spans="1:27" x14ac:dyDescent="0.25">
      <c r="A50" s="125" t="s">
        <v>186</v>
      </c>
      <c r="B50" s="48">
        <v>49</v>
      </c>
      <c r="C50" s="48">
        <v>2</v>
      </c>
      <c r="D50" s="48">
        <v>20916</v>
      </c>
      <c r="E50" s="48"/>
      <c r="F50" s="48" t="s">
        <v>189</v>
      </c>
      <c r="G50" s="260" t="str">
        <f t="shared" si="0"/>
        <v>pr_88</v>
      </c>
      <c r="H50" s="258" t="s">
        <v>278</v>
      </c>
      <c r="I50" s="45">
        <v>43258</v>
      </c>
      <c r="J50" s="45" t="s">
        <v>128</v>
      </c>
      <c r="K50" s="48">
        <v>111</v>
      </c>
      <c r="L50" s="48">
        <v>5430</v>
      </c>
      <c r="M50" s="48" t="s">
        <v>186</v>
      </c>
      <c r="N50" s="42">
        <v>0.62222222222222223</v>
      </c>
      <c r="O50" s="48">
        <v>0</v>
      </c>
      <c r="P50" s="48">
        <v>11</v>
      </c>
      <c r="Q50" s="48" t="s">
        <v>12</v>
      </c>
      <c r="R50" s="48"/>
      <c r="S50" s="48"/>
      <c r="T50" s="48"/>
      <c r="U50" s="173">
        <f t="shared" si="1"/>
        <v>0.61458333333333326</v>
      </c>
      <c r="V50" s="173">
        <f t="shared" si="2"/>
        <v>0.58333333333333326</v>
      </c>
      <c r="W50" s="41">
        <f>IFERROR(VLOOKUP(L50,'[1]ZESTAWIENIE NUMERÓW BOCZNYCH'!$A:$B,1,0),"")</f>
        <v>5430</v>
      </c>
      <c r="X50" s="48" t="str">
        <f>IFERROR(VLOOKUP(W50,'[1]ZESTAWIENIE NUMERÓW BOCZNYCH'!$A:$B,2,0),Q50)</f>
        <v>SOLARIS URBINO 12</v>
      </c>
      <c r="Y50" s="131">
        <f t="shared" si="3"/>
        <v>11</v>
      </c>
      <c r="Z50" s="132" t="s">
        <v>182</v>
      </c>
      <c r="AA50" s="44" t="str">
        <f t="shared" si="4"/>
        <v>A</v>
      </c>
    </row>
    <row r="51" spans="1:27" x14ac:dyDescent="0.25">
      <c r="A51" s="125" t="s">
        <v>186</v>
      </c>
      <c r="B51" s="48">
        <v>50</v>
      </c>
      <c r="C51" s="48">
        <v>2</v>
      </c>
      <c r="D51" s="48">
        <v>20916</v>
      </c>
      <c r="E51" s="48"/>
      <c r="F51" s="48" t="s">
        <v>189</v>
      </c>
      <c r="G51" s="260" t="str">
        <f t="shared" si="0"/>
        <v>pr_88</v>
      </c>
      <c r="H51" s="258" t="s">
        <v>278</v>
      </c>
      <c r="I51" s="45">
        <v>43258</v>
      </c>
      <c r="J51" s="45" t="s">
        <v>128</v>
      </c>
      <c r="K51" s="48">
        <v>111</v>
      </c>
      <c r="L51" s="48">
        <v>7037</v>
      </c>
      <c r="M51" s="48" t="s">
        <v>186</v>
      </c>
      <c r="N51" s="42">
        <v>0.63541666666666663</v>
      </c>
      <c r="O51" s="48">
        <v>0</v>
      </c>
      <c r="P51" s="48">
        <v>8</v>
      </c>
      <c r="Q51" s="48" t="s">
        <v>12</v>
      </c>
      <c r="R51" s="48"/>
      <c r="S51" s="48"/>
      <c r="T51" s="48"/>
      <c r="U51" s="173">
        <f t="shared" si="1"/>
        <v>0.63541666666666663</v>
      </c>
      <c r="V51" s="173">
        <f t="shared" si="2"/>
        <v>0.625</v>
      </c>
      <c r="W51" s="41">
        <f>IFERROR(VLOOKUP(L51,'[1]ZESTAWIENIE NUMERÓW BOCZNYCH'!$A:$B,1,0),"")</f>
        <v>7037</v>
      </c>
      <c r="X51" s="48" t="str">
        <f>IFERROR(VLOOKUP(W51,'[1]ZESTAWIENIE NUMERÓW BOCZNYCH'!$A:$B,2,0),Q51)</f>
        <v>VOLVO 7700H (Hybryda)</v>
      </c>
      <c r="Y51" s="131">
        <f t="shared" si="3"/>
        <v>8</v>
      </c>
      <c r="Z51" s="132" t="s">
        <v>182</v>
      </c>
      <c r="AA51" s="44" t="str">
        <f t="shared" si="4"/>
        <v>A</v>
      </c>
    </row>
    <row r="52" spans="1:27" x14ac:dyDescent="0.25">
      <c r="A52" s="125" t="s">
        <v>186</v>
      </c>
      <c r="B52" s="48">
        <v>51</v>
      </c>
      <c r="C52" s="48">
        <v>2</v>
      </c>
      <c r="D52" s="48">
        <v>20916</v>
      </c>
      <c r="E52" s="48"/>
      <c r="F52" s="48" t="s">
        <v>189</v>
      </c>
      <c r="G52" s="260" t="str">
        <f t="shared" si="0"/>
        <v>pr_88</v>
      </c>
      <c r="H52" s="258" t="s">
        <v>278</v>
      </c>
      <c r="I52" s="45">
        <v>43258</v>
      </c>
      <c r="J52" s="45" t="s">
        <v>128</v>
      </c>
      <c r="K52" s="48">
        <v>111</v>
      </c>
      <c r="L52" s="48">
        <v>7337</v>
      </c>
      <c r="M52" s="48" t="s">
        <v>186</v>
      </c>
      <c r="N52" s="42">
        <v>0.6479166666666667</v>
      </c>
      <c r="O52" s="48">
        <v>0</v>
      </c>
      <c r="P52" s="48">
        <v>12</v>
      </c>
      <c r="Q52" s="48" t="s">
        <v>12</v>
      </c>
      <c r="R52" s="48"/>
      <c r="S52" s="48"/>
      <c r="T52" s="48"/>
      <c r="U52" s="173">
        <f t="shared" si="1"/>
        <v>0.64583333333333326</v>
      </c>
      <c r="V52" s="173">
        <f t="shared" si="2"/>
        <v>0.625</v>
      </c>
      <c r="W52" s="41">
        <f>IFERROR(VLOOKUP(L52,'[1]ZESTAWIENIE NUMERÓW BOCZNYCH'!$A:$B,1,0),"")</f>
        <v>7337</v>
      </c>
      <c r="X52" s="48" t="str">
        <f>IFERROR(VLOOKUP(W52,'[1]ZESTAWIENIE NUMERÓW BOCZNYCH'!$A:$B,2,0),Q52)</f>
        <v>MERCEDES-BENZ O 530 Citaro</v>
      </c>
      <c r="Y52" s="131">
        <f t="shared" si="3"/>
        <v>12</v>
      </c>
      <c r="Z52" s="132" t="s">
        <v>182</v>
      </c>
      <c r="AA52" s="44" t="str">
        <f t="shared" si="4"/>
        <v>A</v>
      </c>
    </row>
    <row r="53" spans="1:27" x14ac:dyDescent="0.25">
      <c r="A53" s="125" t="s">
        <v>186</v>
      </c>
      <c r="B53" s="48">
        <v>52</v>
      </c>
      <c r="C53" s="48">
        <v>2</v>
      </c>
      <c r="D53" s="48">
        <v>20916</v>
      </c>
      <c r="E53" s="48"/>
      <c r="F53" s="48" t="s">
        <v>189</v>
      </c>
      <c r="G53" s="260" t="str">
        <f t="shared" si="0"/>
        <v>pr_88</v>
      </c>
      <c r="H53" s="258" t="s">
        <v>278</v>
      </c>
      <c r="I53" s="45">
        <v>43258</v>
      </c>
      <c r="J53" s="45" t="s">
        <v>128</v>
      </c>
      <c r="K53" s="48">
        <v>111</v>
      </c>
      <c r="L53" s="48">
        <v>7420</v>
      </c>
      <c r="M53" s="48" t="s">
        <v>186</v>
      </c>
      <c r="N53" s="42">
        <v>0.65625</v>
      </c>
      <c r="O53" s="48">
        <v>0</v>
      </c>
      <c r="P53" s="48">
        <v>7</v>
      </c>
      <c r="Q53" s="48" t="s">
        <v>12</v>
      </c>
      <c r="R53" s="48"/>
      <c r="S53" s="48"/>
      <c r="T53" s="48"/>
      <c r="U53" s="173">
        <f t="shared" si="1"/>
        <v>0.65625</v>
      </c>
      <c r="V53" s="173">
        <f t="shared" si="2"/>
        <v>0.625</v>
      </c>
      <c r="W53" s="41">
        <f>IFERROR(VLOOKUP(L53,'[1]ZESTAWIENIE NUMERÓW BOCZNYCH'!$A:$B,1,0),"")</f>
        <v>7420</v>
      </c>
      <c r="X53" s="48" t="str">
        <f>IFERROR(VLOOKUP(W53,'[1]ZESTAWIENIE NUMERÓW BOCZNYCH'!$A:$B,2,0),Q53)</f>
        <v>MERCEDES-BENZ 628 02 Citaro</v>
      </c>
      <c r="Y53" s="131">
        <f t="shared" si="3"/>
        <v>7</v>
      </c>
      <c r="Z53" s="132" t="s">
        <v>182</v>
      </c>
      <c r="AA53" s="44" t="str">
        <f t="shared" si="4"/>
        <v>A</v>
      </c>
    </row>
    <row r="54" spans="1:27" x14ac:dyDescent="0.25">
      <c r="A54" s="125" t="s">
        <v>186</v>
      </c>
      <c r="B54" s="48">
        <v>53</v>
      </c>
      <c r="C54" s="48">
        <v>2</v>
      </c>
      <c r="D54" s="48">
        <v>20916</v>
      </c>
      <c r="E54" s="48"/>
      <c r="F54" s="48" t="s">
        <v>189</v>
      </c>
      <c r="G54" s="260" t="str">
        <f t="shared" si="0"/>
        <v>pr_88</v>
      </c>
      <c r="H54" s="258" t="s">
        <v>278</v>
      </c>
      <c r="I54" s="45">
        <v>43258</v>
      </c>
      <c r="J54" s="45" t="s">
        <v>128</v>
      </c>
      <c r="K54" s="48">
        <v>111</v>
      </c>
      <c r="L54" s="48">
        <v>7338</v>
      </c>
      <c r="M54" s="48" t="s">
        <v>186</v>
      </c>
      <c r="N54" s="42">
        <v>0.66319444444444442</v>
      </c>
      <c r="O54" s="48">
        <v>0</v>
      </c>
      <c r="P54" s="48">
        <v>7</v>
      </c>
      <c r="Q54" s="48" t="s">
        <v>12</v>
      </c>
      <c r="R54" s="48"/>
      <c r="S54" s="48"/>
      <c r="T54" s="48"/>
      <c r="U54" s="173">
        <f t="shared" si="1"/>
        <v>0.65625</v>
      </c>
      <c r="V54" s="173">
        <f t="shared" si="2"/>
        <v>0.625</v>
      </c>
      <c r="W54" s="41">
        <f>IFERROR(VLOOKUP(L54,'[1]ZESTAWIENIE NUMERÓW BOCZNYCH'!$A:$B,1,0),"")</f>
        <v>7338</v>
      </c>
      <c r="X54" s="48" t="str">
        <f>IFERROR(VLOOKUP(W54,'[1]ZESTAWIENIE NUMERÓW BOCZNYCH'!$A:$B,2,0),Q54)</f>
        <v>MERCEDES-BENZ O 530 Citaro</v>
      </c>
      <c r="Y54" s="131">
        <f t="shared" si="3"/>
        <v>7</v>
      </c>
      <c r="Z54" s="132" t="s">
        <v>182</v>
      </c>
      <c r="AA54" s="44" t="str">
        <f t="shared" si="4"/>
        <v>A</v>
      </c>
    </row>
    <row r="55" spans="1:27" x14ac:dyDescent="0.25">
      <c r="A55" s="125" t="s">
        <v>186</v>
      </c>
      <c r="B55" s="48">
        <v>54</v>
      </c>
      <c r="C55" s="48">
        <v>2</v>
      </c>
      <c r="D55" s="48">
        <v>20916</v>
      </c>
      <c r="E55" s="48"/>
      <c r="F55" s="48" t="s">
        <v>189</v>
      </c>
      <c r="G55" s="260" t="str">
        <f t="shared" si="0"/>
        <v>pr_88</v>
      </c>
      <c r="H55" s="258" t="s">
        <v>278</v>
      </c>
      <c r="I55" s="45">
        <v>43258</v>
      </c>
      <c r="J55" s="45" t="s">
        <v>128</v>
      </c>
      <c r="K55" s="48">
        <v>111</v>
      </c>
      <c r="L55" s="48">
        <v>7410</v>
      </c>
      <c r="M55" s="48" t="s">
        <v>186</v>
      </c>
      <c r="N55" s="42">
        <v>0.67291666666666661</v>
      </c>
      <c r="O55" s="48">
        <v>0</v>
      </c>
      <c r="P55" s="48">
        <v>8</v>
      </c>
      <c r="Q55" s="48" t="s">
        <v>12</v>
      </c>
      <c r="R55" s="48"/>
      <c r="S55" s="48"/>
      <c r="T55" s="48"/>
      <c r="U55" s="173">
        <f t="shared" si="1"/>
        <v>0.66666666666666663</v>
      </c>
      <c r="V55" s="173">
        <f t="shared" si="2"/>
        <v>0.66666666666666663</v>
      </c>
      <c r="W55" s="41" t="str">
        <f>IFERROR(VLOOKUP(L55,'[1]ZESTAWIENIE NUMERÓW BOCZNYCH'!$A:$B,1,0),"")</f>
        <v/>
      </c>
      <c r="X55" s="48" t="str">
        <f>IFERROR(VLOOKUP(W55,'[1]ZESTAWIENIE NUMERÓW BOCZNYCH'!$A:$B,2,0),Q55)</f>
        <v>AZ</v>
      </c>
      <c r="Y55" s="131">
        <f t="shared" si="3"/>
        <v>8</v>
      </c>
      <c r="Z55" s="132" t="s">
        <v>182</v>
      </c>
      <c r="AA55" s="44" t="str">
        <f t="shared" si="4"/>
        <v>A</v>
      </c>
    </row>
    <row r="56" spans="1:27" x14ac:dyDescent="0.25">
      <c r="A56" s="125" t="s">
        <v>186</v>
      </c>
      <c r="B56" s="48">
        <v>55</v>
      </c>
      <c r="C56" s="48">
        <v>2</v>
      </c>
      <c r="D56" s="48">
        <v>20916</v>
      </c>
      <c r="E56" s="48"/>
      <c r="F56" s="48" t="s">
        <v>189</v>
      </c>
      <c r="G56" s="260" t="str">
        <f t="shared" si="0"/>
        <v>pr_88</v>
      </c>
      <c r="H56" s="258" t="s">
        <v>278</v>
      </c>
      <c r="I56" s="45">
        <v>43258</v>
      </c>
      <c r="J56" s="45" t="s">
        <v>128</v>
      </c>
      <c r="K56" s="48">
        <v>111</v>
      </c>
      <c r="L56" s="48">
        <v>7308</v>
      </c>
      <c r="M56" s="48" t="s">
        <v>186</v>
      </c>
      <c r="N56" s="42">
        <v>0.68611111111111101</v>
      </c>
      <c r="O56" s="48">
        <v>0</v>
      </c>
      <c r="P56" s="48">
        <v>3</v>
      </c>
      <c r="Q56" s="48" t="s">
        <v>12</v>
      </c>
      <c r="R56" s="48"/>
      <c r="S56" s="48"/>
      <c r="T56" s="48"/>
      <c r="U56" s="173">
        <f t="shared" si="1"/>
        <v>0.67708333333333326</v>
      </c>
      <c r="V56" s="173">
        <f t="shared" si="2"/>
        <v>0.66666666666666663</v>
      </c>
      <c r="W56" s="41">
        <f>IFERROR(VLOOKUP(L56,'[1]ZESTAWIENIE NUMERÓW BOCZNYCH'!$A:$B,1,0),"")</f>
        <v>7308</v>
      </c>
      <c r="X56" s="48" t="str">
        <f>IFERROR(VLOOKUP(W56,'[1]ZESTAWIENIE NUMERÓW BOCZNYCH'!$A:$B,2,0),Q56)</f>
        <v>MERCEDES-BENZ O 530 Citaro</v>
      </c>
      <c r="Y56" s="131">
        <f t="shared" si="3"/>
        <v>3</v>
      </c>
      <c r="Z56" s="132" t="s">
        <v>182</v>
      </c>
      <c r="AA56" s="44" t="str">
        <f t="shared" si="4"/>
        <v>A</v>
      </c>
    </row>
    <row r="57" spans="1:27" x14ac:dyDescent="0.25">
      <c r="A57" s="125" t="s">
        <v>186</v>
      </c>
      <c r="B57" s="48">
        <v>56</v>
      </c>
      <c r="C57" s="48">
        <v>2</v>
      </c>
      <c r="D57" s="48">
        <v>20916</v>
      </c>
      <c r="E57" s="48"/>
      <c r="F57" s="48" t="s">
        <v>189</v>
      </c>
      <c r="G57" s="260" t="str">
        <f t="shared" si="0"/>
        <v>pr_88</v>
      </c>
      <c r="H57" s="258" t="s">
        <v>278</v>
      </c>
      <c r="I57" s="45">
        <v>43258</v>
      </c>
      <c r="J57" s="45" t="s">
        <v>128</v>
      </c>
      <c r="K57" s="48">
        <v>111</v>
      </c>
      <c r="L57" s="48">
        <v>5430</v>
      </c>
      <c r="M57" s="48" t="s">
        <v>186</v>
      </c>
      <c r="N57" s="42">
        <v>0.69861111111111107</v>
      </c>
      <c r="O57" s="48">
        <v>0</v>
      </c>
      <c r="P57" s="48">
        <v>4</v>
      </c>
      <c r="Q57" s="48" t="s">
        <v>12</v>
      </c>
      <c r="R57" s="48"/>
      <c r="S57" s="48"/>
      <c r="T57" s="48"/>
      <c r="U57" s="173">
        <f t="shared" si="1"/>
        <v>0.69791666666666663</v>
      </c>
      <c r="V57" s="173">
        <f t="shared" si="2"/>
        <v>0.66666666666666663</v>
      </c>
      <c r="W57" s="41">
        <f>IFERROR(VLOOKUP(L57,'[1]ZESTAWIENIE NUMERÓW BOCZNYCH'!$A:$B,1,0),"")</f>
        <v>5430</v>
      </c>
      <c r="X57" s="48" t="str">
        <f>IFERROR(VLOOKUP(W57,'[1]ZESTAWIENIE NUMERÓW BOCZNYCH'!$A:$B,2,0),Q57)</f>
        <v>SOLARIS URBINO 12</v>
      </c>
      <c r="Y57" s="131">
        <f t="shared" si="3"/>
        <v>4</v>
      </c>
      <c r="Z57" s="132" t="s">
        <v>182</v>
      </c>
      <c r="AA57" s="44" t="str">
        <f t="shared" si="4"/>
        <v>A</v>
      </c>
    </row>
    <row r="58" spans="1:27" x14ac:dyDescent="0.25">
      <c r="A58" s="125" t="s">
        <v>186</v>
      </c>
      <c r="B58" s="48">
        <v>57</v>
      </c>
      <c r="C58" s="48">
        <v>2</v>
      </c>
      <c r="D58" s="48">
        <v>20916</v>
      </c>
      <c r="E58" s="48"/>
      <c r="F58" s="48" t="s">
        <v>189</v>
      </c>
      <c r="G58" s="260" t="str">
        <f t="shared" si="0"/>
        <v>pr_88</v>
      </c>
      <c r="H58" s="258" t="s">
        <v>278</v>
      </c>
      <c r="I58" s="45">
        <v>43258</v>
      </c>
      <c r="J58" s="45" t="s">
        <v>128</v>
      </c>
      <c r="K58" s="48">
        <v>111</v>
      </c>
      <c r="L58" s="48">
        <v>7037</v>
      </c>
      <c r="M58" s="48" t="s">
        <v>186</v>
      </c>
      <c r="N58" s="42">
        <v>0.7104166666666667</v>
      </c>
      <c r="O58" s="48">
        <v>0</v>
      </c>
      <c r="P58" s="48">
        <v>7</v>
      </c>
      <c r="Q58" s="48" t="s">
        <v>12</v>
      </c>
      <c r="R58" s="48"/>
      <c r="S58" s="48"/>
      <c r="T58" s="48"/>
      <c r="U58" s="173">
        <f t="shared" si="1"/>
        <v>0.70833333333333326</v>
      </c>
      <c r="V58" s="173">
        <f t="shared" si="2"/>
        <v>0.70833333333333326</v>
      </c>
      <c r="W58" s="41">
        <f>IFERROR(VLOOKUP(L58,'[1]ZESTAWIENIE NUMERÓW BOCZNYCH'!$A:$B,1,0),"")</f>
        <v>7037</v>
      </c>
      <c r="X58" s="48" t="str">
        <f>IFERROR(VLOOKUP(W58,'[1]ZESTAWIENIE NUMERÓW BOCZNYCH'!$A:$B,2,0),Q58)</f>
        <v>VOLVO 7700H (Hybryda)</v>
      </c>
      <c r="Y58" s="131">
        <f t="shared" si="3"/>
        <v>7</v>
      </c>
      <c r="Z58" s="132" t="s">
        <v>182</v>
      </c>
      <c r="AA58" s="44" t="str">
        <f t="shared" si="4"/>
        <v>A</v>
      </c>
    </row>
    <row r="59" spans="1:27" x14ac:dyDescent="0.25">
      <c r="A59" s="125" t="s">
        <v>186</v>
      </c>
      <c r="B59" s="48">
        <v>58</v>
      </c>
      <c r="C59" s="48">
        <v>3</v>
      </c>
      <c r="D59" s="48">
        <v>20916</v>
      </c>
      <c r="E59" s="48"/>
      <c r="F59" s="48" t="s">
        <v>189</v>
      </c>
      <c r="G59" s="260" t="str">
        <f t="shared" si="0"/>
        <v>pr_88</v>
      </c>
      <c r="H59" s="258" t="s">
        <v>278</v>
      </c>
      <c r="I59" s="45">
        <v>43258</v>
      </c>
      <c r="J59" s="45" t="s">
        <v>128</v>
      </c>
      <c r="K59" s="48">
        <v>111</v>
      </c>
      <c r="L59" s="48">
        <v>7337</v>
      </c>
      <c r="M59" s="48" t="s">
        <v>186</v>
      </c>
      <c r="N59" s="42">
        <v>0.71666666666666667</v>
      </c>
      <c r="O59" s="48">
        <v>0</v>
      </c>
      <c r="P59" s="48">
        <v>2</v>
      </c>
      <c r="Q59" s="48" t="s">
        <v>12</v>
      </c>
      <c r="R59" s="48"/>
      <c r="S59" s="48"/>
      <c r="T59" s="48"/>
      <c r="U59" s="173">
        <f t="shared" si="1"/>
        <v>0.70833333333333326</v>
      </c>
      <c r="V59" s="173">
        <f t="shared" si="2"/>
        <v>0.70833333333333326</v>
      </c>
      <c r="W59" s="41">
        <f>IFERROR(VLOOKUP(L59,'[1]ZESTAWIENIE NUMERÓW BOCZNYCH'!$A:$B,1,0),"")</f>
        <v>7337</v>
      </c>
      <c r="X59" s="48" t="str">
        <f>IFERROR(VLOOKUP(W59,'[1]ZESTAWIENIE NUMERÓW BOCZNYCH'!$A:$B,2,0),Q59)</f>
        <v>MERCEDES-BENZ O 530 Citaro</v>
      </c>
      <c r="Y59" s="131">
        <f t="shared" si="3"/>
        <v>2</v>
      </c>
      <c r="Z59" s="132" t="s">
        <v>182</v>
      </c>
      <c r="AA59" s="44" t="str">
        <f t="shared" si="4"/>
        <v>A</v>
      </c>
    </row>
    <row r="60" spans="1:27" x14ac:dyDescent="0.25">
      <c r="A60" s="125" t="s">
        <v>186</v>
      </c>
      <c r="B60" s="48">
        <v>59</v>
      </c>
      <c r="C60" s="48">
        <v>3</v>
      </c>
      <c r="D60" s="48">
        <v>20916</v>
      </c>
      <c r="E60" s="48"/>
      <c r="F60" s="48" t="s">
        <v>189</v>
      </c>
      <c r="G60" s="260" t="str">
        <f t="shared" si="0"/>
        <v>pr_88</v>
      </c>
      <c r="H60" s="258" t="s">
        <v>278</v>
      </c>
      <c r="I60" s="45">
        <v>43258</v>
      </c>
      <c r="J60" s="45" t="s">
        <v>128</v>
      </c>
      <c r="K60" s="48">
        <v>111</v>
      </c>
      <c r="L60" s="48">
        <v>7420</v>
      </c>
      <c r="M60" s="48" t="s">
        <v>186</v>
      </c>
      <c r="N60" s="42">
        <v>0.72430555555555554</v>
      </c>
      <c r="O60" s="48">
        <v>0</v>
      </c>
      <c r="P60" s="48">
        <v>8</v>
      </c>
      <c r="Q60" s="48" t="s">
        <v>12</v>
      </c>
      <c r="R60" s="48"/>
      <c r="S60" s="48"/>
      <c r="T60" s="48"/>
      <c r="U60" s="173">
        <f t="shared" si="1"/>
        <v>0.71875</v>
      </c>
      <c r="V60" s="173">
        <f t="shared" si="2"/>
        <v>0.70833333333333326</v>
      </c>
      <c r="W60" s="41">
        <f>IFERROR(VLOOKUP(L60,'[1]ZESTAWIENIE NUMERÓW BOCZNYCH'!$A:$B,1,0),"")</f>
        <v>7420</v>
      </c>
      <c r="X60" s="48" t="str">
        <f>IFERROR(VLOOKUP(W60,'[1]ZESTAWIENIE NUMERÓW BOCZNYCH'!$A:$B,2,0),Q60)</f>
        <v>MERCEDES-BENZ 628 02 Citaro</v>
      </c>
      <c r="Y60" s="131">
        <f t="shared" si="3"/>
        <v>8</v>
      </c>
      <c r="Z60" s="132" t="s">
        <v>182</v>
      </c>
      <c r="AA60" s="44" t="str">
        <f t="shared" si="4"/>
        <v>A</v>
      </c>
    </row>
    <row r="61" spans="1:27" x14ac:dyDescent="0.25">
      <c r="A61" s="125" t="s">
        <v>186</v>
      </c>
      <c r="B61" s="48">
        <v>60</v>
      </c>
      <c r="C61" s="48">
        <v>3</v>
      </c>
      <c r="D61" s="48">
        <v>20916</v>
      </c>
      <c r="E61" s="48"/>
      <c r="F61" s="48" t="s">
        <v>189</v>
      </c>
      <c r="G61" s="260" t="str">
        <f t="shared" si="0"/>
        <v>pr_88</v>
      </c>
      <c r="H61" s="258" t="s">
        <v>278</v>
      </c>
      <c r="I61" s="45">
        <v>43258</v>
      </c>
      <c r="J61" s="45" t="s">
        <v>128</v>
      </c>
      <c r="K61" s="48">
        <v>111</v>
      </c>
      <c r="L61" s="48">
        <v>7338</v>
      </c>
      <c r="M61" s="48" t="s">
        <v>186</v>
      </c>
      <c r="N61" s="42">
        <v>0.73263888888888884</v>
      </c>
      <c r="O61" s="48">
        <v>0</v>
      </c>
      <c r="P61" s="48">
        <v>5</v>
      </c>
      <c r="Q61" s="48" t="s">
        <v>12</v>
      </c>
      <c r="R61" s="48"/>
      <c r="S61" s="48"/>
      <c r="T61" s="48"/>
      <c r="U61" s="173">
        <f t="shared" si="1"/>
        <v>0.72916666666666663</v>
      </c>
      <c r="V61" s="173">
        <f t="shared" si="2"/>
        <v>0.70833333333333326</v>
      </c>
      <c r="W61" s="41">
        <f>IFERROR(VLOOKUP(L61,'[1]ZESTAWIENIE NUMERÓW BOCZNYCH'!$A:$B,1,0),"")</f>
        <v>7338</v>
      </c>
      <c r="X61" s="48" t="str">
        <f>IFERROR(VLOOKUP(W61,'[1]ZESTAWIENIE NUMERÓW BOCZNYCH'!$A:$B,2,0),Q61)</f>
        <v>MERCEDES-BENZ O 530 Citaro</v>
      </c>
      <c r="Y61" s="131">
        <f t="shared" si="3"/>
        <v>5</v>
      </c>
      <c r="Z61" s="132" t="s">
        <v>182</v>
      </c>
      <c r="AA61" s="44" t="str">
        <f t="shared" si="4"/>
        <v>A</v>
      </c>
    </row>
    <row r="62" spans="1:27" x14ac:dyDescent="0.25">
      <c r="A62" s="125" t="s">
        <v>186</v>
      </c>
      <c r="B62" s="48">
        <v>61</v>
      </c>
      <c r="C62" s="48">
        <v>3</v>
      </c>
      <c r="D62" s="48">
        <v>20916</v>
      </c>
      <c r="E62" s="48"/>
      <c r="F62" s="48" t="s">
        <v>189</v>
      </c>
      <c r="G62" s="260" t="str">
        <f t="shared" si="0"/>
        <v>pr_88</v>
      </c>
      <c r="H62" s="258" t="s">
        <v>278</v>
      </c>
      <c r="I62" s="45">
        <v>43258</v>
      </c>
      <c r="J62" s="45" t="s">
        <v>128</v>
      </c>
      <c r="K62" s="48">
        <v>111</v>
      </c>
      <c r="L62" s="48">
        <v>7410</v>
      </c>
      <c r="M62" s="48" t="s">
        <v>186</v>
      </c>
      <c r="N62" s="42">
        <v>0.74513888888888891</v>
      </c>
      <c r="O62" s="48">
        <v>0</v>
      </c>
      <c r="P62" s="48">
        <v>4</v>
      </c>
      <c r="Q62" s="48" t="s">
        <v>12</v>
      </c>
      <c r="R62" s="48"/>
      <c r="S62" s="48"/>
      <c r="T62" s="48"/>
      <c r="U62" s="173">
        <f t="shared" si="1"/>
        <v>0.73958333333333326</v>
      </c>
      <c r="V62" s="173">
        <f t="shared" si="2"/>
        <v>0.70833333333333326</v>
      </c>
      <c r="W62" s="41" t="str">
        <f>IFERROR(VLOOKUP(L62,'[1]ZESTAWIENIE NUMERÓW BOCZNYCH'!$A:$B,1,0),"")</f>
        <v/>
      </c>
      <c r="X62" s="48" t="str">
        <f>IFERROR(VLOOKUP(W62,'[1]ZESTAWIENIE NUMERÓW BOCZNYCH'!$A:$B,2,0),Q62)</f>
        <v>AZ</v>
      </c>
      <c r="Y62" s="131">
        <f t="shared" si="3"/>
        <v>4</v>
      </c>
      <c r="Z62" s="132" t="s">
        <v>182</v>
      </c>
      <c r="AA62" s="44" t="str">
        <f t="shared" si="4"/>
        <v>A</v>
      </c>
    </row>
    <row r="63" spans="1:27" x14ac:dyDescent="0.25">
      <c r="A63" s="125" t="s">
        <v>186</v>
      </c>
      <c r="B63" s="48">
        <v>62</v>
      </c>
      <c r="C63" s="48">
        <v>1</v>
      </c>
      <c r="D63" s="48">
        <v>20820</v>
      </c>
      <c r="E63" s="48"/>
      <c r="F63" s="48" t="s">
        <v>190</v>
      </c>
      <c r="G63" s="260" t="str">
        <f t="shared" si="0"/>
        <v>pr_88</v>
      </c>
      <c r="H63" s="258" t="s">
        <v>278</v>
      </c>
      <c r="I63" s="45">
        <v>43258</v>
      </c>
      <c r="J63" s="45" t="s">
        <v>128</v>
      </c>
      <c r="K63" s="48">
        <v>2</v>
      </c>
      <c r="L63" s="48">
        <v>2254</v>
      </c>
      <c r="M63" s="46" t="s">
        <v>172</v>
      </c>
      <c r="N63" s="42">
        <v>0.25486111111111109</v>
      </c>
      <c r="O63" s="48">
        <v>1</v>
      </c>
      <c r="P63" s="48">
        <v>6</v>
      </c>
      <c r="Q63" s="48" t="s">
        <v>18</v>
      </c>
      <c r="R63" s="48"/>
      <c r="S63" s="48"/>
      <c r="T63" s="48"/>
      <c r="U63" s="173">
        <f t="shared" si="1"/>
        <v>0.25</v>
      </c>
      <c r="V63" s="173">
        <f t="shared" si="2"/>
        <v>0.25</v>
      </c>
      <c r="W63" s="41">
        <f>IFERROR(VLOOKUP(L63,'[1]ZESTAWIENIE NUMERÓW BOCZNYCH'!$A:$B,1,0),"")</f>
        <v>2254</v>
      </c>
      <c r="X63" s="48" t="str">
        <f>IFERROR(VLOOKUP(W63,'[1]ZESTAWIENIE NUMERÓW BOCZNYCH'!$A:$B,2,0),Q63)</f>
        <v>K2</v>
      </c>
      <c r="Y63" s="131">
        <f t="shared" ref="Y63:Y126" si="5">O63+P63</f>
        <v>7</v>
      </c>
      <c r="Z63" s="132" t="s">
        <v>184</v>
      </c>
      <c r="AA63" s="44" t="str">
        <f t="shared" si="4"/>
        <v>T</v>
      </c>
    </row>
    <row r="64" spans="1:27" x14ac:dyDescent="0.25">
      <c r="A64" s="125" t="s">
        <v>186</v>
      </c>
      <c r="B64" s="48">
        <v>66</v>
      </c>
      <c r="C64" s="48">
        <v>1</v>
      </c>
      <c r="D64" s="48">
        <v>20820</v>
      </c>
      <c r="E64" s="48"/>
      <c r="F64" s="48" t="s">
        <v>190</v>
      </c>
      <c r="G64" s="260" t="str">
        <f t="shared" si="0"/>
        <v>pr_88</v>
      </c>
      <c r="H64" s="258" t="s">
        <v>278</v>
      </c>
      <c r="I64" s="45">
        <v>43258</v>
      </c>
      <c r="J64" s="45" t="s">
        <v>128</v>
      </c>
      <c r="K64" s="48">
        <v>2</v>
      </c>
      <c r="L64" s="48">
        <v>2806</v>
      </c>
      <c r="M64" s="46" t="s">
        <v>172</v>
      </c>
      <c r="N64" s="42">
        <v>0.26527777777777778</v>
      </c>
      <c r="O64" s="48">
        <v>0</v>
      </c>
      <c r="P64" s="48">
        <v>12</v>
      </c>
      <c r="Q64" s="48" t="s">
        <v>17</v>
      </c>
      <c r="R64" s="48"/>
      <c r="S64" s="48"/>
      <c r="T64" s="48"/>
      <c r="U64" s="173">
        <f t="shared" si="1"/>
        <v>0.26041666666666663</v>
      </c>
      <c r="V64" s="173">
        <f t="shared" si="2"/>
        <v>0.25</v>
      </c>
      <c r="W64" s="41">
        <f>IFERROR(VLOOKUP(L64,'[1]ZESTAWIENIE NUMERÓW BOCZNYCH'!$A:$B,1,0),"")</f>
        <v>2806</v>
      </c>
      <c r="X64" s="48" t="str">
        <f>IFERROR(VLOOKUP(W64,'[1]ZESTAWIENIE NUMERÓW BOCZNYCH'!$A:$B,2,0),Q64)</f>
        <v>MB</v>
      </c>
      <c r="Y64" s="131">
        <f t="shared" si="5"/>
        <v>12</v>
      </c>
      <c r="Z64" s="132" t="s">
        <v>184</v>
      </c>
      <c r="AA64" s="44" t="str">
        <f t="shared" si="4"/>
        <v>T</v>
      </c>
    </row>
    <row r="65" spans="1:27" x14ac:dyDescent="0.25">
      <c r="A65" s="125" t="s">
        <v>186</v>
      </c>
      <c r="B65" s="48">
        <v>69</v>
      </c>
      <c r="C65" s="48">
        <v>1</v>
      </c>
      <c r="D65" s="48">
        <v>20820</v>
      </c>
      <c r="E65" s="48"/>
      <c r="F65" s="48" t="s">
        <v>190</v>
      </c>
      <c r="G65" s="260" t="str">
        <f t="shared" si="0"/>
        <v>pr_88</v>
      </c>
      <c r="H65" s="258" t="s">
        <v>278</v>
      </c>
      <c r="I65" s="45">
        <v>43258</v>
      </c>
      <c r="J65" s="45" t="s">
        <v>128</v>
      </c>
      <c r="K65" s="48">
        <v>2</v>
      </c>
      <c r="L65" s="48">
        <v>2272</v>
      </c>
      <c r="M65" s="46" t="s">
        <v>172</v>
      </c>
      <c r="N65" s="42">
        <v>0.27430555555555552</v>
      </c>
      <c r="O65" s="48">
        <v>4</v>
      </c>
      <c r="P65" s="48">
        <v>12</v>
      </c>
      <c r="Q65" s="48" t="s">
        <v>16</v>
      </c>
      <c r="R65" s="48"/>
      <c r="S65" s="48"/>
      <c r="T65" s="48"/>
      <c r="U65" s="173">
        <f t="shared" si="1"/>
        <v>0.27083333333333331</v>
      </c>
      <c r="V65" s="173">
        <f t="shared" si="2"/>
        <v>0.25</v>
      </c>
      <c r="W65" s="41">
        <f>IFERROR(VLOOKUP(L65,'[1]ZESTAWIENIE NUMERÓW BOCZNYCH'!$A:$B,1,0),"")</f>
        <v>2272</v>
      </c>
      <c r="X65" s="48" t="str">
        <f>IFERROR(VLOOKUP(W65,'[1]ZESTAWIENIE NUMERÓW BOCZNYCH'!$A:$B,2,0),Q65)</f>
        <v>K2</v>
      </c>
      <c r="Y65" s="131">
        <f t="shared" si="5"/>
        <v>16</v>
      </c>
      <c r="Z65" s="132" t="s">
        <v>184</v>
      </c>
      <c r="AA65" s="44" t="str">
        <f t="shared" si="4"/>
        <v>T</v>
      </c>
    </row>
    <row r="66" spans="1:27" x14ac:dyDescent="0.25">
      <c r="A66" s="125" t="s">
        <v>186</v>
      </c>
      <c r="B66" s="48">
        <v>73</v>
      </c>
      <c r="C66" s="48">
        <v>1</v>
      </c>
      <c r="D66" s="48">
        <v>20820</v>
      </c>
      <c r="E66" s="48"/>
      <c r="F66" s="48" t="s">
        <v>190</v>
      </c>
      <c r="G66" s="260" t="str">
        <f t="shared" si="0"/>
        <v>pr_88</v>
      </c>
      <c r="H66" s="258" t="s">
        <v>278</v>
      </c>
      <c r="I66" s="45">
        <v>43258</v>
      </c>
      <c r="J66" s="45" t="s">
        <v>128</v>
      </c>
      <c r="K66" s="48">
        <v>2</v>
      </c>
      <c r="L66" s="48">
        <v>2400</v>
      </c>
      <c r="M66" s="46" t="s">
        <v>172</v>
      </c>
      <c r="N66" s="42">
        <v>0.28263888888888888</v>
      </c>
      <c r="O66" s="48">
        <v>6</v>
      </c>
      <c r="P66" s="48">
        <v>21</v>
      </c>
      <c r="Q66" s="48" t="s">
        <v>16</v>
      </c>
      <c r="R66" s="48"/>
      <c r="S66" s="48"/>
      <c r="T66" s="48"/>
      <c r="U66" s="173">
        <f t="shared" si="1"/>
        <v>0.28125</v>
      </c>
      <c r="V66" s="173">
        <f t="shared" si="2"/>
        <v>0.25</v>
      </c>
      <c r="W66" s="41">
        <f>IFERROR(VLOOKUP(L66,'[1]ZESTAWIENIE NUMERÓW BOCZNYCH'!$A:$B,1,0),"")</f>
        <v>2400</v>
      </c>
      <c r="X66" s="48" t="str">
        <f>IFERROR(VLOOKUP(W66,'[1]ZESTAWIENIE NUMERÓW BOCZNYCH'!$A:$B,2,0),Q66)</f>
        <v>K2</v>
      </c>
      <c r="Y66" s="131">
        <f t="shared" si="5"/>
        <v>27</v>
      </c>
      <c r="Z66" s="132" t="s">
        <v>184</v>
      </c>
      <c r="AA66" s="44" t="str">
        <f t="shared" si="4"/>
        <v>T</v>
      </c>
    </row>
    <row r="67" spans="1:27" x14ac:dyDescent="0.25">
      <c r="A67" s="125" t="s">
        <v>186</v>
      </c>
      <c r="B67" s="48">
        <v>79</v>
      </c>
      <c r="C67" s="48">
        <v>2</v>
      </c>
      <c r="D67" s="48">
        <v>20820</v>
      </c>
      <c r="E67" s="48"/>
      <c r="F67" s="48" t="s">
        <v>190</v>
      </c>
      <c r="G67" s="260" t="str">
        <f t="shared" ref="G67:G130" si="6">IF(ISERROR(RIGHT(LEFT(F67,FIND("_",MID(F67,4,150))+2))*1),LEFT(F67,FIND("_",MID(F67,4,150))+1),LEFT(F67,FIND("_",MID(F67,4,150))+2))</f>
        <v>pr_88</v>
      </c>
      <c r="H67" s="258" t="s">
        <v>278</v>
      </c>
      <c r="I67" s="45">
        <v>43258</v>
      </c>
      <c r="J67" s="45" t="s">
        <v>128</v>
      </c>
      <c r="K67" s="48">
        <v>2</v>
      </c>
      <c r="L67" s="48">
        <v>2817</v>
      </c>
      <c r="M67" s="46" t="s">
        <v>172</v>
      </c>
      <c r="N67" s="42">
        <v>0.2951388888888889</v>
      </c>
      <c r="O67" s="48">
        <v>6</v>
      </c>
      <c r="P67" s="48">
        <v>33</v>
      </c>
      <c r="Q67" s="48" t="s">
        <v>17</v>
      </c>
      <c r="R67" s="48"/>
      <c r="S67" s="48"/>
      <c r="T67" s="48"/>
      <c r="U67" s="173">
        <f t="shared" ref="U67:U130" si="7">FLOOR(N67,"0:15")</f>
        <v>0.29166666666666663</v>
      </c>
      <c r="V67" s="173">
        <f t="shared" ref="V67:V130" si="8">FLOOR(N67,TIME(1,0,0))</f>
        <v>0.29166666666666663</v>
      </c>
      <c r="W67" s="41">
        <f>IFERROR(VLOOKUP(L67,'[1]ZESTAWIENIE NUMERÓW BOCZNYCH'!$A:$B,1,0),"")</f>
        <v>2817</v>
      </c>
      <c r="X67" s="48" t="str">
        <f>IFERROR(VLOOKUP(W67,'[1]ZESTAWIENIE NUMERÓW BOCZNYCH'!$A:$B,2,0),Q67)</f>
        <v>MB</v>
      </c>
      <c r="Y67" s="131">
        <f t="shared" si="5"/>
        <v>39</v>
      </c>
      <c r="Z67" s="132" t="s">
        <v>184</v>
      </c>
      <c r="AA67" s="44" t="str">
        <f t="shared" ref="AA67:AA130" si="9">IF(Z67="Tramwaj normalny","T","A")</f>
        <v>T</v>
      </c>
    </row>
    <row r="68" spans="1:27" x14ac:dyDescent="0.25">
      <c r="A68" s="125" t="s">
        <v>186</v>
      </c>
      <c r="B68" s="48">
        <v>83</v>
      </c>
      <c r="C68" s="48">
        <v>2</v>
      </c>
      <c r="D68" s="48">
        <v>20820</v>
      </c>
      <c r="E68" s="48"/>
      <c r="F68" s="48" t="s">
        <v>190</v>
      </c>
      <c r="G68" s="260" t="str">
        <f t="shared" si="6"/>
        <v>pr_88</v>
      </c>
      <c r="H68" s="258" t="s">
        <v>278</v>
      </c>
      <c r="I68" s="45">
        <v>43258</v>
      </c>
      <c r="J68" s="45" t="s">
        <v>128</v>
      </c>
      <c r="K68" s="48">
        <v>2</v>
      </c>
      <c r="L68" s="48">
        <v>2807</v>
      </c>
      <c r="M68" s="46" t="s">
        <v>172</v>
      </c>
      <c r="N68" s="42">
        <v>0.30486111111111108</v>
      </c>
      <c r="O68" s="48">
        <v>2</v>
      </c>
      <c r="P68" s="48">
        <v>36</v>
      </c>
      <c r="Q68" s="48" t="s">
        <v>17</v>
      </c>
      <c r="R68" s="48"/>
      <c r="S68" s="48"/>
      <c r="T68" s="48"/>
      <c r="U68" s="173">
        <f t="shared" si="7"/>
        <v>0.30208333333333331</v>
      </c>
      <c r="V68" s="173">
        <f t="shared" si="8"/>
        <v>0.29166666666666663</v>
      </c>
      <c r="W68" s="41">
        <f>IFERROR(VLOOKUP(L68,'[1]ZESTAWIENIE NUMERÓW BOCZNYCH'!$A:$B,1,0),"")</f>
        <v>2807</v>
      </c>
      <c r="X68" s="48" t="str">
        <f>IFERROR(VLOOKUP(W68,'[1]ZESTAWIENIE NUMERÓW BOCZNYCH'!$A:$B,2,0),Q68)</f>
        <v>MB</v>
      </c>
      <c r="Y68" s="131">
        <f t="shared" si="5"/>
        <v>38</v>
      </c>
      <c r="Z68" s="132" t="s">
        <v>184</v>
      </c>
      <c r="AA68" s="44" t="str">
        <f t="shared" si="9"/>
        <v>T</v>
      </c>
    </row>
    <row r="69" spans="1:27" x14ac:dyDescent="0.25">
      <c r="A69" s="125" t="s">
        <v>186</v>
      </c>
      <c r="B69" s="48">
        <v>86</v>
      </c>
      <c r="C69" s="48">
        <v>3</v>
      </c>
      <c r="D69" s="48">
        <v>20820</v>
      </c>
      <c r="E69" s="48"/>
      <c r="F69" s="48" t="s">
        <v>190</v>
      </c>
      <c r="G69" s="260" t="str">
        <f t="shared" si="6"/>
        <v>pr_88</v>
      </c>
      <c r="H69" s="258" t="s">
        <v>278</v>
      </c>
      <c r="I69" s="45">
        <v>43258</v>
      </c>
      <c r="J69" s="45" t="s">
        <v>128</v>
      </c>
      <c r="K69" s="48">
        <v>2</v>
      </c>
      <c r="L69" s="48">
        <v>2814</v>
      </c>
      <c r="M69" s="46" t="s">
        <v>172</v>
      </c>
      <c r="N69" s="42">
        <v>0.31041666666666667</v>
      </c>
      <c r="O69" s="48">
        <v>3</v>
      </c>
      <c r="P69" s="48">
        <v>11</v>
      </c>
      <c r="Q69" s="48" t="s">
        <v>17</v>
      </c>
      <c r="R69" s="48"/>
      <c r="S69" s="48"/>
      <c r="T69" s="48"/>
      <c r="U69" s="173">
        <f t="shared" si="7"/>
        <v>0.30208333333333331</v>
      </c>
      <c r="V69" s="173">
        <f t="shared" si="8"/>
        <v>0.29166666666666663</v>
      </c>
      <c r="W69" s="41">
        <f>IFERROR(VLOOKUP(L69,'[1]ZESTAWIENIE NUMERÓW BOCZNYCH'!$A:$B,1,0),"")</f>
        <v>2814</v>
      </c>
      <c r="X69" s="48" t="str">
        <f>IFERROR(VLOOKUP(W69,'[1]ZESTAWIENIE NUMERÓW BOCZNYCH'!$A:$B,2,0),Q69)</f>
        <v>MB</v>
      </c>
      <c r="Y69" s="131">
        <f t="shared" si="5"/>
        <v>14</v>
      </c>
      <c r="Z69" s="132" t="s">
        <v>184</v>
      </c>
      <c r="AA69" s="44" t="str">
        <f t="shared" si="9"/>
        <v>T</v>
      </c>
    </row>
    <row r="70" spans="1:27" x14ac:dyDescent="0.25">
      <c r="A70" s="125" t="s">
        <v>186</v>
      </c>
      <c r="B70" s="48">
        <v>90</v>
      </c>
      <c r="C70" s="48">
        <v>3</v>
      </c>
      <c r="D70" s="48">
        <v>20820</v>
      </c>
      <c r="E70" s="48"/>
      <c r="F70" s="48" t="s">
        <v>190</v>
      </c>
      <c r="G70" s="260" t="str">
        <f t="shared" si="6"/>
        <v>pr_88</v>
      </c>
      <c r="H70" s="258" t="s">
        <v>278</v>
      </c>
      <c r="I70" s="45">
        <v>43258</v>
      </c>
      <c r="J70" s="45" t="s">
        <v>128</v>
      </c>
      <c r="K70" s="48">
        <v>2</v>
      </c>
      <c r="L70" s="48">
        <v>2510</v>
      </c>
      <c r="M70" s="46" t="s">
        <v>172</v>
      </c>
      <c r="N70" s="42">
        <v>0.31597222222222221</v>
      </c>
      <c r="O70" s="48">
        <v>1</v>
      </c>
      <c r="P70" s="48">
        <v>14</v>
      </c>
      <c r="Q70" s="48" t="s">
        <v>16</v>
      </c>
      <c r="R70" s="48"/>
      <c r="S70" s="48"/>
      <c r="T70" s="48"/>
      <c r="U70" s="173">
        <f t="shared" si="7"/>
        <v>0.3125</v>
      </c>
      <c r="V70" s="173">
        <f t="shared" si="8"/>
        <v>0.29166666666666663</v>
      </c>
      <c r="W70" s="41">
        <f>IFERROR(VLOOKUP(L70,'[1]ZESTAWIENIE NUMERÓW BOCZNYCH'!$A:$B,1,0),"")</f>
        <v>2510</v>
      </c>
      <c r="X70" s="48" t="str">
        <f>IFERROR(VLOOKUP(W70,'[1]ZESTAWIENIE NUMERÓW BOCZNYCH'!$A:$B,2,0),Q70)</f>
        <v>K2</v>
      </c>
      <c r="Y70" s="131">
        <f t="shared" si="5"/>
        <v>15</v>
      </c>
      <c r="Z70" s="132" t="s">
        <v>184</v>
      </c>
      <c r="AA70" s="44" t="str">
        <f t="shared" si="9"/>
        <v>T</v>
      </c>
    </row>
    <row r="71" spans="1:27" x14ac:dyDescent="0.25">
      <c r="A71" s="125" t="s">
        <v>186</v>
      </c>
      <c r="B71" s="48">
        <v>94</v>
      </c>
      <c r="C71" s="48">
        <v>3</v>
      </c>
      <c r="D71" s="48">
        <v>20820</v>
      </c>
      <c r="E71" s="48"/>
      <c r="F71" s="48" t="s">
        <v>190</v>
      </c>
      <c r="G71" s="260" t="str">
        <f t="shared" si="6"/>
        <v>pr_88</v>
      </c>
      <c r="H71" s="258" t="s">
        <v>278</v>
      </c>
      <c r="I71" s="45">
        <v>43258</v>
      </c>
      <c r="J71" s="45" t="s">
        <v>128</v>
      </c>
      <c r="K71" s="48">
        <v>2</v>
      </c>
      <c r="L71" s="48">
        <v>3007</v>
      </c>
      <c r="M71" s="46" t="s">
        <v>172</v>
      </c>
      <c r="N71" s="42">
        <v>0.3263888888888889</v>
      </c>
      <c r="O71" s="48">
        <v>3</v>
      </c>
      <c r="P71" s="48">
        <v>9</v>
      </c>
      <c r="Q71" s="48" t="s">
        <v>19</v>
      </c>
      <c r="R71" s="48"/>
      <c r="S71" s="48"/>
      <c r="T71" s="48"/>
      <c r="U71" s="173">
        <f t="shared" si="7"/>
        <v>0.32291666666666663</v>
      </c>
      <c r="V71" s="173">
        <f t="shared" si="8"/>
        <v>0.29166666666666663</v>
      </c>
      <c r="W71" s="41">
        <f>IFERROR(VLOOKUP(L71,'[1]ZESTAWIENIE NUMERÓW BOCZNYCH'!$A:$B,1,0),"")</f>
        <v>3007</v>
      </c>
      <c r="X71" s="48" t="str">
        <f>IFERROR(VLOOKUP(W71,'[1]ZESTAWIENIE NUMERÓW BOCZNYCH'!$A:$B,2,0),Q71)</f>
        <v>S</v>
      </c>
      <c r="Y71" s="131">
        <f t="shared" si="5"/>
        <v>12</v>
      </c>
      <c r="Z71" s="132" t="s">
        <v>184</v>
      </c>
      <c r="AA71" s="44" t="str">
        <f t="shared" si="9"/>
        <v>T</v>
      </c>
    </row>
    <row r="72" spans="1:27" x14ac:dyDescent="0.25">
      <c r="A72" s="125" t="s">
        <v>186</v>
      </c>
      <c r="B72" s="48">
        <v>97</v>
      </c>
      <c r="C72" s="48">
        <v>3</v>
      </c>
      <c r="D72" s="48">
        <v>20820</v>
      </c>
      <c r="E72" s="48"/>
      <c r="F72" s="48" t="s">
        <v>190</v>
      </c>
      <c r="G72" s="260" t="str">
        <f t="shared" si="6"/>
        <v>pr_88</v>
      </c>
      <c r="H72" s="258" t="s">
        <v>278</v>
      </c>
      <c r="I72" s="45">
        <v>43258</v>
      </c>
      <c r="J72" s="45" t="s">
        <v>128</v>
      </c>
      <c r="K72" s="48">
        <v>2</v>
      </c>
      <c r="L72" s="48">
        <v>2548</v>
      </c>
      <c r="M72" s="46" t="s">
        <v>172</v>
      </c>
      <c r="N72" s="42">
        <v>0.33124999999999999</v>
      </c>
      <c r="O72" s="48">
        <v>23</v>
      </c>
      <c r="P72" s="48">
        <v>16</v>
      </c>
      <c r="Q72" s="48" t="s">
        <v>18</v>
      </c>
      <c r="R72" s="48"/>
      <c r="S72" s="48"/>
      <c r="T72" s="48"/>
      <c r="U72" s="173">
        <f t="shared" si="7"/>
        <v>0.32291666666666663</v>
      </c>
      <c r="V72" s="173">
        <f t="shared" si="8"/>
        <v>0.29166666666666663</v>
      </c>
      <c r="W72" s="41">
        <f>IFERROR(VLOOKUP(L72,'[1]ZESTAWIENIE NUMERÓW BOCZNYCH'!$A:$B,1,0),"")</f>
        <v>2548</v>
      </c>
      <c r="X72" s="48" t="str">
        <f>IFERROR(VLOOKUP(W72,'[1]ZESTAWIENIE NUMERÓW BOCZNYCH'!$A:$B,2,0),Q72)</f>
        <v>K2</v>
      </c>
      <c r="Y72" s="131">
        <f t="shared" si="5"/>
        <v>39</v>
      </c>
      <c r="Z72" s="132" t="s">
        <v>184</v>
      </c>
      <c r="AA72" s="44" t="str">
        <f t="shared" si="9"/>
        <v>T</v>
      </c>
    </row>
    <row r="73" spans="1:27" x14ac:dyDescent="0.25">
      <c r="A73" s="125" t="s">
        <v>186</v>
      </c>
      <c r="B73" s="48">
        <v>99</v>
      </c>
      <c r="C73" s="48">
        <v>4</v>
      </c>
      <c r="D73" s="48">
        <v>20820</v>
      </c>
      <c r="E73" s="48"/>
      <c r="F73" s="48" t="s">
        <v>190</v>
      </c>
      <c r="G73" s="260" t="str">
        <f t="shared" si="6"/>
        <v>pr_88</v>
      </c>
      <c r="H73" s="258" t="s">
        <v>278</v>
      </c>
      <c r="I73" s="45">
        <v>43258</v>
      </c>
      <c r="J73" s="45" t="s">
        <v>128</v>
      </c>
      <c r="K73" s="48">
        <v>2</v>
      </c>
      <c r="L73" s="48">
        <v>2241</v>
      </c>
      <c r="M73" s="46" t="s">
        <v>172</v>
      </c>
      <c r="N73" s="42">
        <v>0.3430555555555555</v>
      </c>
      <c r="O73" s="48">
        <v>4</v>
      </c>
      <c r="P73" s="48">
        <v>15</v>
      </c>
      <c r="Q73" s="48" t="s">
        <v>16</v>
      </c>
      <c r="R73" s="48"/>
      <c r="S73" s="48"/>
      <c r="T73" s="48"/>
      <c r="U73" s="173">
        <f t="shared" si="7"/>
        <v>0.33333333333333331</v>
      </c>
      <c r="V73" s="173">
        <f t="shared" si="8"/>
        <v>0.33333333333333331</v>
      </c>
      <c r="W73" s="41">
        <f>IFERROR(VLOOKUP(L73,'[1]ZESTAWIENIE NUMERÓW BOCZNYCH'!$A:$B,1,0),"")</f>
        <v>2241</v>
      </c>
      <c r="X73" s="48" t="str">
        <f>IFERROR(VLOOKUP(W73,'[1]ZESTAWIENIE NUMERÓW BOCZNYCH'!$A:$B,2,0),Q73)</f>
        <v>K2</v>
      </c>
      <c r="Y73" s="131">
        <f t="shared" si="5"/>
        <v>19</v>
      </c>
      <c r="Z73" s="132" t="s">
        <v>184</v>
      </c>
      <c r="AA73" s="44" t="str">
        <f t="shared" si="9"/>
        <v>T</v>
      </c>
    </row>
    <row r="74" spans="1:27" x14ac:dyDescent="0.25">
      <c r="A74" s="125" t="s">
        <v>186</v>
      </c>
      <c r="B74" s="48">
        <v>103</v>
      </c>
      <c r="C74" s="48">
        <v>4</v>
      </c>
      <c r="D74" s="48">
        <v>20820</v>
      </c>
      <c r="E74" s="48"/>
      <c r="F74" s="48" t="s">
        <v>190</v>
      </c>
      <c r="G74" s="260" t="str">
        <f t="shared" si="6"/>
        <v>pr_88</v>
      </c>
      <c r="H74" s="258" t="s">
        <v>278</v>
      </c>
      <c r="I74" s="45">
        <v>43258</v>
      </c>
      <c r="J74" s="45" t="s">
        <v>128</v>
      </c>
      <c r="K74" s="48">
        <v>2</v>
      </c>
      <c r="L74" s="48">
        <v>2230</v>
      </c>
      <c r="M74" s="46" t="s">
        <v>172</v>
      </c>
      <c r="N74" s="42">
        <v>0.34930555555555554</v>
      </c>
      <c r="O74" s="48">
        <v>9</v>
      </c>
      <c r="P74" s="48">
        <v>21</v>
      </c>
      <c r="Q74" s="48" t="s">
        <v>18</v>
      </c>
      <c r="R74" s="48"/>
      <c r="S74" s="48"/>
      <c r="T74" s="48"/>
      <c r="U74" s="173">
        <f t="shared" si="7"/>
        <v>0.34375</v>
      </c>
      <c r="V74" s="173">
        <f t="shared" si="8"/>
        <v>0.33333333333333331</v>
      </c>
      <c r="W74" s="41">
        <f>IFERROR(VLOOKUP(L74,'[1]ZESTAWIENIE NUMERÓW BOCZNYCH'!$A:$B,1,0),"")</f>
        <v>2230</v>
      </c>
      <c r="X74" s="48" t="str">
        <f>IFERROR(VLOOKUP(W74,'[1]ZESTAWIENIE NUMERÓW BOCZNYCH'!$A:$B,2,0),Q74)</f>
        <v>K2</v>
      </c>
      <c r="Y74" s="131">
        <f t="shared" si="5"/>
        <v>30</v>
      </c>
      <c r="Z74" s="132" t="s">
        <v>184</v>
      </c>
      <c r="AA74" s="44" t="str">
        <f t="shared" si="9"/>
        <v>T</v>
      </c>
    </row>
    <row r="75" spans="1:27" x14ac:dyDescent="0.25">
      <c r="A75" s="125" t="s">
        <v>186</v>
      </c>
      <c r="B75" s="48">
        <v>108</v>
      </c>
      <c r="C75" s="48">
        <v>4</v>
      </c>
      <c r="D75" s="48">
        <v>20820</v>
      </c>
      <c r="E75" s="48"/>
      <c r="F75" s="48" t="s">
        <v>190</v>
      </c>
      <c r="G75" s="260" t="str">
        <f t="shared" si="6"/>
        <v>pr_88</v>
      </c>
      <c r="H75" s="258" t="s">
        <v>278</v>
      </c>
      <c r="I75" s="45">
        <v>43258</v>
      </c>
      <c r="J75" s="45" t="s">
        <v>128</v>
      </c>
      <c r="K75" s="48">
        <v>2</v>
      </c>
      <c r="L75" s="48">
        <v>2276</v>
      </c>
      <c r="M75" s="46" t="s">
        <v>172</v>
      </c>
      <c r="N75" s="42">
        <v>0.3576388888888889</v>
      </c>
      <c r="O75" s="48">
        <v>4</v>
      </c>
      <c r="P75" s="48">
        <v>15</v>
      </c>
      <c r="Q75" s="48" t="s">
        <v>16</v>
      </c>
      <c r="R75" s="48"/>
      <c r="S75" s="48"/>
      <c r="T75" s="48"/>
      <c r="U75" s="173">
        <f t="shared" si="7"/>
        <v>0.35416666666666663</v>
      </c>
      <c r="V75" s="173">
        <f t="shared" si="8"/>
        <v>0.33333333333333331</v>
      </c>
      <c r="W75" s="41">
        <f>IFERROR(VLOOKUP(L75,'[1]ZESTAWIENIE NUMERÓW BOCZNYCH'!$A:$B,1,0),"")</f>
        <v>2276</v>
      </c>
      <c r="X75" s="48" t="str">
        <f>IFERROR(VLOOKUP(W75,'[1]ZESTAWIENIE NUMERÓW BOCZNYCH'!$A:$B,2,0),Q75)</f>
        <v>K2</v>
      </c>
      <c r="Y75" s="131">
        <f t="shared" si="5"/>
        <v>19</v>
      </c>
      <c r="Z75" s="132" t="s">
        <v>184</v>
      </c>
      <c r="AA75" s="44" t="str">
        <f t="shared" si="9"/>
        <v>T</v>
      </c>
    </row>
    <row r="76" spans="1:27" x14ac:dyDescent="0.25">
      <c r="A76" s="125" t="s">
        <v>186</v>
      </c>
      <c r="B76" s="48">
        <v>113</v>
      </c>
      <c r="C76" s="48">
        <v>5</v>
      </c>
      <c r="D76" s="48">
        <v>20820</v>
      </c>
      <c r="E76" s="48"/>
      <c r="F76" s="48" t="s">
        <v>190</v>
      </c>
      <c r="G76" s="260" t="str">
        <f t="shared" si="6"/>
        <v>pr_88</v>
      </c>
      <c r="H76" s="258" t="s">
        <v>278</v>
      </c>
      <c r="I76" s="45">
        <v>43258</v>
      </c>
      <c r="J76" s="45" t="s">
        <v>128</v>
      </c>
      <c r="K76" s="48">
        <v>2</v>
      </c>
      <c r="L76" s="48">
        <v>2306</v>
      </c>
      <c r="M76" s="46" t="s">
        <v>172</v>
      </c>
      <c r="N76" s="42">
        <v>0.36458333333333331</v>
      </c>
      <c r="O76" s="48">
        <v>4</v>
      </c>
      <c r="P76" s="48">
        <v>25</v>
      </c>
      <c r="Q76" s="48" t="s">
        <v>16</v>
      </c>
      <c r="R76" s="48"/>
      <c r="S76" s="48"/>
      <c r="T76" s="48"/>
      <c r="U76" s="173">
        <f t="shared" si="7"/>
        <v>0.36458333333333331</v>
      </c>
      <c r="V76" s="173">
        <f t="shared" si="8"/>
        <v>0.33333333333333331</v>
      </c>
      <c r="W76" s="41">
        <f>IFERROR(VLOOKUP(L76,'[1]ZESTAWIENIE NUMERÓW BOCZNYCH'!$A:$B,1,0),"")</f>
        <v>2306</v>
      </c>
      <c r="X76" s="48" t="str">
        <f>IFERROR(VLOOKUP(W76,'[1]ZESTAWIENIE NUMERÓW BOCZNYCH'!$A:$B,2,0),Q76)</f>
        <v>K2</v>
      </c>
      <c r="Y76" s="131">
        <f t="shared" si="5"/>
        <v>29</v>
      </c>
      <c r="Z76" s="132" t="s">
        <v>184</v>
      </c>
      <c r="AA76" s="44" t="str">
        <f t="shared" si="9"/>
        <v>T</v>
      </c>
    </row>
    <row r="77" spans="1:27" x14ac:dyDescent="0.25">
      <c r="A77" s="125" t="s">
        <v>186</v>
      </c>
      <c r="B77" s="48">
        <v>115</v>
      </c>
      <c r="C77" s="48">
        <v>5</v>
      </c>
      <c r="D77" s="48">
        <v>20820</v>
      </c>
      <c r="E77" s="48"/>
      <c r="F77" s="48" t="s">
        <v>190</v>
      </c>
      <c r="G77" s="260" t="str">
        <f t="shared" si="6"/>
        <v>pr_88</v>
      </c>
      <c r="H77" s="258" t="s">
        <v>278</v>
      </c>
      <c r="I77" s="45">
        <v>43258</v>
      </c>
      <c r="J77" s="45" t="s">
        <v>128</v>
      </c>
      <c r="K77" s="48">
        <v>2</v>
      </c>
      <c r="L77" s="48">
        <v>2705</v>
      </c>
      <c r="M77" s="46" t="s">
        <v>172</v>
      </c>
      <c r="N77" s="42">
        <v>0.37361111111111112</v>
      </c>
      <c r="O77" s="48">
        <v>10</v>
      </c>
      <c r="P77" s="48">
        <v>9</v>
      </c>
      <c r="Q77" s="48" t="s">
        <v>21</v>
      </c>
      <c r="R77" s="48"/>
      <c r="S77" s="48"/>
      <c r="T77" s="48"/>
      <c r="U77" s="173">
        <f t="shared" si="7"/>
        <v>0.36458333333333331</v>
      </c>
      <c r="V77" s="173">
        <f t="shared" si="8"/>
        <v>0.33333333333333331</v>
      </c>
      <c r="W77" s="41" t="str">
        <f>IFERROR(VLOOKUP(L77,'[1]ZESTAWIENIE NUMERÓW BOCZNYCH'!$A:$B,1,0),"")</f>
        <v/>
      </c>
      <c r="X77" s="48" t="str">
        <f>IFERROR(VLOOKUP(W77,'[1]ZESTAWIENIE NUMERÓW BOCZNYCH'!$A:$B,2,0),Q77)</f>
        <v>P3</v>
      </c>
      <c r="Y77" s="131">
        <f t="shared" si="5"/>
        <v>19</v>
      </c>
      <c r="Z77" s="132" t="s">
        <v>184</v>
      </c>
      <c r="AA77" s="44" t="str">
        <f t="shared" si="9"/>
        <v>T</v>
      </c>
    </row>
    <row r="78" spans="1:27" x14ac:dyDescent="0.25">
      <c r="A78" s="125" t="s">
        <v>186</v>
      </c>
      <c r="B78" s="48">
        <v>119</v>
      </c>
      <c r="C78" s="48">
        <v>5</v>
      </c>
      <c r="D78" s="48">
        <v>20820</v>
      </c>
      <c r="E78" s="48"/>
      <c r="F78" s="48" t="s">
        <v>190</v>
      </c>
      <c r="G78" s="260" t="str">
        <f t="shared" si="6"/>
        <v>pr_88</v>
      </c>
      <c r="H78" s="258" t="s">
        <v>278</v>
      </c>
      <c r="I78" s="45">
        <v>43258</v>
      </c>
      <c r="J78" s="45" t="s">
        <v>128</v>
      </c>
      <c r="K78" s="48">
        <v>2</v>
      </c>
      <c r="L78" s="48">
        <v>2310</v>
      </c>
      <c r="M78" s="46" t="s">
        <v>172</v>
      </c>
      <c r="N78" s="42">
        <v>0.38194444444444442</v>
      </c>
      <c r="O78" s="48">
        <v>10</v>
      </c>
      <c r="P78" s="48">
        <v>15</v>
      </c>
      <c r="Q78" s="48" t="s">
        <v>16</v>
      </c>
      <c r="R78" s="48"/>
      <c r="S78" s="48"/>
      <c r="T78" s="48"/>
      <c r="U78" s="173">
        <f t="shared" si="7"/>
        <v>0.375</v>
      </c>
      <c r="V78" s="173">
        <f t="shared" si="8"/>
        <v>0.375</v>
      </c>
      <c r="W78" s="41">
        <f>IFERROR(VLOOKUP(L78,'[1]ZESTAWIENIE NUMERÓW BOCZNYCH'!$A:$B,1,0),"")</f>
        <v>2310</v>
      </c>
      <c r="X78" s="48" t="str">
        <f>IFERROR(VLOOKUP(W78,'[1]ZESTAWIENIE NUMERÓW BOCZNYCH'!$A:$B,2,0),Q78)</f>
        <v>K2</v>
      </c>
      <c r="Y78" s="131">
        <f t="shared" si="5"/>
        <v>25</v>
      </c>
      <c r="Z78" s="132" t="s">
        <v>184</v>
      </c>
      <c r="AA78" s="44" t="str">
        <f t="shared" si="9"/>
        <v>T</v>
      </c>
    </row>
    <row r="79" spans="1:27" x14ac:dyDescent="0.25">
      <c r="A79" s="125" t="s">
        <v>186</v>
      </c>
      <c r="B79" s="48">
        <v>123</v>
      </c>
      <c r="C79" s="48">
        <v>6</v>
      </c>
      <c r="D79" s="48">
        <v>20820</v>
      </c>
      <c r="E79" s="48"/>
      <c r="F79" s="48" t="s">
        <v>190</v>
      </c>
      <c r="G79" s="260" t="str">
        <f t="shared" si="6"/>
        <v>pr_88</v>
      </c>
      <c r="H79" s="258" t="s">
        <v>278</v>
      </c>
      <c r="I79" s="45">
        <v>43258</v>
      </c>
      <c r="J79" s="45" t="s">
        <v>128</v>
      </c>
      <c r="K79" s="48">
        <v>2</v>
      </c>
      <c r="L79" s="48">
        <v>2714</v>
      </c>
      <c r="M79" s="46" t="s">
        <v>172</v>
      </c>
      <c r="N79" s="42">
        <v>0.39305555555555555</v>
      </c>
      <c r="O79" s="48">
        <v>3</v>
      </c>
      <c r="P79" s="48">
        <v>19</v>
      </c>
      <c r="Q79" s="48" t="s">
        <v>16</v>
      </c>
      <c r="R79" s="48"/>
      <c r="S79" s="48"/>
      <c r="T79" s="48"/>
      <c r="U79" s="173">
        <f t="shared" si="7"/>
        <v>0.38541666666666663</v>
      </c>
      <c r="V79" s="173">
        <f t="shared" si="8"/>
        <v>0.375</v>
      </c>
      <c r="W79" s="41">
        <f>IFERROR(VLOOKUP(L79,'[1]ZESTAWIENIE NUMERÓW BOCZNYCH'!$A:$B,1,0),"")</f>
        <v>2714</v>
      </c>
      <c r="X79" s="48" t="str">
        <f>IFERROR(VLOOKUP(W79,'[1]ZESTAWIENIE NUMERÓW BOCZNYCH'!$A:$B,2,0),Q79)</f>
        <v>P3</v>
      </c>
      <c r="Y79" s="131">
        <f t="shared" si="5"/>
        <v>22</v>
      </c>
      <c r="Z79" s="132" t="s">
        <v>184</v>
      </c>
      <c r="AA79" s="44" t="str">
        <f t="shared" si="9"/>
        <v>T</v>
      </c>
    </row>
    <row r="80" spans="1:27" x14ac:dyDescent="0.25">
      <c r="A80" s="125" t="s">
        <v>186</v>
      </c>
      <c r="B80" s="48">
        <v>127</v>
      </c>
      <c r="C80" s="48">
        <v>6</v>
      </c>
      <c r="D80" s="48">
        <v>20820</v>
      </c>
      <c r="E80" s="48"/>
      <c r="F80" s="48" t="s">
        <v>190</v>
      </c>
      <c r="G80" s="260" t="str">
        <f t="shared" si="6"/>
        <v>pr_88</v>
      </c>
      <c r="H80" s="258" t="s">
        <v>278</v>
      </c>
      <c r="I80" s="45">
        <v>43258</v>
      </c>
      <c r="J80" s="45" t="s">
        <v>128</v>
      </c>
      <c r="K80" s="48">
        <v>2</v>
      </c>
      <c r="L80" s="48">
        <v>2478</v>
      </c>
      <c r="M80" s="46" t="s">
        <v>172</v>
      </c>
      <c r="N80" s="42">
        <v>0.40347222222222223</v>
      </c>
      <c r="O80" s="48">
        <v>10</v>
      </c>
      <c r="P80" s="48">
        <v>20</v>
      </c>
      <c r="Q80" s="48" t="s">
        <v>16</v>
      </c>
      <c r="R80" s="48"/>
      <c r="S80" s="48"/>
      <c r="T80" s="48"/>
      <c r="U80" s="173">
        <f t="shared" si="7"/>
        <v>0.39583333333333331</v>
      </c>
      <c r="V80" s="173">
        <f t="shared" si="8"/>
        <v>0.375</v>
      </c>
      <c r="W80" s="41">
        <f>IFERROR(VLOOKUP(L80,'[1]ZESTAWIENIE NUMERÓW BOCZNYCH'!$A:$B,1,0),"")</f>
        <v>2478</v>
      </c>
      <c r="X80" s="48" t="str">
        <f>IFERROR(VLOOKUP(W80,'[1]ZESTAWIENIE NUMERÓW BOCZNYCH'!$A:$B,2,0),Q80)</f>
        <v>K2</v>
      </c>
      <c r="Y80" s="131">
        <f t="shared" si="5"/>
        <v>30</v>
      </c>
      <c r="Z80" s="132" t="s">
        <v>184</v>
      </c>
      <c r="AA80" s="44" t="str">
        <f t="shared" si="9"/>
        <v>T</v>
      </c>
    </row>
    <row r="81" spans="1:27" x14ac:dyDescent="0.25">
      <c r="A81" s="125" t="s">
        <v>186</v>
      </c>
      <c r="B81" s="48">
        <v>131</v>
      </c>
      <c r="C81" s="48">
        <v>6</v>
      </c>
      <c r="D81" s="48">
        <v>20820</v>
      </c>
      <c r="E81" s="48"/>
      <c r="F81" s="48" t="s">
        <v>190</v>
      </c>
      <c r="G81" s="260" t="str">
        <f t="shared" si="6"/>
        <v>pr_88</v>
      </c>
      <c r="H81" s="258" t="s">
        <v>278</v>
      </c>
      <c r="I81" s="45">
        <v>43258</v>
      </c>
      <c r="J81" s="45" t="s">
        <v>128</v>
      </c>
      <c r="K81" s="48">
        <v>2</v>
      </c>
      <c r="L81" s="48">
        <v>2420</v>
      </c>
      <c r="M81" s="46" t="s">
        <v>172</v>
      </c>
      <c r="N81" s="42">
        <v>0.41319444444444442</v>
      </c>
      <c r="O81" s="48">
        <v>3</v>
      </c>
      <c r="P81" s="48">
        <v>18</v>
      </c>
      <c r="Q81" s="48" t="s">
        <v>16</v>
      </c>
      <c r="R81" s="48"/>
      <c r="S81" s="48"/>
      <c r="T81" s="48"/>
      <c r="U81" s="173">
        <f t="shared" si="7"/>
        <v>0.40625</v>
      </c>
      <c r="V81" s="173">
        <f t="shared" si="8"/>
        <v>0.375</v>
      </c>
      <c r="W81" s="41">
        <f>IFERROR(VLOOKUP(L81,'[1]ZESTAWIENIE NUMERÓW BOCZNYCH'!$A:$B,1,0),"")</f>
        <v>2420</v>
      </c>
      <c r="X81" s="48" t="str">
        <f>IFERROR(VLOOKUP(W81,'[1]ZESTAWIENIE NUMERÓW BOCZNYCH'!$A:$B,2,0),Q81)</f>
        <v>K2</v>
      </c>
      <c r="Y81" s="131">
        <f t="shared" si="5"/>
        <v>21</v>
      </c>
      <c r="Z81" s="132" t="s">
        <v>184</v>
      </c>
      <c r="AA81" s="44" t="str">
        <f t="shared" si="9"/>
        <v>T</v>
      </c>
    </row>
    <row r="82" spans="1:27" x14ac:dyDescent="0.25">
      <c r="A82" s="125" t="s">
        <v>186</v>
      </c>
      <c r="B82" s="48">
        <v>134</v>
      </c>
      <c r="C82" s="48">
        <v>7</v>
      </c>
      <c r="D82" s="48">
        <v>20820</v>
      </c>
      <c r="E82" s="48"/>
      <c r="F82" s="48" t="s">
        <v>190</v>
      </c>
      <c r="G82" s="260" t="str">
        <f t="shared" si="6"/>
        <v>pr_88</v>
      </c>
      <c r="H82" s="258" t="s">
        <v>278</v>
      </c>
      <c r="I82" s="45">
        <v>43258</v>
      </c>
      <c r="J82" s="45" t="s">
        <v>128</v>
      </c>
      <c r="K82" s="48">
        <v>2</v>
      </c>
      <c r="L82" s="48">
        <v>2288</v>
      </c>
      <c r="M82" s="46" t="s">
        <v>172</v>
      </c>
      <c r="N82" s="42">
        <v>0.59375</v>
      </c>
      <c r="O82" s="48">
        <v>17</v>
      </c>
      <c r="P82" s="48">
        <v>0</v>
      </c>
      <c r="Q82" s="48" t="s">
        <v>16</v>
      </c>
      <c r="R82" s="48"/>
      <c r="S82" s="48"/>
      <c r="T82" s="48"/>
      <c r="U82" s="173">
        <f t="shared" si="7"/>
        <v>0.59375</v>
      </c>
      <c r="V82" s="173">
        <f t="shared" si="8"/>
        <v>0.58333333333333326</v>
      </c>
      <c r="W82" s="41">
        <f>IFERROR(VLOOKUP(L82,'[1]ZESTAWIENIE NUMERÓW BOCZNYCH'!$A:$B,1,0),"")</f>
        <v>2288</v>
      </c>
      <c r="X82" s="48" t="str">
        <f>IFERROR(VLOOKUP(W82,'[1]ZESTAWIENIE NUMERÓW BOCZNYCH'!$A:$B,2,0),Q82)</f>
        <v>K2</v>
      </c>
      <c r="Y82" s="131">
        <f t="shared" si="5"/>
        <v>17</v>
      </c>
      <c r="Z82" s="132" t="s">
        <v>184</v>
      </c>
      <c r="AA82" s="44" t="str">
        <f t="shared" si="9"/>
        <v>T</v>
      </c>
    </row>
    <row r="83" spans="1:27" x14ac:dyDescent="0.25">
      <c r="A83" s="125" t="s">
        <v>186</v>
      </c>
      <c r="B83" s="48">
        <v>137</v>
      </c>
      <c r="C83" s="48">
        <v>7</v>
      </c>
      <c r="D83" s="48">
        <v>20820</v>
      </c>
      <c r="E83" s="48"/>
      <c r="F83" s="48" t="s">
        <v>190</v>
      </c>
      <c r="G83" s="260" t="str">
        <f t="shared" si="6"/>
        <v>pr_88</v>
      </c>
      <c r="H83" s="258" t="s">
        <v>278</v>
      </c>
      <c r="I83" s="45">
        <v>43258</v>
      </c>
      <c r="J83" s="45" t="s">
        <v>128</v>
      </c>
      <c r="K83" s="48">
        <v>2</v>
      </c>
      <c r="L83" s="48">
        <v>2449</v>
      </c>
      <c r="M83" s="46" t="s">
        <v>172</v>
      </c>
      <c r="N83" s="42">
        <v>0.60069444444444442</v>
      </c>
      <c r="O83" s="48">
        <v>15</v>
      </c>
      <c r="P83" s="48">
        <v>3</v>
      </c>
      <c r="Q83" s="48" t="s">
        <v>16</v>
      </c>
      <c r="R83" s="48"/>
      <c r="S83" s="48"/>
      <c r="T83" s="48"/>
      <c r="U83" s="173">
        <f t="shared" si="7"/>
        <v>0.59375</v>
      </c>
      <c r="V83" s="173">
        <f t="shared" si="8"/>
        <v>0.58333333333333326</v>
      </c>
      <c r="W83" s="41">
        <f>IFERROR(VLOOKUP(L83,'[1]ZESTAWIENIE NUMERÓW BOCZNYCH'!$A:$B,1,0),"")</f>
        <v>2449</v>
      </c>
      <c r="X83" s="48" t="str">
        <f>IFERROR(VLOOKUP(W83,'[1]ZESTAWIENIE NUMERÓW BOCZNYCH'!$A:$B,2,0),Q83)</f>
        <v>K2</v>
      </c>
      <c r="Y83" s="131">
        <f t="shared" si="5"/>
        <v>18</v>
      </c>
      <c r="Z83" s="132" t="s">
        <v>184</v>
      </c>
      <c r="AA83" s="44" t="str">
        <f t="shared" si="9"/>
        <v>T</v>
      </c>
    </row>
    <row r="84" spans="1:27" x14ac:dyDescent="0.25">
      <c r="A84" s="125" t="s">
        <v>186</v>
      </c>
      <c r="B84" s="48">
        <v>142</v>
      </c>
      <c r="C84" s="48">
        <v>7</v>
      </c>
      <c r="D84" s="48">
        <v>20820</v>
      </c>
      <c r="E84" s="48"/>
      <c r="F84" s="48" t="s">
        <v>190</v>
      </c>
      <c r="G84" s="260" t="str">
        <f t="shared" si="6"/>
        <v>pr_88</v>
      </c>
      <c r="H84" s="258" t="s">
        <v>278</v>
      </c>
      <c r="I84" s="45">
        <v>43258</v>
      </c>
      <c r="J84" s="45" t="s">
        <v>128</v>
      </c>
      <c r="K84" s="48">
        <v>2</v>
      </c>
      <c r="L84" s="48">
        <v>2482</v>
      </c>
      <c r="M84" s="46" t="s">
        <v>172</v>
      </c>
      <c r="N84" s="42">
        <v>0.60625000000000007</v>
      </c>
      <c r="O84" s="48">
        <v>44</v>
      </c>
      <c r="P84" s="48">
        <v>18</v>
      </c>
      <c r="Q84" s="48" t="s">
        <v>16</v>
      </c>
      <c r="R84" s="48"/>
      <c r="S84" s="48"/>
      <c r="T84" s="48"/>
      <c r="U84" s="173">
        <f t="shared" si="7"/>
        <v>0.60416666666666663</v>
      </c>
      <c r="V84" s="173">
        <f t="shared" si="8"/>
        <v>0.58333333333333326</v>
      </c>
      <c r="W84" s="41">
        <f>IFERROR(VLOOKUP(L84,'[1]ZESTAWIENIE NUMERÓW BOCZNYCH'!$A:$B,1,0),"")</f>
        <v>2482</v>
      </c>
      <c r="X84" s="48" t="str">
        <f>IFERROR(VLOOKUP(W84,'[1]ZESTAWIENIE NUMERÓW BOCZNYCH'!$A:$B,2,0),Q84)</f>
        <v>K2</v>
      </c>
      <c r="Y84" s="131">
        <f t="shared" si="5"/>
        <v>62</v>
      </c>
      <c r="Z84" s="132" t="s">
        <v>184</v>
      </c>
      <c r="AA84" s="44" t="str">
        <f t="shared" si="9"/>
        <v>T</v>
      </c>
    </row>
    <row r="85" spans="1:27" x14ac:dyDescent="0.25">
      <c r="A85" s="125" t="s">
        <v>186</v>
      </c>
      <c r="B85" s="48">
        <v>148</v>
      </c>
      <c r="C85" s="48">
        <v>8</v>
      </c>
      <c r="D85" s="48">
        <v>20820</v>
      </c>
      <c r="E85" s="48"/>
      <c r="F85" s="48" t="s">
        <v>190</v>
      </c>
      <c r="G85" s="260" t="str">
        <f t="shared" si="6"/>
        <v>pr_88</v>
      </c>
      <c r="H85" s="258" t="s">
        <v>278</v>
      </c>
      <c r="I85" s="45">
        <v>43258</v>
      </c>
      <c r="J85" s="45" t="s">
        <v>128</v>
      </c>
      <c r="K85" s="48">
        <v>2</v>
      </c>
      <c r="L85" s="48">
        <v>2306</v>
      </c>
      <c r="M85" s="46" t="s">
        <v>172</v>
      </c>
      <c r="N85" s="42">
        <v>0.62083333333333335</v>
      </c>
      <c r="O85" s="48">
        <v>32</v>
      </c>
      <c r="P85" s="48">
        <v>13</v>
      </c>
      <c r="Q85" s="48" t="s">
        <v>16</v>
      </c>
      <c r="R85" s="48"/>
      <c r="S85" s="48"/>
      <c r="T85" s="48"/>
      <c r="U85" s="173">
        <f t="shared" si="7"/>
        <v>0.61458333333333326</v>
      </c>
      <c r="V85" s="173">
        <f t="shared" si="8"/>
        <v>0.58333333333333326</v>
      </c>
      <c r="W85" s="41">
        <f>IFERROR(VLOOKUP(L85,'[1]ZESTAWIENIE NUMERÓW BOCZNYCH'!$A:$B,1,0),"")</f>
        <v>2306</v>
      </c>
      <c r="X85" s="48" t="str">
        <f>IFERROR(VLOOKUP(W85,'[1]ZESTAWIENIE NUMERÓW BOCZNYCH'!$A:$B,2,0),Q85)</f>
        <v>K2</v>
      </c>
      <c r="Y85" s="131">
        <f t="shared" si="5"/>
        <v>45</v>
      </c>
      <c r="Z85" s="132" t="s">
        <v>184</v>
      </c>
      <c r="AA85" s="44" t="str">
        <f t="shared" si="9"/>
        <v>T</v>
      </c>
    </row>
    <row r="86" spans="1:27" x14ac:dyDescent="0.25">
      <c r="A86" s="125" t="s">
        <v>186</v>
      </c>
      <c r="B86" s="48">
        <v>150</v>
      </c>
      <c r="C86" s="48">
        <v>8</v>
      </c>
      <c r="D86" s="48">
        <v>20820</v>
      </c>
      <c r="E86" s="48"/>
      <c r="F86" s="48" t="s">
        <v>190</v>
      </c>
      <c r="G86" s="260" t="str">
        <f t="shared" si="6"/>
        <v>pr_88</v>
      </c>
      <c r="H86" s="258" t="s">
        <v>278</v>
      </c>
      <c r="I86" s="45">
        <v>43258</v>
      </c>
      <c r="J86" s="45" t="s">
        <v>128</v>
      </c>
      <c r="K86" s="48">
        <v>2</v>
      </c>
      <c r="L86" s="48">
        <v>2820</v>
      </c>
      <c r="M86" s="46" t="s">
        <v>172</v>
      </c>
      <c r="N86" s="42">
        <v>0.625</v>
      </c>
      <c r="O86" s="48">
        <v>32</v>
      </c>
      <c r="P86" s="48">
        <v>19</v>
      </c>
      <c r="Q86" s="48" t="s">
        <v>17</v>
      </c>
      <c r="R86" s="48"/>
      <c r="S86" s="48"/>
      <c r="T86" s="48"/>
      <c r="U86" s="173">
        <f t="shared" si="7"/>
        <v>0.625</v>
      </c>
      <c r="V86" s="173">
        <f t="shared" si="8"/>
        <v>0.625</v>
      </c>
      <c r="W86" s="41">
        <f>IFERROR(VLOOKUP(L86,'[1]ZESTAWIENIE NUMERÓW BOCZNYCH'!$A:$B,1,0),"")</f>
        <v>2820</v>
      </c>
      <c r="X86" s="48" t="str">
        <f>IFERROR(VLOOKUP(W86,'[1]ZESTAWIENIE NUMERÓW BOCZNYCH'!$A:$B,2,0),Q86)</f>
        <v>MB</v>
      </c>
      <c r="Y86" s="131">
        <f t="shared" si="5"/>
        <v>51</v>
      </c>
      <c r="Z86" s="132" t="s">
        <v>184</v>
      </c>
      <c r="AA86" s="44" t="str">
        <f t="shared" si="9"/>
        <v>T</v>
      </c>
    </row>
    <row r="87" spans="1:27" x14ac:dyDescent="0.25">
      <c r="A87" s="125" t="s">
        <v>186</v>
      </c>
      <c r="B87" s="48">
        <v>154</v>
      </c>
      <c r="C87" s="48">
        <v>8</v>
      </c>
      <c r="D87" s="48">
        <v>20820</v>
      </c>
      <c r="E87" s="48"/>
      <c r="F87" s="48" t="s">
        <v>190</v>
      </c>
      <c r="G87" s="260" t="str">
        <f t="shared" si="6"/>
        <v>pr_88</v>
      </c>
      <c r="H87" s="258" t="s">
        <v>278</v>
      </c>
      <c r="I87" s="45">
        <v>43258</v>
      </c>
      <c r="J87" s="45" t="s">
        <v>128</v>
      </c>
      <c r="K87" s="48">
        <v>2</v>
      </c>
      <c r="L87" s="48">
        <v>2400</v>
      </c>
      <c r="M87" s="46" t="s">
        <v>172</v>
      </c>
      <c r="N87" s="42">
        <v>0.63402777777777775</v>
      </c>
      <c r="O87" s="48">
        <v>36</v>
      </c>
      <c r="P87" s="48">
        <v>25</v>
      </c>
      <c r="Q87" s="48" t="s">
        <v>16</v>
      </c>
      <c r="R87" s="48"/>
      <c r="S87" s="48"/>
      <c r="T87" s="48"/>
      <c r="U87" s="173">
        <f t="shared" si="7"/>
        <v>0.625</v>
      </c>
      <c r="V87" s="173">
        <f t="shared" si="8"/>
        <v>0.625</v>
      </c>
      <c r="W87" s="41">
        <f>IFERROR(VLOOKUP(L87,'[1]ZESTAWIENIE NUMERÓW BOCZNYCH'!$A:$B,1,0),"")</f>
        <v>2400</v>
      </c>
      <c r="X87" s="48" t="str">
        <f>IFERROR(VLOOKUP(W87,'[1]ZESTAWIENIE NUMERÓW BOCZNYCH'!$A:$B,2,0),Q87)</f>
        <v>K2</v>
      </c>
      <c r="Y87" s="131">
        <f t="shared" si="5"/>
        <v>61</v>
      </c>
      <c r="Z87" s="132" t="s">
        <v>184</v>
      </c>
      <c r="AA87" s="44" t="str">
        <f t="shared" si="9"/>
        <v>T</v>
      </c>
    </row>
    <row r="88" spans="1:27" x14ac:dyDescent="0.25">
      <c r="A88" s="125" t="s">
        <v>186</v>
      </c>
      <c r="B88" s="48">
        <v>158</v>
      </c>
      <c r="C88" s="48">
        <v>9</v>
      </c>
      <c r="D88" s="48">
        <v>20820</v>
      </c>
      <c r="E88" s="48"/>
      <c r="F88" s="48" t="s">
        <v>190</v>
      </c>
      <c r="G88" s="260" t="str">
        <f t="shared" si="6"/>
        <v>pr_88</v>
      </c>
      <c r="H88" s="258" t="s">
        <v>278</v>
      </c>
      <c r="I88" s="45">
        <v>43258</v>
      </c>
      <c r="J88" s="45" t="s">
        <v>128</v>
      </c>
      <c r="K88" s="48">
        <v>2</v>
      </c>
      <c r="L88" s="48">
        <v>3010</v>
      </c>
      <c r="M88" s="46" t="s">
        <v>172</v>
      </c>
      <c r="N88" s="42">
        <v>0.64236111111111105</v>
      </c>
      <c r="O88" s="48">
        <v>18</v>
      </c>
      <c r="P88" s="48">
        <v>8</v>
      </c>
      <c r="Q88" s="48" t="s">
        <v>19</v>
      </c>
      <c r="R88" s="48"/>
      <c r="S88" s="48"/>
      <c r="T88" s="48"/>
      <c r="U88" s="173">
        <f t="shared" si="7"/>
        <v>0.63541666666666663</v>
      </c>
      <c r="V88" s="173">
        <f t="shared" si="8"/>
        <v>0.625</v>
      </c>
      <c r="W88" s="41" t="str">
        <f>IFERROR(VLOOKUP(L88,'[1]ZESTAWIENIE NUMERÓW BOCZNYCH'!$A:$B,1,0),"")</f>
        <v/>
      </c>
      <c r="X88" s="48" t="str">
        <f>IFERROR(VLOOKUP(W88,'[1]ZESTAWIENIE NUMERÓW BOCZNYCH'!$A:$B,2,0),Q88)</f>
        <v>S</v>
      </c>
      <c r="Y88" s="131">
        <f t="shared" si="5"/>
        <v>26</v>
      </c>
      <c r="Z88" s="132" t="s">
        <v>184</v>
      </c>
      <c r="AA88" s="44" t="str">
        <f t="shared" si="9"/>
        <v>T</v>
      </c>
    </row>
    <row r="89" spans="1:27" x14ac:dyDescent="0.25">
      <c r="A89" s="125" t="s">
        <v>186</v>
      </c>
      <c r="B89" s="48">
        <v>162</v>
      </c>
      <c r="C89" s="48">
        <v>9</v>
      </c>
      <c r="D89" s="48">
        <v>20820</v>
      </c>
      <c r="E89" s="48"/>
      <c r="F89" s="48" t="s">
        <v>190</v>
      </c>
      <c r="G89" s="260" t="str">
        <f t="shared" si="6"/>
        <v>pr_88</v>
      </c>
      <c r="H89" s="258" t="s">
        <v>278</v>
      </c>
      <c r="I89" s="45">
        <v>43258</v>
      </c>
      <c r="J89" s="45" t="s">
        <v>128</v>
      </c>
      <c r="K89" s="48">
        <v>2</v>
      </c>
      <c r="L89" s="48">
        <v>2704</v>
      </c>
      <c r="M89" s="46" t="s">
        <v>172</v>
      </c>
      <c r="N89" s="42">
        <v>0.64861111111111114</v>
      </c>
      <c r="O89" s="48">
        <v>30</v>
      </c>
      <c r="P89" s="48">
        <v>8</v>
      </c>
      <c r="Q89" s="48" t="s">
        <v>16</v>
      </c>
      <c r="R89" s="48"/>
      <c r="S89" s="48"/>
      <c r="T89" s="48"/>
      <c r="U89" s="173">
        <f t="shared" si="7"/>
        <v>0.64583333333333326</v>
      </c>
      <c r="V89" s="173">
        <f t="shared" si="8"/>
        <v>0.625</v>
      </c>
      <c r="W89" s="41">
        <f>IFERROR(VLOOKUP(L89,'[1]ZESTAWIENIE NUMERÓW BOCZNYCH'!$A:$B,1,0),"")</f>
        <v>2704</v>
      </c>
      <c r="X89" s="48" t="str">
        <f>IFERROR(VLOOKUP(W89,'[1]ZESTAWIENIE NUMERÓW BOCZNYCH'!$A:$B,2,0),Q89)</f>
        <v>P3</v>
      </c>
      <c r="Y89" s="131">
        <f t="shared" si="5"/>
        <v>38</v>
      </c>
      <c r="Z89" s="132" t="s">
        <v>184</v>
      </c>
      <c r="AA89" s="44" t="str">
        <f t="shared" si="9"/>
        <v>T</v>
      </c>
    </row>
    <row r="90" spans="1:27" x14ac:dyDescent="0.25">
      <c r="A90" s="125" t="s">
        <v>186</v>
      </c>
      <c r="B90" s="48">
        <v>166</v>
      </c>
      <c r="C90" s="48">
        <v>9</v>
      </c>
      <c r="D90" s="48">
        <v>20820</v>
      </c>
      <c r="E90" s="48"/>
      <c r="F90" s="48" t="s">
        <v>190</v>
      </c>
      <c r="G90" s="260" t="str">
        <f t="shared" si="6"/>
        <v>pr_88</v>
      </c>
      <c r="H90" s="258" t="s">
        <v>278</v>
      </c>
      <c r="I90" s="45">
        <v>43258</v>
      </c>
      <c r="J90" s="45" t="s">
        <v>128</v>
      </c>
      <c r="K90" s="48">
        <v>2</v>
      </c>
      <c r="L90" s="48">
        <v>2510</v>
      </c>
      <c r="M90" s="46" t="s">
        <v>172</v>
      </c>
      <c r="N90" s="42">
        <v>0.65833333333333333</v>
      </c>
      <c r="O90" s="48">
        <v>15</v>
      </c>
      <c r="P90" s="48">
        <v>18</v>
      </c>
      <c r="Q90" s="48" t="s">
        <v>16</v>
      </c>
      <c r="R90" s="48"/>
      <c r="S90" s="48"/>
      <c r="T90" s="48"/>
      <c r="U90" s="173">
        <f t="shared" si="7"/>
        <v>0.65625</v>
      </c>
      <c r="V90" s="173">
        <f t="shared" si="8"/>
        <v>0.625</v>
      </c>
      <c r="W90" s="41">
        <f>IFERROR(VLOOKUP(L90,'[1]ZESTAWIENIE NUMERÓW BOCZNYCH'!$A:$B,1,0),"")</f>
        <v>2510</v>
      </c>
      <c r="X90" s="48" t="str">
        <f>IFERROR(VLOOKUP(W90,'[1]ZESTAWIENIE NUMERÓW BOCZNYCH'!$A:$B,2,0),Q90)</f>
        <v>K2</v>
      </c>
      <c r="Y90" s="131">
        <f t="shared" si="5"/>
        <v>33</v>
      </c>
      <c r="Z90" s="132" t="s">
        <v>184</v>
      </c>
      <c r="AA90" s="44" t="str">
        <f t="shared" si="9"/>
        <v>T</v>
      </c>
    </row>
    <row r="91" spans="1:27" x14ac:dyDescent="0.25">
      <c r="A91" s="125" t="s">
        <v>186</v>
      </c>
      <c r="B91" s="48">
        <v>170</v>
      </c>
      <c r="C91" s="48">
        <v>10</v>
      </c>
      <c r="D91" s="48">
        <v>20820</v>
      </c>
      <c r="E91" s="48"/>
      <c r="F91" s="48" t="s">
        <v>190</v>
      </c>
      <c r="G91" s="260" t="str">
        <f t="shared" si="6"/>
        <v>pr_88</v>
      </c>
      <c r="H91" s="258" t="s">
        <v>278</v>
      </c>
      <c r="I91" s="45">
        <v>43258</v>
      </c>
      <c r="J91" s="45" t="s">
        <v>128</v>
      </c>
      <c r="K91" s="48">
        <v>2</v>
      </c>
      <c r="L91" s="48">
        <v>2610</v>
      </c>
      <c r="M91" s="46" t="s">
        <v>172</v>
      </c>
      <c r="N91" s="42">
        <v>0.66666666666666663</v>
      </c>
      <c r="O91" s="48">
        <v>32</v>
      </c>
      <c r="P91" s="48">
        <v>12</v>
      </c>
      <c r="Q91" s="48" t="s">
        <v>16</v>
      </c>
      <c r="R91" s="48"/>
      <c r="S91" s="48"/>
      <c r="T91" s="48"/>
      <c r="U91" s="173">
        <f t="shared" si="7"/>
        <v>0.66666666666666663</v>
      </c>
      <c r="V91" s="173">
        <f t="shared" si="8"/>
        <v>0.66666666666666663</v>
      </c>
      <c r="W91" s="41">
        <f>IFERROR(VLOOKUP(L91,'[1]ZESTAWIENIE NUMERÓW BOCZNYCH'!$A:$B,1,0),"")</f>
        <v>2610</v>
      </c>
      <c r="X91" s="48" t="str">
        <f>IFERROR(VLOOKUP(W91,'[1]ZESTAWIENIE NUMERÓW BOCZNYCH'!$A:$B,2,0),Q91)</f>
        <v>P2</v>
      </c>
      <c r="Y91" s="131">
        <f t="shared" si="5"/>
        <v>44</v>
      </c>
      <c r="Z91" s="132" t="s">
        <v>184</v>
      </c>
      <c r="AA91" s="44" t="str">
        <f t="shared" si="9"/>
        <v>T</v>
      </c>
    </row>
    <row r="92" spans="1:27" x14ac:dyDescent="0.25">
      <c r="A92" s="125" t="s">
        <v>186</v>
      </c>
      <c r="B92" s="48">
        <v>172</v>
      </c>
      <c r="C92" s="48">
        <v>10</v>
      </c>
      <c r="D92" s="48">
        <v>20820</v>
      </c>
      <c r="E92" s="48"/>
      <c r="F92" s="48" t="s">
        <v>190</v>
      </c>
      <c r="G92" s="260" t="str">
        <f t="shared" si="6"/>
        <v>pr_88</v>
      </c>
      <c r="H92" s="258" t="s">
        <v>278</v>
      </c>
      <c r="I92" s="45">
        <v>43258</v>
      </c>
      <c r="J92" s="45" t="s">
        <v>128</v>
      </c>
      <c r="K92" s="48">
        <v>2</v>
      </c>
      <c r="L92" s="48">
        <v>3007</v>
      </c>
      <c r="M92" s="46" t="s">
        <v>172</v>
      </c>
      <c r="N92" s="42">
        <v>0.67569444444444438</v>
      </c>
      <c r="O92" s="48">
        <v>32</v>
      </c>
      <c r="P92" s="48">
        <v>22</v>
      </c>
      <c r="Q92" s="48" t="s">
        <v>19</v>
      </c>
      <c r="R92" s="48"/>
      <c r="S92" s="48"/>
      <c r="T92" s="48"/>
      <c r="U92" s="173">
        <f t="shared" si="7"/>
        <v>0.66666666666666663</v>
      </c>
      <c r="V92" s="173">
        <f t="shared" si="8"/>
        <v>0.66666666666666663</v>
      </c>
      <c r="W92" s="41">
        <f>IFERROR(VLOOKUP(L92,'[1]ZESTAWIENIE NUMERÓW BOCZNYCH'!$A:$B,1,0),"")</f>
        <v>3007</v>
      </c>
      <c r="X92" s="48" t="str">
        <f>IFERROR(VLOOKUP(W92,'[1]ZESTAWIENIE NUMERÓW BOCZNYCH'!$A:$B,2,0),Q92)</f>
        <v>S</v>
      </c>
      <c r="Y92" s="131">
        <f t="shared" si="5"/>
        <v>54</v>
      </c>
      <c r="Z92" s="132" t="s">
        <v>184</v>
      </c>
      <c r="AA92" s="44" t="str">
        <f t="shared" si="9"/>
        <v>T</v>
      </c>
    </row>
    <row r="93" spans="1:27" x14ac:dyDescent="0.25">
      <c r="A93" s="125" t="s">
        <v>186</v>
      </c>
      <c r="B93" s="48">
        <v>175</v>
      </c>
      <c r="C93" s="48">
        <v>10</v>
      </c>
      <c r="D93" s="48">
        <v>20820</v>
      </c>
      <c r="E93" s="48"/>
      <c r="F93" s="48" t="s">
        <v>190</v>
      </c>
      <c r="G93" s="260" t="str">
        <f t="shared" si="6"/>
        <v>pr_88</v>
      </c>
      <c r="H93" s="258" t="s">
        <v>278</v>
      </c>
      <c r="I93" s="45">
        <v>43258</v>
      </c>
      <c r="J93" s="45" t="s">
        <v>128</v>
      </c>
      <c r="K93" s="48">
        <v>2</v>
      </c>
      <c r="L93" s="48">
        <v>2548</v>
      </c>
      <c r="M93" s="46" t="s">
        <v>172</v>
      </c>
      <c r="N93" s="42">
        <v>0.68402777777777779</v>
      </c>
      <c r="O93" s="48">
        <v>26</v>
      </c>
      <c r="P93" s="48">
        <v>14</v>
      </c>
      <c r="Q93" s="48" t="s">
        <v>18</v>
      </c>
      <c r="R93" s="48"/>
      <c r="S93" s="48"/>
      <c r="T93" s="48"/>
      <c r="U93" s="173">
        <f t="shared" si="7"/>
        <v>0.67708333333333326</v>
      </c>
      <c r="V93" s="173">
        <f t="shared" si="8"/>
        <v>0.66666666666666663</v>
      </c>
      <c r="W93" s="41">
        <f>IFERROR(VLOOKUP(L93,'[1]ZESTAWIENIE NUMERÓW BOCZNYCH'!$A:$B,1,0),"")</f>
        <v>2548</v>
      </c>
      <c r="X93" s="48" t="str">
        <f>IFERROR(VLOOKUP(W93,'[1]ZESTAWIENIE NUMERÓW BOCZNYCH'!$A:$B,2,0),Q93)</f>
        <v>K2</v>
      </c>
      <c r="Y93" s="131">
        <f t="shared" si="5"/>
        <v>40</v>
      </c>
      <c r="Z93" s="132" t="s">
        <v>184</v>
      </c>
      <c r="AA93" s="44" t="str">
        <f t="shared" si="9"/>
        <v>T</v>
      </c>
    </row>
    <row r="94" spans="1:27" x14ac:dyDescent="0.25">
      <c r="A94" s="125" t="s">
        <v>186</v>
      </c>
      <c r="B94" s="48">
        <v>178</v>
      </c>
      <c r="C94" s="48">
        <v>10</v>
      </c>
      <c r="D94" s="48">
        <v>20820</v>
      </c>
      <c r="E94" s="48"/>
      <c r="F94" s="48" t="s">
        <v>190</v>
      </c>
      <c r="G94" s="260" t="str">
        <f t="shared" si="6"/>
        <v>pr_88</v>
      </c>
      <c r="H94" s="258" t="s">
        <v>278</v>
      </c>
      <c r="I94" s="45">
        <v>43258</v>
      </c>
      <c r="J94" s="45" t="s">
        <v>128</v>
      </c>
      <c r="K94" s="48">
        <v>2</v>
      </c>
      <c r="L94" s="48">
        <v>2240</v>
      </c>
      <c r="M94" s="46" t="s">
        <v>172</v>
      </c>
      <c r="N94" s="42">
        <v>0.69305555555555554</v>
      </c>
      <c r="O94" s="48">
        <v>26</v>
      </c>
      <c r="P94" s="48">
        <v>25</v>
      </c>
      <c r="Q94" s="48" t="s">
        <v>16</v>
      </c>
      <c r="R94" s="48"/>
      <c r="S94" s="48"/>
      <c r="T94" s="48"/>
      <c r="U94" s="173">
        <f t="shared" si="7"/>
        <v>0.6875</v>
      </c>
      <c r="V94" s="173">
        <f t="shared" si="8"/>
        <v>0.66666666666666663</v>
      </c>
      <c r="W94" s="41">
        <f>IFERROR(VLOOKUP(L94,'[1]ZESTAWIENIE NUMERÓW BOCZNYCH'!$A:$B,1,0),"")</f>
        <v>2240</v>
      </c>
      <c r="X94" s="48" t="str">
        <f>IFERROR(VLOOKUP(W94,'[1]ZESTAWIENIE NUMERÓW BOCZNYCH'!$A:$B,2,0),Q94)</f>
        <v>K2</v>
      </c>
      <c r="Y94" s="131">
        <f t="shared" si="5"/>
        <v>51</v>
      </c>
      <c r="Z94" s="132" t="s">
        <v>184</v>
      </c>
      <c r="AA94" s="44" t="str">
        <f t="shared" si="9"/>
        <v>T</v>
      </c>
    </row>
    <row r="95" spans="1:27" x14ac:dyDescent="0.25">
      <c r="A95" s="125" t="s">
        <v>186</v>
      </c>
      <c r="B95" s="48">
        <v>181</v>
      </c>
      <c r="C95" s="48">
        <v>10</v>
      </c>
      <c r="D95" s="48">
        <v>20820</v>
      </c>
      <c r="E95" s="48"/>
      <c r="F95" s="48" t="s">
        <v>190</v>
      </c>
      <c r="G95" s="260" t="str">
        <f t="shared" si="6"/>
        <v>pr_88</v>
      </c>
      <c r="H95" s="258" t="s">
        <v>278</v>
      </c>
      <c r="I95" s="45">
        <v>43258</v>
      </c>
      <c r="J95" s="45" t="s">
        <v>128</v>
      </c>
      <c r="K95" s="48">
        <v>2</v>
      </c>
      <c r="L95" s="48">
        <v>2274</v>
      </c>
      <c r="M95" s="46" t="s">
        <v>172</v>
      </c>
      <c r="N95" s="42">
        <v>0.70138888888888884</v>
      </c>
      <c r="O95" s="48">
        <v>22</v>
      </c>
      <c r="P95" s="48">
        <v>5</v>
      </c>
      <c r="Q95" s="48" t="s">
        <v>16</v>
      </c>
      <c r="R95" s="48"/>
      <c r="S95" s="48"/>
      <c r="T95" s="48"/>
      <c r="U95" s="173">
        <f t="shared" si="7"/>
        <v>0.69791666666666663</v>
      </c>
      <c r="V95" s="173">
        <f t="shared" si="8"/>
        <v>0.66666666666666663</v>
      </c>
      <c r="W95" s="41">
        <f>IFERROR(VLOOKUP(L95,'[1]ZESTAWIENIE NUMERÓW BOCZNYCH'!$A:$B,1,0),"")</f>
        <v>2274</v>
      </c>
      <c r="X95" s="48" t="str">
        <f>IFERROR(VLOOKUP(W95,'[1]ZESTAWIENIE NUMERÓW BOCZNYCH'!$A:$B,2,0),Q95)</f>
        <v>K2</v>
      </c>
      <c r="Y95" s="131">
        <f t="shared" si="5"/>
        <v>27</v>
      </c>
      <c r="Z95" s="132" t="s">
        <v>184</v>
      </c>
      <c r="AA95" s="44" t="str">
        <f t="shared" si="9"/>
        <v>T</v>
      </c>
    </row>
    <row r="96" spans="1:27" x14ac:dyDescent="0.25">
      <c r="A96" s="125" t="s">
        <v>186</v>
      </c>
      <c r="B96" s="48">
        <v>186</v>
      </c>
      <c r="C96" s="48">
        <v>11</v>
      </c>
      <c r="D96" s="48">
        <v>20820</v>
      </c>
      <c r="E96" s="48"/>
      <c r="F96" s="48" t="s">
        <v>190</v>
      </c>
      <c r="G96" s="260" t="str">
        <f t="shared" si="6"/>
        <v>pr_88</v>
      </c>
      <c r="H96" s="258" t="s">
        <v>278</v>
      </c>
      <c r="I96" s="45">
        <v>43258</v>
      </c>
      <c r="J96" s="45" t="s">
        <v>128</v>
      </c>
      <c r="K96" s="48">
        <v>2</v>
      </c>
      <c r="L96" s="48">
        <v>2707</v>
      </c>
      <c r="M96" s="46" t="s">
        <v>172</v>
      </c>
      <c r="N96" s="42">
        <v>0.71180555555555547</v>
      </c>
      <c r="O96" s="48">
        <v>30</v>
      </c>
      <c r="P96" s="48">
        <v>8</v>
      </c>
      <c r="Q96" s="48" t="s">
        <v>16</v>
      </c>
      <c r="R96" s="48"/>
      <c r="S96" s="48"/>
      <c r="T96" s="48"/>
      <c r="U96" s="173">
        <f t="shared" si="7"/>
        <v>0.70833333333333326</v>
      </c>
      <c r="V96" s="173">
        <f t="shared" si="8"/>
        <v>0.70833333333333326</v>
      </c>
      <c r="W96" s="41" t="str">
        <f>IFERROR(VLOOKUP(L96,'[1]ZESTAWIENIE NUMERÓW BOCZNYCH'!$A:$B,1,0),"")</f>
        <v/>
      </c>
      <c r="X96" s="48" t="str">
        <f>IFERROR(VLOOKUP(W96,'[1]ZESTAWIENIE NUMERÓW BOCZNYCH'!$A:$B,2,0),Q96)</f>
        <v>P2</v>
      </c>
      <c r="Y96" s="131">
        <f t="shared" si="5"/>
        <v>38</v>
      </c>
      <c r="Z96" s="132" t="s">
        <v>184</v>
      </c>
      <c r="AA96" s="44" t="str">
        <f t="shared" si="9"/>
        <v>T</v>
      </c>
    </row>
    <row r="97" spans="1:27" x14ac:dyDescent="0.25">
      <c r="A97" s="125" t="s">
        <v>186</v>
      </c>
      <c r="B97" s="48">
        <v>192</v>
      </c>
      <c r="C97" s="48">
        <v>11</v>
      </c>
      <c r="D97" s="48">
        <v>20820</v>
      </c>
      <c r="E97" s="48"/>
      <c r="F97" s="48" t="s">
        <v>190</v>
      </c>
      <c r="G97" s="260" t="str">
        <f t="shared" si="6"/>
        <v>pr_88</v>
      </c>
      <c r="H97" s="258" t="s">
        <v>278</v>
      </c>
      <c r="I97" s="45">
        <v>43258</v>
      </c>
      <c r="J97" s="45" t="s">
        <v>128</v>
      </c>
      <c r="K97" s="48">
        <v>2</v>
      </c>
      <c r="L97" s="48">
        <v>2272</v>
      </c>
      <c r="M97" s="46" t="s">
        <v>172</v>
      </c>
      <c r="N97" s="42">
        <v>0.71875</v>
      </c>
      <c r="O97" s="48">
        <v>15</v>
      </c>
      <c r="P97" s="48">
        <v>12</v>
      </c>
      <c r="Q97" s="48" t="s">
        <v>16</v>
      </c>
      <c r="R97" s="48"/>
      <c r="S97" s="48"/>
      <c r="T97" s="48"/>
      <c r="U97" s="173">
        <f t="shared" si="7"/>
        <v>0.71875</v>
      </c>
      <c r="V97" s="173">
        <f t="shared" si="8"/>
        <v>0.70833333333333326</v>
      </c>
      <c r="W97" s="41">
        <f>IFERROR(VLOOKUP(L97,'[1]ZESTAWIENIE NUMERÓW BOCZNYCH'!$A:$B,1,0),"")</f>
        <v>2272</v>
      </c>
      <c r="X97" s="48" t="str">
        <f>IFERROR(VLOOKUP(W97,'[1]ZESTAWIENIE NUMERÓW BOCZNYCH'!$A:$B,2,0),Q97)</f>
        <v>K2</v>
      </c>
      <c r="Y97" s="131">
        <f t="shared" si="5"/>
        <v>27</v>
      </c>
      <c r="Z97" s="132" t="s">
        <v>184</v>
      </c>
      <c r="AA97" s="44" t="str">
        <f t="shared" si="9"/>
        <v>T</v>
      </c>
    </row>
    <row r="98" spans="1:27" x14ac:dyDescent="0.25">
      <c r="A98" s="125" t="s">
        <v>186</v>
      </c>
      <c r="B98" s="48">
        <v>195</v>
      </c>
      <c r="C98" s="48">
        <v>12</v>
      </c>
      <c r="D98" s="48">
        <v>20820</v>
      </c>
      <c r="E98" s="48"/>
      <c r="F98" s="48" t="s">
        <v>190</v>
      </c>
      <c r="G98" s="260" t="str">
        <f t="shared" si="6"/>
        <v>pr_88</v>
      </c>
      <c r="H98" s="258" t="s">
        <v>278</v>
      </c>
      <c r="I98" s="45">
        <v>43258</v>
      </c>
      <c r="J98" s="45" t="s">
        <v>128</v>
      </c>
      <c r="K98" s="48">
        <v>2</v>
      </c>
      <c r="L98" s="48">
        <v>2705</v>
      </c>
      <c r="M98" s="46" t="s">
        <v>172</v>
      </c>
      <c r="N98" s="42">
        <v>0.72569444444444453</v>
      </c>
      <c r="O98" s="48">
        <v>32</v>
      </c>
      <c r="P98" s="48">
        <v>32</v>
      </c>
      <c r="Q98" s="48" t="s">
        <v>21</v>
      </c>
      <c r="R98" s="48"/>
      <c r="S98" s="48"/>
      <c r="T98" s="48"/>
      <c r="U98" s="173">
        <f t="shared" si="7"/>
        <v>0.71875</v>
      </c>
      <c r="V98" s="173">
        <f t="shared" si="8"/>
        <v>0.70833333333333326</v>
      </c>
      <c r="W98" s="41" t="str">
        <f>IFERROR(VLOOKUP(L98,'[1]ZESTAWIENIE NUMERÓW BOCZNYCH'!$A:$B,1,0),"")</f>
        <v/>
      </c>
      <c r="X98" s="48" t="str">
        <f>IFERROR(VLOOKUP(W98,'[1]ZESTAWIENIE NUMERÓW BOCZNYCH'!$A:$B,2,0),Q98)</f>
        <v>P3</v>
      </c>
      <c r="Y98" s="131">
        <f t="shared" si="5"/>
        <v>64</v>
      </c>
      <c r="Z98" s="132" t="s">
        <v>184</v>
      </c>
      <c r="AA98" s="44" t="str">
        <f t="shared" si="9"/>
        <v>T</v>
      </c>
    </row>
    <row r="99" spans="1:27" x14ac:dyDescent="0.25">
      <c r="A99" s="125" t="s">
        <v>186</v>
      </c>
      <c r="B99" s="48">
        <v>200</v>
      </c>
      <c r="C99" s="48">
        <v>12</v>
      </c>
      <c r="D99" s="48">
        <v>20820</v>
      </c>
      <c r="E99" s="48"/>
      <c r="F99" s="48" t="s">
        <v>190</v>
      </c>
      <c r="G99" s="260" t="str">
        <f t="shared" si="6"/>
        <v>pr_88</v>
      </c>
      <c r="H99" s="258" t="s">
        <v>278</v>
      </c>
      <c r="I99" s="45">
        <v>43258</v>
      </c>
      <c r="J99" s="45" t="s">
        <v>128</v>
      </c>
      <c r="K99" s="48">
        <v>2</v>
      </c>
      <c r="L99" s="48">
        <v>2715</v>
      </c>
      <c r="M99" s="46" t="s">
        <v>172</v>
      </c>
      <c r="N99" s="42">
        <v>0.73402777777777783</v>
      </c>
      <c r="O99" s="48">
        <v>36</v>
      </c>
      <c r="P99" s="48">
        <v>25</v>
      </c>
      <c r="Q99" s="48" t="s">
        <v>21</v>
      </c>
      <c r="R99" s="48"/>
      <c r="S99" s="48"/>
      <c r="T99" s="48"/>
      <c r="U99" s="173">
        <f t="shared" si="7"/>
        <v>0.72916666666666663</v>
      </c>
      <c r="V99" s="173">
        <f t="shared" si="8"/>
        <v>0.70833333333333326</v>
      </c>
      <c r="W99" s="41">
        <f>IFERROR(VLOOKUP(L99,'[1]ZESTAWIENIE NUMERÓW BOCZNYCH'!$A:$B,1,0),"")</f>
        <v>2715</v>
      </c>
      <c r="X99" s="48" t="str">
        <f>IFERROR(VLOOKUP(W99,'[1]ZESTAWIENIE NUMERÓW BOCZNYCH'!$A:$B,2,0),Q99)</f>
        <v>P3</v>
      </c>
      <c r="Y99" s="131">
        <f t="shared" si="5"/>
        <v>61</v>
      </c>
      <c r="Z99" s="132" t="s">
        <v>184</v>
      </c>
      <c r="AA99" s="44" t="str">
        <f t="shared" si="9"/>
        <v>T</v>
      </c>
    </row>
    <row r="100" spans="1:27" x14ac:dyDescent="0.25">
      <c r="A100" s="125" t="s">
        <v>186</v>
      </c>
      <c r="B100" s="48">
        <v>203</v>
      </c>
      <c r="C100" s="48">
        <v>12</v>
      </c>
      <c r="D100" s="48">
        <v>20820</v>
      </c>
      <c r="E100" s="48"/>
      <c r="F100" s="48" t="s">
        <v>190</v>
      </c>
      <c r="G100" s="260" t="str">
        <f t="shared" si="6"/>
        <v>pr_88</v>
      </c>
      <c r="H100" s="258" t="s">
        <v>278</v>
      </c>
      <c r="I100" s="45">
        <v>43258</v>
      </c>
      <c r="J100" s="45" t="s">
        <v>128</v>
      </c>
      <c r="K100" s="48">
        <v>2</v>
      </c>
      <c r="L100" s="48">
        <v>2814</v>
      </c>
      <c r="M100" s="46" t="s">
        <v>172</v>
      </c>
      <c r="N100" s="42">
        <v>0.74097222222222225</v>
      </c>
      <c r="O100" s="48">
        <v>18</v>
      </c>
      <c r="P100" s="48">
        <v>3</v>
      </c>
      <c r="Q100" s="48" t="s">
        <v>17</v>
      </c>
      <c r="R100" s="48"/>
      <c r="S100" s="48"/>
      <c r="T100" s="48"/>
      <c r="U100" s="173">
        <f t="shared" si="7"/>
        <v>0.73958333333333326</v>
      </c>
      <c r="V100" s="173">
        <f t="shared" si="8"/>
        <v>0.70833333333333326</v>
      </c>
      <c r="W100" s="41">
        <f>IFERROR(VLOOKUP(L100,'[1]ZESTAWIENIE NUMERÓW BOCZNYCH'!$A:$B,1,0),"")</f>
        <v>2814</v>
      </c>
      <c r="X100" s="48" t="str">
        <f>IFERROR(VLOOKUP(W100,'[1]ZESTAWIENIE NUMERÓW BOCZNYCH'!$A:$B,2,0),Q100)</f>
        <v>MB</v>
      </c>
      <c r="Y100" s="131">
        <f t="shared" si="5"/>
        <v>21</v>
      </c>
      <c r="Z100" s="132" t="s">
        <v>184</v>
      </c>
      <c r="AA100" s="44" t="str">
        <f t="shared" si="9"/>
        <v>T</v>
      </c>
    </row>
    <row r="101" spans="1:27" x14ac:dyDescent="0.25">
      <c r="A101" s="125" t="s">
        <v>186</v>
      </c>
      <c r="B101" s="48">
        <v>64</v>
      </c>
      <c r="C101" s="48">
        <v>1</v>
      </c>
      <c r="D101" s="48">
        <v>20820</v>
      </c>
      <c r="E101" s="48"/>
      <c r="F101" s="48" t="s">
        <v>190</v>
      </c>
      <c r="G101" s="260" t="str">
        <f t="shared" si="6"/>
        <v>pr_88</v>
      </c>
      <c r="H101" s="258" t="s">
        <v>278</v>
      </c>
      <c r="I101" s="45">
        <v>43258</v>
      </c>
      <c r="J101" s="45" t="s">
        <v>128</v>
      </c>
      <c r="K101" s="48">
        <v>10</v>
      </c>
      <c r="L101" s="48">
        <v>2276</v>
      </c>
      <c r="M101" s="46" t="s">
        <v>177</v>
      </c>
      <c r="N101" s="42">
        <v>0.26111111111111113</v>
      </c>
      <c r="O101" s="48">
        <v>0</v>
      </c>
      <c r="P101" s="48">
        <v>8</v>
      </c>
      <c r="Q101" s="48" t="s">
        <v>16</v>
      </c>
      <c r="R101" s="48"/>
      <c r="S101" s="48"/>
      <c r="T101" s="48"/>
      <c r="U101" s="173">
        <f t="shared" si="7"/>
        <v>0.26041666666666663</v>
      </c>
      <c r="V101" s="173">
        <f t="shared" si="8"/>
        <v>0.25</v>
      </c>
      <c r="W101" s="41">
        <f>IFERROR(VLOOKUP(L101,'[1]ZESTAWIENIE NUMERÓW BOCZNYCH'!$A:$B,1,0),"")</f>
        <v>2276</v>
      </c>
      <c r="X101" s="48" t="str">
        <f>IFERROR(VLOOKUP(W101,'[1]ZESTAWIENIE NUMERÓW BOCZNYCH'!$A:$B,2,0),Q101)</f>
        <v>K2</v>
      </c>
      <c r="Y101" s="131">
        <f t="shared" si="5"/>
        <v>8</v>
      </c>
      <c r="Z101" s="132" t="s">
        <v>184</v>
      </c>
      <c r="AA101" s="44" t="str">
        <f t="shared" si="9"/>
        <v>T</v>
      </c>
    </row>
    <row r="102" spans="1:27" x14ac:dyDescent="0.25">
      <c r="A102" s="125" t="s">
        <v>186</v>
      </c>
      <c r="B102" s="48">
        <v>68</v>
      </c>
      <c r="C102" s="48">
        <v>1</v>
      </c>
      <c r="D102" s="48">
        <v>20820</v>
      </c>
      <c r="E102" s="48"/>
      <c r="F102" s="48" t="s">
        <v>190</v>
      </c>
      <c r="G102" s="260" t="str">
        <f t="shared" si="6"/>
        <v>pr_88</v>
      </c>
      <c r="H102" s="258" t="s">
        <v>278</v>
      </c>
      <c r="I102" s="45">
        <v>43258</v>
      </c>
      <c r="J102" s="45" t="s">
        <v>128</v>
      </c>
      <c r="K102" s="48">
        <v>10</v>
      </c>
      <c r="L102" s="48">
        <v>2306</v>
      </c>
      <c r="M102" s="46" t="s">
        <v>177</v>
      </c>
      <c r="N102" s="42">
        <v>0.27152777777777776</v>
      </c>
      <c r="O102" s="48">
        <v>2</v>
      </c>
      <c r="P102" s="48">
        <v>14</v>
      </c>
      <c r="Q102" s="48" t="s">
        <v>16</v>
      </c>
      <c r="R102" s="48"/>
      <c r="S102" s="48"/>
      <c r="T102" s="48"/>
      <c r="U102" s="173">
        <f t="shared" si="7"/>
        <v>0.27083333333333331</v>
      </c>
      <c r="V102" s="173">
        <f t="shared" si="8"/>
        <v>0.25</v>
      </c>
      <c r="W102" s="41">
        <f>IFERROR(VLOOKUP(L102,'[1]ZESTAWIENIE NUMERÓW BOCZNYCH'!$A:$B,1,0),"")</f>
        <v>2306</v>
      </c>
      <c r="X102" s="48" t="str">
        <f>IFERROR(VLOOKUP(W102,'[1]ZESTAWIENIE NUMERÓW BOCZNYCH'!$A:$B,2,0),Q102)</f>
        <v>K2</v>
      </c>
      <c r="Y102" s="131">
        <f t="shared" si="5"/>
        <v>16</v>
      </c>
      <c r="Z102" s="132" t="s">
        <v>184</v>
      </c>
      <c r="AA102" s="44" t="str">
        <f t="shared" si="9"/>
        <v>T</v>
      </c>
    </row>
    <row r="103" spans="1:27" x14ac:dyDescent="0.25">
      <c r="A103" s="125" t="s">
        <v>186</v>
      </c>
      <c r="B103" s="48">
        <v>72</v>
      </c>
      <c r="C103" s="48">
        <v>1</v>
      </c>
      <c r="D103" s="48">
        <v>20820</v>
      </c>
      <c r="E103" s="48"/>
      <c r="F103" s="48" t="s">
        <v>190</v>
      </c>
      <c r="G103" s="260" t="str">
        <f t="shared" si="6"/>
        <v>pr_88</v>
      </c>
      <c r="H103" s="258" t="s">
        <v>278</v>
      </c>
      <c r="I103" s="45">
        <v>43258</v>
      </c>
      <c r="J103" s="45" t="s">
        <v>128</v>
      </c>
      <c r="K103" s="48">
        <v>10</v>
      </c>
      <c r="L103" s="48">
        <v>2705</v>
      </c>
      <c r="M103" s="46" t="s">
        <v>177</v>
      </c>
      <c r="N103" s="42">
        <v>0.27847222222222223</v>
      </c>
      <c r="O103" s="48">
        <v>1</v>
      </c>
      <c r="P103" s="48">
        <v>11</v>
      </c>
      <c r="Q103" s="48" t="s">
        <v>16</v>
      </c>
      <c r="R103" s="48"/>
      <c r="S103" s="48"/>
      <c r="T103" s="48"/>
      <c r="U103" s="173">
        <f t="shared" si="7"/>
        <v>0.27083333333333331</v>
      </c>
      <c r="V103" s="173">
        <f t="shared" si="8"/>
        <v>0.25</v>
      </c>
      <c r="W103" s="41" t="str">
        <f>IFERROR(VLOOKUP(L103,'[1]ZESTAWIENIE NUMERÓW BOCZNYCH'!$A:$B,1,0),"")</f>
        <v/>
      </c>
      <c r="X103" s="48" t="str">
        <f>IFERROR(VLOOKUP(W103,'[1]ZESTAWIENIE NUMERÓW BOCZNYCH'!$A:$B,2,0),Q103)</f>
        <v>P2</v>
      </c>
      <c r="Y103" s="131">
        <f t="shared" si="5"/>
        <v>12</v>
      </c>
      <c r="Z103" s="132" t="s">
        <v>184</v>
      </c>
      <c r="AA103" s="44" t="str">
        <f t="shared" si="9"/>
        <v>T</v>
      </c>
    </row>
    <row r="104" spans="1:27" x14ac:dyDescent="0.25">
      <c r="A104" s="125" t="s">
        <v>186</v>
      </c>
      <c r="B104" s="48">
        <v>76</v>
      </c>
      <c r="C104" s="48">
        <v>2</v>
      </c>
      <c r="D104" s="48">
        <v>20820</v>
      </c>
      <c r="E104" s="48"/>
      <c r="F104" s="48" t="s">
        <v>190</v>
      </c>
      <c r="G104" s="260" t="str">
        <f t="shared" si="6"/>
        <v>pr_88</v>
      </c>
      <c r="H104" s="258" t="s">
        <v>278</v>
      </c>
      <c r="I104" s="45">
        <v>43258</v>
      </c>
      <c r="J104" s="45" t="s">
        <v>128</v>
      </c>
      <c r="K104" s="48">
        <v>10</v>
      </c>
      <c r="L104" s="48">
        <v>2310</v>
      </c>
      <c r="M104" s="46" t="s">
        <v>177</v>
      </c>
      <c r="N104" s="42">
        <v>0.28888888888888892</v>
      </c>
      <c r="O104" s="48">
        <v>7</v>
      </c>
      <c r="P104" s="48">
        <v>18</v>
      </c>
      <c r="Q104" s="48" t="s">
        <v>16</v>
      </c>
      <c r="R104" s="48"/>
      <c r="S104" s="48"/>
      <c r="T104" s="48"/>
      <c r="U104" s="173">
        <f t="shared" si="7"/>
        <v>0.28125</v>
      </c>
      <c r="V104" s="173">
        <f t="shared" si="8"/>
        <v>0.25</v>
      </c>
      <c r="W104" s="41">
        <f>IFERROR(VLOOKUP(L104,'[1]ZESTAWIENIE NUMERÓW BOCZNYCH'!$A:$B,1,0),"")</f>
        <v>2310</v>
      </c>
      <c r="X104" s="48" t="str">
        <f>IFERROR(VLOOKUP(W104,'[1]ZESTAWIENIE NUMERÓW BOCZNYCH'!$A:$B,2,0),Q104)</f>
        <v>K2</v>
      </c>
      <c r="Y104" s="131">
        <f t="shared" si="5"/>
        <v>25</v>
      </c>
      <c r="Z104" s="132" t="s">
        <v>184</v>
      </c>
      <c r="AA104" s="44" t="str">
        <f t="shared" si="9"/>
        <v>T</v>
      </c>
    </row>
    <row r="105" spans="1:27" x14ac:dyDescent="0.25">
      <c r="A105" s="125" t="s">
        <v>186</v>
      </c>
      <c r="B105" s="48">
        <v>81</v>
      </c>
      <c r="C105" s="48">
        <v>2</v>
      </c>
      <c r="D105" s="48">
        <v>20820</v>
      </c>
      <c r="E105" s="48"/>
      <c r="F105" s="48" t="s">
        <v>190</v>
      </c>
      <c r="G105" s="260" t="str">
        <f t="shared" si="6"/>
        <v>pr_88</v>
      </c>
      <c r="H105" s="258" t="s">
        <v>278</v>
      </c>
      <c r="I105" s="45">
        <v>43258</v>
      </c>
      <c r="J105" s="45" t="s">
        <v>128</v>
      </c>
      <c r="K105" s="48">
        <v>10</v>
      </c>
      <c r="L105" s="48">
        <v>2714</v>
      </c>
      <c r="M105" s="46" t="s">
        <v>177</v>
      </c>
      <c r="N105" s="42">
        <v>0.30069444444444443</v>
      </c>
      <c r="O105" s="48">
        <v>8</v>
      </c>
      <c r="P105" s="48">
        <v>18</v>
      </c>
      <c r="Q105" s="48" t="s">
        <v>16</v>
      </c>
      <c r="R105" s="48"/>
      <c r="S105" s="48"/>
      <c r="T105" s="48"/>
      <c r="U105" s="173">
        <f t="shared" si="7"/>
        <v>0.29166666666666663</v>
      </c>
      <c r="V105" s="173">
        <f t="shared" si="8"/>
        <v>0.29166666666666663</v>
      </c>
      <c r="W105" s="41">
        <f>IFERROR(VLOOKUP(L105,'[1]ZESTAWIENIE NUMERÓW BOCZNYCH'!$A:$B,1,0),"")</f>
        <v>2714</v>
      </c>
      <c r="X105" s="48" t="str">
        <f>IFERROR(VLOOKUP(W105,'[1]ZESTAWIENIE NUMERÓW BOCZNYCH'!$A:$B,2,0),Q105)</f>
        <v>P3</v>
      </c>
      <c r="Y105" s="131">
        <f t="shared" si="5"/>
        <v>26</v>
      </c>
      <c r="Z105" s="132" t="s">
        <v>184</v>
      </c>
      <c r="AA105" s="44" t="str">
        <f t="shared" si="9"/>
        <v>T</v>
      </c>
    </row>
    <row r="106" spans="1:27" x14ac:dyDescent="0.25">
      <c r="A106" s="125" t="s">
        <v>186</v>
      </c>
      <c r="B106" s="48">
        <v>84</v>
      </c>
      <c r="C106" s="48">
        <v>2</v>
      </c>
      <c r="D106" s="48">
        <v>20820</v>
      </c>
      <c r="E106" s="48"/>
      <c r="F106" s="48" t="s">
        <v>190</v>
      </c>
      <c r="G106" s="260" t="str">
        <f t="shared" si="6"/>
        <v>pr_88</v>
      </c>
      <c r="H106" s="258" t="s">
        <v>278</v>
      </c>
      <c r="I106" s="45">
        <v>43258</v>
      </c>
      <c r="J106" s="45" t="s">
        <v>128</v>
      </c>
      <c r="K106" s="48">
        <v>10</v>
      </c>
      <c r="L106" s="48">
        <v>2711</v>
      </c>
      <c r="M106" s="46" t="s">
        <v>177</v>
      </c>
      <c r="N106" s="42">
        <v>0.30833333333333335</v>
      </c>
      <c r="O106" s="48">
        <v>3</v>
      </c>
      <c r="P106" s="48">
        <v>15</v>
      </c>
      <c r="Q106" s="48" t="s">
        <v>16</v>
      </c>
      <c r="R106" s="48"/>
      <c r="S106" s="48"/>
      <c r="T106" s="48"/>
      <c r="U106" s="173">
        <f t="shared" si="7"/>
        <v>0.30208333333333331</v>
      </c>
      <c r="V106" s="173">
        <f t="shared" si="8"/>
        <v>0.29166666666666663</v>
      </c>
      <c r="W106" s="41">
        <f>IFERROR(VLOOKUP(L106,'[1]ZESTAWIENIE NUMERÓW BOCZNYCH'!$A:$B,1,0),"")</f>
        <v>2711</v>
      </c>
      <c r="X106" s="48" t="str">
        <f>IFERROR(VLOOKUP(W106,'[1]ZESTAWIENIE NUMERÓW BOCZNYCH'!$A:$B,2,0),Q106)</f>
        <v>P3</v>
      </c>
      <c r="Y106" s="131">
        <f t="shared" si="5"/>
        <v>18</v>
      </c>
      <c r="Z106" s="132" t="s">
        <v>184</v>
      </c>
      <c r="AA106" s="44" t="str">
        <f t="shared" si="9"/>
        <v>T</v>
      </c>
    </row>
    <row r="107" spans="1:27" x14ac:dyDescent="0.25">
      <c r="A107" s="125" t="s">
        <v>186</v>
      </c>
      <c r="B107" s="48">
        <v>88</v>
      </c>
      <c r="C107" s="48">
        <v>3</v>
      </c>
      <c r="D107" s="48">
        <v>20820</v>
      </c>
      <c r="E107" s="48"/>
      <c r="F107" s="48" t="s">
        <v>190</v>
      </c>
      <c r="G107" s="260" t="str">
        <f t="shared" si="6"/>
        <v>pr_88</v>
      </c>
      <c r="H107" s="258" t="s">
        <v>278</v>
      </c>
      <c r="I107" s="45">
        <v>43258</v>
      </c>
      <c r="J107" s="45" t="s">
        <v>128</v>
      </c>
      <c r="K107" s="48">
        <v>10</v>
      </c>
      <c r="L107" s="48">
        <v>2419</v>
      </c>
      <c r="M107" s="46" t="s">
        <v>177</v>
      </c>
      <c r="N107" s="42">
        <v>0.3125</v>
      </c>
      <c r="O107" s="48">
        <v>4</v>
      </c>
      <c r="P107" s="48">
        <v>14</v>
      </c>
      <c r="Q107" s="48" t="s">
        <v>16</v>
      </c>
      <c r="R107" s="48"/>
      <c r="S107" s="48"/>
      <c r="T107" s="48"/>
      <c r="U107" s="173">
        <f t="shared" si="7"/>
        <v>0.3125</v>
      </c>
      <c r="V107" s="173">
        <f t="shared" si="8"/>
        <v>0.29166666666666663</v>
      </c>
      <c r="W107" s="41">
        <f>IFERROR(VLOOKUP(L107,'[1]ZESTAWIENIE NUMERÓW BOCZNYCH'!$A:$B,1,0),"")</f>
        <v>2419</v>
      </c>
      <c r="X107" s="48" t="str">
        <f>IFERROR(VLOOKUP(W107,'[1]ZESTAWIENIE NUMERÓW BOCZNYCH'!$A:$B,2,0),Q107)</f>
        <v>K2</v>
      </c>
      <c r="Y107" s="131">
        <f t="shared" si="5"/>
        <v>18</v>
      </c>
      <c r="Z107" s="132" t="s">
        <v>184</v>
      </c>
      <c r="AA107" s="44" t="str">
        <f t="shared" si="9"/>
        <v>T</v>
      </c>
    </row>
    <row r="108" spans="1:27" x14ac:dyDescent="0.25">
      <c r="A108" s="125" t="s">
        <v>186</v>
      </c>
      <c r="B108" s="48">
        <v>92</v>
      </c>
      <c r="C108" s="48">
        <v>3</v>
      </c>
      <c r="D108" s="48">
        <v>20820</v>
      </c>
      <c r="E108" s="48"/>
      <c r="F108" s="48" t="s">
        <v>190</v>
      </c>
      <c r="G108" s="260" t="str">
        <f t="shared" si="6"/>
        <v>pr_88</v>
      </c>
      <c r="H108" s="258" t="s">
        <v>278</v>
      </c>
      <c r="I108" s="45">
        <v>43258</v>
      </c>
      <c r="J108" s="45" t="s">
        <v>128</v>
      </c>
      <c r="K108" s="48">
        <v>10</v>
      </c>
      <c r="L108" s="48">
        <v>2707</v>
      </c>
      <c r="M108" s="46" t="s">
        <v>177</v>
      </c>
      <c r="N108" s="42">
        <v>0.32013888888888892</v>
      </c>
      <c r="O108" s="48">
        <v>8</v>
      </c>
      <c r="P108" s="48">
        <v>20</v>
      </c>
      <c r="Q108" s="48" t="s">
        <v>16</v>
      </c>
      <c r="R108" s="48"/>
      <c r="S108" s="48"/>
      <c r="T108" s="48"/>
      <c r="U108" s="173">
        <f t="shared" si="7"/>
        <v>0.3125</v>
      </c>
      <c r="V108" s="173">
        <f t="shared" si="8"/>
        <v>0.29166666666666663</v>
      </c>
      <c r="W108" s="41" t="str">
        <f>IFERROR(VLOOKUP(L108,'[1]ZESTAWIENIE NUMERÓW BOCZNYCH'!$A:$B,1,0),"")</f>
        <v/>
      </c>
      <c r="X108" s="48" t="str">
        <f>IFERROR(VLOOKUP(W108,'[1]ZESTAWIENIE NUMERÓW BOCZNYCH'!$A:$B,2,0),Q108)</f>
        <v>P2</v>
      </c>
      <c r="Y108" s="131">
        <f t="shared" si="5"/>
        <v>28</v>
      </c>
      <c r="Z108" s="132" t="s">
        <v>184</v>
      </c>
      <c r="AA108" s="44" t="str">
        <f t="shared" si="9"/>
        <v>T</v>
      </c>
    </row>
    <row r="109" spans="1:27" s="11" customFormat="1" x14ac:dyDescent="0.25">
      <c r="A109" s="125" t="s">
        <v>186</v>
      </c>
      <c r="B109" s="48">
        <v>96</v>
      </c>
      <c r="C109" s="48">
        <v>3</v>
      </c>
      <c r="D109" s="48">
        <v>20820</v>
      </c>
      <c r="E109" s="48"/>
      <c r="F109" s="48" t="s">
        <v>190</v>
      </c>
      <c r="G109" s="260" t="str">
        <f t="shared" si="6"/>
        <v>pr_88</v>
      </c>
      <c r="H109" s="258" t="s">
        <v>278</v>
      </c>
      <c r="I109" s="45">
        <v>43258</v>
      </c>
      <c r="J109" s="45" t="s">
        <v>128</v>
      </c>
      <c r="K109" s="48">
        <v>10</v>
      </c>
      <c r="L109" s="48">
        <v>2255</v>
      </c>
      <c r="M109" s="46" t="s">
        <v>177</v>
      </c>
      <c r="N109" s="42">
        <v>0.32777777777777778</v>
      </c>
      <c r="O109" s="48">
        <v>7</v>
      </c>
      <c r="P109" s="48">
        <v>35</v>
      </c>
      <c r="Q109" s="48" t="s">
        <v>18</v>
      </c>
      <c r="R109" s="48"/>
      <c r="S109" s="48"/>
      <c r="T109" s="48"/>
      <c r="U109" s="173">
        <f t="shared" si="7"/>
        <v>0.32291666666666663</v>
      </c>
      <c r="V109" s="173">
        <f t="shared" si="8"/>
        <v>0.29166666666666663</v>
      </c>
      <c r="W109" s="41">
        <f>IFERROR(VLOOKUP(L109,'[1]ZESTAWIENIE NUMERÓW BOCZNYCH'!$A:$B,1,0),"")</f>
        <v>2255</v>
      </c>
      <c r="X109" s="48" t="str">
        <f>IFERROR(VLOOKUP(W109,'[1]ZESTAWIENIE NUMERÓW BOCZNYCH'!$A:$B,2,0),Q109)</f>
        <v>K2</v>
      </c>
      <c r="Y109" s="131">
        <f t="shared" si="5"/>
        <v>42</v>
      </c>
      <c r="Z109" s="132" t="s">
        <v>184</v>
      </c>
      <c r="AA109" s="44" t="str">
        <f t="shared" si="9"/>
        <v>T</v>
      </c>
    </row>
    <row r="110" spans="1:27" s="11" customFormat="1" x14ac:dyDescent="0.25">
      <c r="A110" s="125" t="s">
        <v>186</v>
      </c>
      <c r="B110" s="48">
        <v>98</v>
      </c>
      <c r="C110" s="48">
        <v>4</v>
      </c>
      <c r="D110" s="48">
        <v>20820</v>
      </c>
      <c r="E110" s="48"/>
      <c r="F110" s="48" t="s">
        <v>190</v>
      </c>
      <c r="G110" s="260" t="str">
        <f t="shared" si="6"/>
        <v>pr_88</v>
      </c>
      <c r="H110" s="258" t="s">
        <v>278</v>
      </c>
      <c r="I110" s="45">
        <v>43258</v>
      </c>
      <c r="J110" s="45" t="s">
        <v>128</v>
      </c>
      <c r="K110" s="48">
        <v>10</v>
      </c>
      <c r="L110" s="48">
        <v>2806</v>
      </c>
      <c r="M110" s="46" t="s">
        <v>177</v>
      </c>
      <c r="N110" s="42">
        <v>0.33680555555555558</v>
      </c>
      <c r="O110" s="48">
        <v>7</v>
      </c>
      <c r="P110" s="48">
        <v>14</v>
      </c>
      <c r="Q110" s="48" t="s">
        <v>17</v>
      </c>
      <c r="R110" s="48"/>
      <c r="S110" s="48"/>
      <c r="T110" s="48"/>
      <c r="U110" s="173">
        <f t="shared" si="7"/>
        <v>0.33333333333333331</v>
      </c>
      <c r="V110" s="173">
        <f t="shared" si="8"/>
        <v>0.33333333333333331</v>
      </c>
      <c r="W110" s="41">
        <f>IFERROR(VLOOKUP(L110,'[1]ZESTAWIENIE NUMERÓW BOCZNYCH'!$A:$B,1,0),"")</f>
        <v>2806</v>
      </c>
      <c r="X110" s="48" t="str">
        <f>IFERROR(VLOOKUP(W110,'[1]ZESTAWIENIE NUMERÓW BOCZNYCH'!$A:$B,2,0),Q110)</f>
        <v>MB</v>
      </c>
      <c r="Y110" s="131">
        <f t="shared" si="5"/>
        <v>21</v>
      </c>
      <c r="Z110" s="132" t="s">
        <v>184</v>
      </c>
      <c r="AA110" s="44" t="str">
        <f t="shared" si="9"/>
        <v>T</v>
      </c>
    </row>
    <row r="111" spans="1:27" s="11" customFormat="1" x14ac:dyDescent="0.25">
      <c r="A111" s="125" t="s">
        <v>186</v>
      </c>
      <c r="B111" s="48">
        <v>102</v>
      </c>
      <c r="C111" s="48">
        <v>4</v>
      </c>
      <c r="D111" s="48">
        <v>20820</v>
      </c>
      <c r="E111" s="48"/>
      <c r="F111" s="48" t="s">
        <v>190</v>
      </c>
      <c r="G111" s="260" t="str">
        <f t="shared" si="6"/>
        <v>pr_88</v>
      </c>
      <c r="H111" s="258" t="s">
        <v>278</v>
      </c>
      <c r="I111" s="45">
        <v>43258</v>
      </c>
      <c r="J111" s="45" t="s">
        <v>128</v>
      </c>
      <c r="K111" s="48">
        <v>10</v>
      </c>
      <c r="L111" s="48">
        <v>7219</v>
      </c>
      <c r="M111" s="46" t="s">
        <v>177</v>
      </c>
      <c r="N111" s="42">
        <v>0.34513888888888888</v>
      </c>
      <c r="O111" s="48">
        <v>3</v>
      </c>
      <c r="P111" s="48">
        <v>12</v>
      </c>
      <c r="Q111" s="48" t="s">
        <v>16</v>
      </c>
      <c r="R111" s="48"/>
      <c r="S111" s="48"/>
      <c r="T111" s="48"/>
      <c r="U111" s="173">
        <f t="shared" si="7"/>
        <v>0.34375</v>
      </c>
      <c r="V111" s="173">
        <f t="shared" si="8"/>
        <v>0.33333333333333331</v>
      </c>
      <c r="W111" s="41" t="str">
        <f>IFERROR(VLOOKUP(L111,'[1]ZESTAWIENIE NUMERÓW BOCZNYCH'!$A:$B,1,0),"")</f>
        <v/>
      </c>
      <c r="X111" s="48" t="str">
        <f>IFERROR(VLOOKUP(W111,'[1]ZESTAWIENIE NUMERÓW BOCZNYCH'!$A:$B,2,0),Q111)</f>
        <v>P2</v>
      </c>
      <c r="Y111" s="131">
        <f t="shared" si="5"/>
        <v>15</v>
      </c>
      <c r="Z111" s="132" t="s">
        <v>184</v>
      </c>
      <c r="AA111" s="44" t="str">
        <f t="shared" si="9"/>
        <v>T</v>
      </c>
    </row>
    <row r="112" spans="1:27" s="11" customFormat="1" x14ac:dyDescent="0.25">
      <c r="A112" s="125" t="s">
        <v>186</v>
      </c>
      <c r="B112" s="48">
        <v>106</v>
      </c>
      <c r="C112" s="48">
        <v>4</v>
      </c>
      <c r="D112" s="48">
        <v>20820</v>
      </c>
      <c r="E112" s="48"/>
      <c r="F112" s="48" t="s">
        <v>190</v>
      </c>
      <c r="G112" s="260" t="str">
        <f t="shared" si="6"/>
        <v>pr_88</v>
      </c>
      <c r="H112" s="258" t="s">
        <v>278</v>
      </c>
      <c r="I112" s="45">
        <v>43258</v>
      </c>
      <c r="J112" s="45" t="s">
        <v>128</v>
      </c>
      <c r="K112" s="48">
        <v>10</v>
      </c>
      <c r="L112" s="48">
        <v>2400</v>
      </c>
      <c r="M112" s="46" t="s">
        <v>177</v>
      </c>
      <c r="N112" s="42">
        <v>0.35416666666666669</v>
      </c>
      <c r="O112" s="48">
        <v>10</v>
      </c>
      <c r="P112" s="48">
        <v>23</v>
      </c>
      <c r="Q112" s="48" t="s">
        <v>16</v>
      </c>
      <c r="R112" s="48"/>
      <c r="S112" s="48"/>
      <c r="T112" s="48"/>
      <c r="U112" s="173">
        <f t="shared" si="7"/>
        <v>0.35416666666666663</v>
      </c>
      <c r="V112" s="173">
        <f t="shared" si="8"/>
        <v>0.33333333333333331</v>
      </c>
      <c r="W112" s="41">
        <f>IFERROR(VLOOKUP(L112,'[1]ZESTAWIENIE NUMERÓW BOCZNYCH'!$A:$B,1,0),"")</f>
        <v>2400</v>
      </c>
      <c r="X112" s="48" t="str">
        <f>IFERROR(VLOOKUP(W112,'[1]ZESTAWIENIE NUMERÓW BOCZNYCH'!$A:$B,2,0),Q112)</f>
        <v>K2</v>
      </c>
      <c r="Y112" s="131">
        <f t="shared" si="5"/>
        <v>33</v>
      </c>
      <c r="Z112" s="132" t="s">
        <v>184</v>
      </c>
      <c r="AA112" s="44" t="str">
        <f t="shared" si="9"/>
        <v>T</v>
      </c>
    </row>
    <row r="113" spans="1:27" s="11" customFormat="1" x14ac:dyDescent="0.25">
      <c r="A113" s="125" t="s">
        <v>186</v>
      </c>
      <c r="B113" s="48">
        <v>111</v>
      </c>
      <c r="C113" s="48">
        <v>5</v>
      </c>
      <c r="D113" s="48">
        <v>20820</v>
      </c>
      <c r="E113" s="48"/>
      <c r="F113" s="48" t="s">
        <v>190</v>
      </c>
      <c r="G113" s="260" t="str">
        <f t="shared" si="6"/>
        <v>pr_88</v>
      </c>
      <c r="H113" s="258" t="s">
        <v>278</v>
      </c>
      <c r="I113" s="45">
        <v>43258</v>
      </c>
      <c r="J113" s="45" t="s">
        <v>128</v>
      </c>
      <c r="K113" s="48">
        <v>10</v>
      </c>
      <c r="L113" s="48">
        <v>2817</v>
      </c>
      <c r="M113" s="46" t="s">
        <v>177</v>
      </c>
      <c r="N113" s="42">
        <v>0.3611111111111111</v>
      </c>
      <c r="O113" s="48">
        <v>10</v>
      </c>
      <c r="P113" s="48">
        <v>21</v>
      </c>
      <c r="Q113" s="48" t="s">
        <v>17</v>
      </c>
      <c r="R113" s="48"/>
      <c r="S113" s="48"/>
      <c r="T113" s="48"/>
      <c r="U113" s="173">
        <f t="shared" si="7"/>
        <v>0.35416666666666663</v>
      </c>
      <c r="V113" s="173">
        <f t="shared" si="8"/>
        <v>0.33333333333333331</v>
      </c>
      <c r="W113" s="41">
        <f>IFERROR(VLOOKUP(L113,'[1]ZESTAWIENIE NUMERÓW BOCZNYCH'!$A:$B,1,0),"")</f>
        <v>2817</v>
      </c>
      <c r="X113" s="48" t="str">
        <f>IFERROR(VLOOKUP(W113,'[1]ZESTAWIENIE NUMERÓW BOCZNYCH'!$A:$B,2,0),Q113)</f>
        <v>MB</v>
      </c>
      <c r="Y113" s="131">
        <f t="shared" si="5"/>
        <v>31</v>
      </c>
      <c r="Z113" s="132" t="s">
        <v>184</v>
      </c>
      <c r="AA113" s="44" t="str">
        <f t="shared" si="9"/>
        <v>T</v>
      </c>
    </row>
    <row r="114" spans="1:27" s="11" customFormat="1" x14ac:dyDescent="0.25">
      <c r="A114" s="125" t="s">
        <v>186</v>
      </c>
      <c r="B114" s="48">
        <v>114</v>
      </c>
      <c r="C114" s="48">
        <v>5</v>
      </c>
      <c r="D114" s="48">
        <v>20820</v>
      </c>
      <c r="E114" s="48"/>
      <c r="F114" s="48" t="s">
        <v>190</v>
      </c>
      <c r="G114" s="260" t="str">
        <f t="shared" si="6"/>
        <v>pr_88</v>
      </c>
      <c r="H114" s="258" t="s">
        <v>278</v>
      </c>
      <c r="I114" s="45">
        <v>43258</v>
      </c>
      <c r="J114" s="45" t="s">
        <v>128</v>
      </c>
      <c r="K114" s="48">
        <v>10</v>
      </c>
      <c r="L114" s="48">
        <v>2807</v>
      </c>
      <c r="M114" s="46" t="s">
        <v>177</v>
      </c>
      <c r="N114" s="42">
        <v>0.37152777777777773</v>
      </c>
      <c r="O114" s="48">
        <v>7</v>
      </c>
      <c r="P114" s="48">
        <v>9</v>
      </c>
      <c r="Q114" s="48" t="s">
        <v>17</v>
      </c>
      <c r="R114" s="48"/>
      <c r="S114" s="48"/>
      <c r="T114" s="48"/>
      <c r="U114" s="173">
        <f t="shared" si="7"/>
        <v>0.36458333333333331</v>
      </c>
      <c r="V114" s="173">
        <f t="shared" si="8"/>
        <v>0.33333333333333331</v>
      </c>
      <c r="W114" s="41">
        <f>IFERROR(VLOOKUP(L114,'[1]ZESTAWIENIE NUMERÓW BOCZNYCH'!$A:$B,1,0),"")</f>
        <v>2807</v>
      </c>
      <c r="X114" s="48" t="str">
        <f>IFERROR(VLOOKUP(W114,'[1]ZESTAWIENIE NUMERÓW BOCZNYCH'!$A:$B,2,0),Q114)</f>
        <v>MB</v>
      </c>
      <c r="Y114" s="131">
        <f t="shared" si="5"/>
        <v>16</v>
      </c>
      <c r="Z114" s="132" t="s">
        <v>184</v>
      </c>
      <c r="AA114" s="44" t="str">
        <f t="shared" si="9"/>
        <v>T</v>
      </c>
    </row>
    <row r="115" spans="1:27" s="11" customFormat="1" x14ac:dyDescent="0.25">
      <c r="A115" s="125" t="s">
        <v>186</v>
      </c>
      <c r="B115" s="48">
        <v>117</v>
      </c>
      <c r="C115" s="48">
        <v>5</v>
      </c>
      <c r="D115" s="48">
        <v>20820</v>
      </c>
      <c r="E115" s="48"/>
      <c r="F115" s="48" t="s">
        <v>190</v>
      </c>
      <c r="G115" s="260" t="str">
        <f t="shared" si="6"/>
        <v>pr_88</v>
      </c>
      <c r="H115" s="258" t="s">
        <v>278</v>
      </c>
      <c r="I115" s="45">
        <v>43258</v>
      </c>
      <c r="J115" s="45" t="s">
        <v>128</v>
      </c>
      <c r="K115" s="48">
        <v>10</v>
      </c>
      <c r="L115" s="48">
        <v>2704</v>
      </c>
      <c r="M115" s="46" t="s">
        <v>177</v>
      </c>
      <c r="N115" s="42">
        <v>0.37986111111111115</v>
      </c>
      <c r="O115" s="48">
        <v>4</v>
      </c>
      <c r="P115" s="48">
        <v>25</v>
      </c>
      <c r="Q115" s="48" t="s">
        <v>16</v>
      </c>
      <c r="R115" s="48"/>
      <c r="S115" s="48"/>
      <c r="T115" s="48"/>
      <c r="U115" s="173">
        <f t="shared" si="7"/>
        <v>0.375</v>
      </c>
      <c r="V115" s="173">
        <f t="shared" si="8"/>
        <v>0.375</v>
      </c>
      <c r="W115" s="41">
        <f>IFERROR(VLOOKUP(L115,'[1]ZESTAWIENIE NUMERÓW BOCZNYCH'!$A:$B,1,0),"")</f>
        <v>2704</v>
      </c>
      <c r="X115" s="48" t="str">
        <f>IFERROR(VLOOKUP(W115,'[1]ZESTAWIENIE NUMERÓW BOCZNYCH'!$A:$B,2,0),Q115)</f>
        <v>P3</v>
      </c>
      <c r="Y115" s="131">
        <f t="shared" si="5"/>
        <v>29</v>
      </c>
      <c r="Z115" s="132" t="s">
        <v>184</v>
      </c>
      <c r="AA115" s="44" t="str">
        <f t="shared" si="9"/>
        <v>T</v>
      </c>
    </row>
    <row r="116" spans="1:27" s="11" customFormat="1" x14ac:dyDescent="0.25">
      <c r="A116" s="125" t="s">
        <v>186</v>
      </c>
      <c r="B116" s="48">
        <v>121</v>
      </c>
      <c r="C116" s="48">
        <v>5</v>
      </c>
      <c r="D116" s="48">
        <v>20820</v>
      </c>
      <c r="E116" s="48"/>
      <c r="F116" s="48" t="s">
        <v>190</v>
      </c>
      <c r="G116" s="260" t="str">
        <f t="shared" si="6"/>
        <v>pr_88</v>
      </c>
      <c r="H116" s="258" t="s">
        <v>278</v>
      </c>
      <c r="I116" s="45">
        <v>43258</v>
      </c>
      <c r="J116" s="45" t="s">
        <v>128</v>
      </c>
      <c r="K116" s="48">
        <v>10</v>
      </c>
      <c r="L116" s="48">
        <v>2510</v>
      </c>
      <c r="M116" s="46" t="s">
        <v>177</v>
      </c>
      <c r="N116" s="42">
        <v>0.38611111111111113</v>
      </c>
      <c r="O116" s="48">
        <v>7</v>
      </c>
      <c r="P116" s="48">
        <v>9</v>
      </c>
      <c r="Q116" s="48" t="s">
        <v>16</v>
      </c>
      <c r="R116" s="48"/>
      <c r="S116" s="48"/>
      <c r="T116" s="48"/>
      <c r="U116" s="173">
        <f t="shared" si="7"/>
        <v>0.38541666666666663</v>
      </c>
      <c r="V116" s="173">
        <f t="shared" si="8"/>
        <v>0.375</v>
      </c>
      <c r="W116" s="41">
        <f>IFERROR(VLOOKUP(L116,'[1]ZESTAWIENIE NUMERÓW BOCZNYCH'!$A:$B,1,0),"")</f>
        <v>2510</v>
      </c>
      <c r="X116" s="48" t="str">
        <f>IFERROR(VLOOKUP(W116,'[1]ZESTAWIENIE NUMERÓW BOCZNYCH'!$A:$B,2,0),Q116)</f>
        <v>K2</v>
      </c>
      <c r="Y116" s="131">
        <f t="shared" si="5"/>
        <v>16</v>
      </c>
      <c r="Z116" s="132" t="s">
        <v>184</v>
      </c>
      <c r="AA116" s="44" t="str">
        <f t="shared" si="9"/>
        <v>T</v>
      </c>
    </row>
    <row r="117" spans="1:27" s="11" customFormat="1" x14ac:dyDescent="0.25">
      <c r="A117" s="125" t="s">
        <v>186</v>
      </c>
      <c r="B117" s="48">
        <v>125</v>
      </c>
      <c r="C117" s="48">
        <v>6</v>
      </c>
      <c r="D117" s="48">
        <v>20820</v>
      </c>
      <c r="E117" s="48"/>
      <c r="F117" s="48" t="s">
        <v>190</v>
      </c>
      <c r="G117" s="260" t="str">
        <f t="shared" si="6"/>
        <v>pr_88</v>
      </c>
      <c r="H117" s="258" t="s">
        <v>278</v>
      </c>
      <c r="I117" s="45">
        <v>43258</v>
      </c>
      <c r="J117" s="45" t="s">
        <v>128</v>
      </c>
      <c r="K117" s="48">
        <v>10</v>
      </c>
      <c r="L117" s="48">
        <v>3007</v>
      </c>
      <c r="M117" s="46" t="s">
        <v>177</v>
      </c>
      <c r="N117" s="42">
        <v>0.3979166666666667</v>
      </c>
      <c r="O117" s="48">
        <v>4</v>
      </c>
      <c r="P117" s="48">
        <v>25</v>
      </c>
      <c r="Q117" s="48" t="s">
        <v>19</v>
      </c>
      <c r="R117" s="48"/>
      <c r="S117" s="48"/>
      <c r="T117" s="48"/>
      <c r="U117" s="173">
        <f t="shared" si="7"/>
        <v>0.39583333333333331</v>
      </c>
      <c r="V117" s="173">
        <f t="shared" si="8"/>
        <v>0.375</v>
      </c>
      <c r="W117" s="41">
        <f>IFERROR(VLOOKUP(L117,'[1]ZESTAWIENIE NUMERÓW BOCZNYCH'!$A:$B,1,0),"")</f>
        <v>3007</v>
      </c>
      <c r="X117" s="48" t="str">
        <f>IFERROR(VLOOKUP(W117,'[1]ZESTAWIENIE NUMERÓW BOCZNYCH'!$A:$B,2,0),Q117)</f>
        <v>S</v>
      </c>
      <c r="Y117" s="131">
        <f t="shared" si="5"/>
        <v>29</v>
      </c>
      <c r="Z117" s="132" t="s">
        <v>184</v>
      </c>
      <c r="AA117" s="44" t="str">
        <f t="shared" si="9"/>
        <v>T</v>
      </c>
    </row>
    <row r="118" spans="1:27" s="11" customFormat="1" x14ac:dyDescent="0.25">
      <c r="A118" s="125" t="s">
        <v>186</v>
      </c>
      <c r="B118" s="48">
        <v>129</v>
      </c>
      <c r="C118" s="48">
        <v>6</v>
      </c>
      <c r="D118" s="48">
        <v>20820</v>
      </c>
      <c r="E118" s="48"/>
      <c r="F118" s="48" t="s">
        <v>190</v>
      </c>
      <c r="G118" s="260" t="str">
        <f t="shared" si="6"/>
        <v>pr_88</v>
      </c>
      <c r="H118" s="258" t="s">
        <v>278</v>
      </c>
      <c r="I118" s="45">
        <v>43258</v>
      </c>
      <c r="J118" s="45" t="s">
        <v>128</v>
      </c>
      <c r="K118" s="48">
        <v>10</v>
      </c>
      <c r="L118" s="48">
        <v>2548</v>
      </c>
      <c r="M118" s="46" t="s">
        <v>177</v>
      </c>
      <c r="N118" s="42">
        <v>0.41041666666666665</v>
      </c>
      <c r="O118" s="48">
        <v>7</v>
      </c>
      <c r="P118" s="48">
        <v>40</v>
      </c>
      <c r="Q118" s="48" t="s">
        <v>18</v>
      </c>
      <c r="R118" s="48"/>
      <c r="S118" s="48"/>
      <c r="T118" s="48"/>
      <c r="U118" s="173">
        <f t="shared" si="7"/>
        <v>0.40625</v>
      </c>
      <c r="V118" s="173">
        <f t="shared" si="8"/>
        <v>0.375</v>
      </c>
      <c r="W118" s="41">
        <f>IFERROR(VLOOKUP(L118,'[1]ZESTAWIENIE NUMERÓW BOCZNYCH'!$A:$B,1,0),"")</f>
        <v>2548</v>
      </c>
      <c r="X118" s="48" t="str">
        <f>IFERROR(VLOOKUP(W118,'[1]ZESTAWIENIE NUMERÓW BOCZNYCH'!$A:$B,2,0),Q118)</f>
        <v>K2</v>
      </c>
      <c r="Y118" s="131">
        <f t="shared" si="5"/>
        <v>47</v>
      </c>
      <c r="Z118" s="132" t="s">
        <v>184</v>
      </c>
      <c r="AA118" s="44" t="str">
        <f t="shared" si="9"/>
        <v>T</v>
      </c>
    </row>
    <row r="119" spans="1:27" s="11" customFormat="1" x14ac:dyDescent="0.25">
      <c r="A119" s="125" t="s">
        <v>186</v>
      </c>
      <c r="B119" s="48">
        <v>132</v>
      </c>
      <c r="C119" s="48">
        <v>6</v>
      </c>
      <c r="D119" s="48">
        <v>20820</v>
      </c>
      <c r="E119" s="48"/>
      <c r="F119" s="48" t="s">
        <v>190</v>
      </c>
      <c r="G119" s="260" t="str">
        <f t="shared" si="6"/>
        <v>pr_88</v>
      </c>
      <c r="H119" s="258" t="s">
        <v>278</v>
      </c>
      <c r="I119" s="45">
        <v>43258</v>
      </c>
      <c r="J119" s="45" t="s">
        <v>128</v>
      </c>
      <c r="K119" s="48">
        <v>10</v>
      </c>
      <c r="L119" s="48">
        <v>2548</v>
      </c>
      <c r="M119" s="46" t="s">
        <v>177</v>
      </c>
      <c r="N119" s="42">
        <v>0.5854166666666667</v>
      </c>
      <c r="O119" s="48">
        <v>4</v>
      </c>
      <c r="P119" s="48">
        <v>10</v>
      </c>
      <c r="Q119" s="48" t="s">
        <v>18</v>
      </c>
      <c r="R119" s="48"/>
      <c r="S119" s="48"/>
      <c r="T119" s="48"/>
      <c r="U119" s="173">
        <f t="shared" si="7"/>
        <v>0.58333333333333326</v>
      </c>
      <c r="V119" s="173">
        <f t="shared" si="8"/>
        <v>0.58333333333333326</v>
      </c>
      <c r="W119" s="41">
        <f>IFERROR(VLOOKUP(L119,'[1]ZESTAWIENIE NUMERÓW BOCZNYCH'!$A:$B,1,0),"")</f>
        <v>2548</v>
      </c>
      <c r="X119" s="48" t="str">
        <f>IFERROR(VLOOKUP(W119,'[1]ZESTAWIENIE NUMERÓW BOCZNYCH'!$A:$B,2,0),Q119)</f>
        <v>K2</v>
      </c>
      <c r="Y119" s="131">
        <f t="shared" si="5"/>
        <v>14</v>
      </c>
      <c r="Z119" s="132" t="s">
        <v>184</v>
      </c>
      <c r="AA119" s="44" t="str">
        <f t="shared" si="9"/>
        <v>T</v>
      </c>
    </row>
    <row r="120" spans="1:27" s="11" customFormat="1" x14ac:dyDescent="0.25">
      <c r="A120" s="125" t="s">
        <v>186</v>
      </c>
      <c r="B120" s="48">
        <v>135</v>
      </c>
      <c r="C120" s="48">
        <v>7</v>
      </c>
      <c r="D120" s="48">
        <v>20820</v>
      </c>
      <c r="E120" s="48"/>
      <c r="F120" s="48" t="s">
        <v>190</v>
      </c>
      <c r="G120" s="260" t="str">
        <f t="shared" si="6"/>
        <v>pr_88</v>
      </c>
      <c r="H120" s="258" t="s">
        <v>278</v>
      </c>
      <c r="I120" s="45">
        <v>43258</v>
      </c>
      <c r="J120" s="45" t="s">
        <v>128</v>
      </c>
      <c r="K120" s="48">
        <v>10</v>
      </c>
      <c r="L120" s="48">
        <v>2240</v>
      </c>
      <c r="M120" s="46" t="s">
        <v>177</v>
      </c>
      <c r="N120" s="42">
        <v>0.59513888888888888</v>
      </c>
      <c r="O120" s="48">
        <v>9</v>
      </c>
      <c r="P120" s="48">
        <v>20</v>
      </c>
      <c r="Q120" s="48" t="s">
        <v>16</v>
      </c>
      <c r="R120" s="48"/>
      <c r="S120" s="48"/>
      <c r="T120" s="48"/>
      <c r="U120" s="173">
        <f t="shared" si="7"/>
        <v>0.59375</v>
      </c>
      <c r="V120" s="173">
        <f t="shared" si="8"/>
        <v>0.58333333333333326</v>
      </c>
      <c r="W120" s="41">
        <f>IFERROR(VLOOKUP(L120,'[1]ZESTAWIENIE NUMERÓW BOCZNYCH'!$A:$B,1,0),"")</f>
        <v>2240</v>
      </c>
      <c r="X120" s="48" t="str">
        <f>IFERROR(VLOOKUP(W120,'[1]ZESTAWIENIE NUMERÓW BOCZNYCH'!$A:$B,2,0),Q120)</f>
        <v>K2</v>
      </c>
      <c r="Y120" s="131">
        <f t="shared" si="5"/>
        <v>29</v>
      </c>
      <c r="Z120" s="132" t="s">
        <v>184</v>
      </c>
      <c r="AA120" s="44" t="str">
        <f t="shared" si="9"/>
        <v>T</v>
      </c>
    </row>
    <row r="121" spans="1:27" s="11" customFormat="1" x14ac:dyDescent="0.25">
      <c r="A121" s="125" t="s">
        <v>186</v>
      </c>
      <c r="B121" s="48">
        <v>140</v>
      </c>
      <c r="C121" s="48">
        <v>7</v>
      </c>
      <c r="D121" s="48">
        <v>20820</v>
      </c>
      <c r="E121" s="48"/>
      <c r="F121" s="48" t="s">
        <v>190</v>
      </c>
      <c r="G121" s="260" t="str">
        <f t="shared" si="6"/>
        <v>pr_88</v>
      </c>
      <c r="H121" s="258" t="s">
        <v>278</v>
      </c>
      <c r="I121" s="45">
        <v>43258</v>
      </c>
      <c r="J121" s="45" t="s">
        <v>128</v>
      </c>
      <c r="K121" s="48">
        <v>10</v>
      </c>
      <c r="L121" s="48">
        <v>2274</v>
      </c>
      <c r="M121" s="46" t="s">
        <v>177</v>
      </c>
      <c r="N121" s="42">
        <v>0.60486111111111118</v>
      </c>
      <c r="O121" s="48">
        <v>30</v>
      </c>
      <c r="P121" s="48">
        <v>7</v>
      </c>
      <c r="Q121" s="48" t="s">
        <v>16</v>
      </c>
      <c r="R121" s="48"/>
      <c r="S121" s="48"/>
      <c r="T121" s="48"/>
      <c r="U121" s="173">
        <f t="shared" si="7"/>
        <v>0.60416666666666663</v>
      </c>
      <c r="V121" s="173">
        <f t="shared" si="8"/>
        <v>0.58333333333333326</v>
      </c>
      <c r="W121" s="41">
        <f>IFERROR(VLOOKUP(L121,'[1]ZESTAWIENIE NUMERÓW BOCZNYCH'!$A:$B,1,0),"")</f>
        <v>2274</v>
      </c>
      <c r="X121" s="48" t="str">
        <f>IFERROR(VLOOKUP(W121,'[1]ZESTAWIENIE NUMERÓW BOCZNYCH'!$A:$B,2,0),Q121)</f>
        <v>K2</v>
      </c>
      <c r="Y121" s="131">
        <f t="shared" si="5"/>
        <v>37</v>
      </c>
      <c r="Z121" s="132" t="s">
        <v>184</v>
      </c>
      <c r="AA121" s="44" t="str">
        <f t="shared" si="9"/>
        <v>T</v>
      </c>
    </row>
    <row r="122" spans="1:27" s="11" customFormat="1" x14ac:dyDescent="0.25">
      <c r="A122" s="125" t="s">
        <v>186</v>
      </c>
      <c r="B122" s="48">
        <v>144</v>
      </c>
      <c r="C122" s="48">
        <v>7</v>
      </c>
      <c r="D122" s="48">
        <v>20820</v>
      </c>
      <c r="E122" s="48"/>
      <c r="F122" s="48" t="s">
        <v>190</v>
      </c>
      <c r="G122" s="260" t="str">
        <f t="shared" si="6"/>
        <v>pr_88</v>
      </c>
      <c r="H122" s="258" t="s">
        <v>278</v>
      </c>
      <c r="I122" s="45">
        <v>43258</v>
      </c>
      <c r="J122" s="45" t="s">
        <v>128</v>
      </c>
      <c r="K122" s="48">
        <v>10</v>
      </c>
      <c r="L122" s="48">
        <v>2707</v>
      </c>
      <c r="M122" s="46" t="s">
        <v>177</v>
      </c>
      <c r="N122" s="42">
        <v>0.61319444444444449</v>
      </c>
      <c r="O122" s="48">
        <v>15</v>
      </c>
      <c r="P122" s="48">
        <v>18</v>
      </c>
      <c r="Q122" s="48" t="s">
        <v>16</v>
      </c>
      <c r="R122" s="48"/>
      <c r="S122" s="48"/>
      <c r="T122" s="48"/>
      <c r="U122" s="173">
        <f t="shared" si="7"/>
        <v>0.60416666666666663</v>
      </c>
      <c r="V122" s="173">
        <f t="shared" si="8"/>
        <v>0.58333333333333326</v>
      </c>
      <c r="W122" s="41" t="str">
        <f>IFERROR(VLOOKUP(L122,'[1]ZESTAWIENIE NUMERÓW BOCZNYCH'!$A:$B,1,0),"")</f>
        <v/>
      </c>
      <c r="X122" s="48" t="str">
        <f>IFERROR(VLOOKUP(W122,'[1]ZESTAWIENIE NUMERÓW BOCZNYCH'!$A:$B,2,0),Q122)</f>
        <v>P2</v>
      </c>
      <c r="Y122" s="131">
        <f t="shared" si="5"/>
        <v>33</v>
      </c>
      <c r="Z122" s="132" t="s">
        <v>184</v>
      </c>
      <c r="AA122" s="44" t="str">
        <f t="shared" si="9"/>
        <v>T</v>
      </c>
    </row>
    <row r="123" spans="1:27" s="11" customFormat="1" x14ac:dyDescent="0.25">
      <c r="A123" s="125" t="s">
        <v>186</v>
      </c>
      <c r="B123" s="48">
        <v>146</v>
      </c>
      <c r="C123" s="48">
        <v>8</v>
      </c>
      <c r="D123" s="48">
        <v>20820</v>
      </c>
      <c r="E123" s="48"/>
      <c r="F123" s="48" t="s">
        <v>190</v>
      </c>
      <c r="G123" s="260" t="str">
        <f t="shared" si="6"/>
        <v>pr_88</v>
      </c>
      <c r="H123" s="258" t="s">
        <v>278</v>
      </c>
      <c r="I123" s="45">
        <v>43258</v>
      </c>
      <c r="J123" s="45" t="s">
        <v>128</v>
      </c>
      <c r="K123" s="48">
        <v>10</v>
      </c>
      <c r="L123" s="48">
        <v>2272</v>
      </c>
      <c r="M123" s="46" t="s">
        <v>177</v>
      </c>
      <c r="N123" s="42">
        <v>0.61944444444444446</v>
      </c>
      <c r="O123" s="48">
        <v>15</v>
      </c>
      <c r="P123" s="48">
        <v>12</v>
      </c>
      <c r="Q123" s="48" t="s">
        <v>16</v>
      </c>
      <c r="R123" s="48"/>
      <c r="S123" s="48"/>
      <c r="T123" s="48"/>
      <c r="U123" s="173">
        <f t="shared" si="7"/>
        <v>0.61458333333333326</v>
      </c>
      <c r="V123" s="173">
        <f t="shared" si="8"/>
        <v>0.58333333333333326</v>
      </c>
      <c r="W123" s="41">
        <f>IFERROR(VLOOKUP(L123,'[1]ZESTAWIENIE NUMERÓW BOCZNYCH'!$A:$B,1,0),"")</f>
        <v>2272</v>
      </c>
      <c r="X123" s="48" t="str">
        <f>IFERROR(VLOOKUP(W123,'[1]ZESTAWIENIE NUMERÓW BOCZNYCH'!$A:$B,2,0),Q123)</f>
        <v>K2</v>
      </c>
      <c r="Y123" s="131">
        <f t="shared" si="5"/>
        <v>27</v>
      </c>
      <c r="Z123" s="132" t="s">
        <v>184</v>
      </c>
      <c r="AA123" s="44" t="str">
        <f t="shared" si="9"/>
        <v>T</v>
      </c>
    </row>
    <row r="124" spans="1:27" s="11" customFormat="1" x14ac:dyDescent="0.25">
      <c r="A124" s="125" t="s">
        <v>186</v>
      </c>
      <c r="B124" s="48">
        <v>151</v>
      </c>
      <c r="C124" s="48">
        <v>8</v>
      </c>
      <c r="D124" s="48">
        <v>20820</v>
      </c>
      <c r="E124" s="48"/>
      <c r="F124" s="48" t="s">
        <v>190</v>
      </c>
      <c r="G124" s="260" t="str">
        <f t="shared" si="6"/>
        <v>pr_88</v>
      </c>
      <c r="H124" s="258" t="s">
        <v>278</v>
      </c>
      <c r="I124" s="45">
        <v>43258</v>
      </c>
      <c r="J124" s="45" t="s">
        <v>128</v>
      </c>
      <c r="K124" s="48">
        <v>10</v>
      </c>
      <c r="L124" s="48">
        <v>2705</v>
      </c>
      <c r="M124" s="46" t="s">
        <v>177</v>
      </c>
      <c r="N124" s="42">
        <v>0.62777777777777777</v>
      </c>
      <c r="O124" s="48">
        <v>20</v>
      </c>
      <c r="P124" s="48">
        <v>45</v>
      </c>
      <c r="Q124" s="48" t="s">
        <v>16</v>
      </c>
      <c r="R124" s="48"/>
      <c r="S124" s="48"/>
      <c r="T124" s="48"/>
      <c r="U124" s="173">
        <f t="shared" si="7"/>
        <v>0.625</v>
      </c>
      <c r="V124" s="173">
        <f t="shared" si="8"/>
        <v>0.625</v>
      </c>
      <c r="W124" s="41" t="str">
        <f>IFERROR(VLOOKUP(L124,'[1]ZESTAWIENIE NUMERÓW BOCZNYCH'!$A:$B,1,0),"")</f>
        <v/>
      </c>
      <c r="X124" s="48" t="str">
        <f>IFERROR(VLOOKUP(W124,'[1]ZESTAWIENIE NUMERÓW BOCZNYCH'!$A:$B,2,0),Q124)</f>
        <v>P2</v>
      </c>
      <c r="Y124" s="131">
        <f t="shared" si="5"/>
        <v>65</v>
      </c>
      <c r="Z124" s="132" t="s">
        <v>184</v>
      </c>
      <c r="AA124" s="44" t="str">
        <f t="shared" si="9"/>
        <v>T</v>
      </c>
    </row>
    <row r="125" spans="1:27" s="11" customFormat="1" x14ac:dyDescent="0.25">
      <c r="A125" s="125" t="s">
        <v>186</v>
      </c>
      <c r="B125" s="48">
        <v>156</v>
      </c>
      <c r="C125" s="48">
        <v>8</v>
      </c>
      <c r="D125" s="48">
        <v>20820</v>
      </c>
      <c r="E125" s="48"/>
      <c r="F125" s="48" t="s">
        <v>190</v>
      </c>
      <c r="G125" s="260" t="str">
        <f t="shared" si="6"/>
        <v>pr_88</v>
      </c>
      <c r="H125" s="258" t="s">
        <v>278</v>
      </c>
      <c r="I125" s="45">
        <v>43258</v>
      </c>
      <c r="J125" s="45" t="s">
        <v>128</v>
      </c>
      <c r="K125" s="48">
        <v>10</v>
      </c>
      <c r="L125" s="48">
        <v>2715</v>
      </c>
      <c r="M125" s="46" t="s">
        <v>177</v>
      </c>
      <c r="N125" s="42">
        <v>0.6381944444444444</v>
      </c>
      <c r="O125" s="48">
        <v>26</v>
      </c>
      <c r="P125" s="48">
        <v>5</v>
      </c>
      <c r="Q125" s="48" t="s">
        <v>21</v>
      </c>
      <c r="R125" s="48"/>
      <c r="S125" s="48"/>
      <c r="T125" s="48"/>
      <c r="U125" s="173">
        <f t="shared" si="7"/>
        <v>0.63541666666666663</v>
      </c>
      <c r="V125" s="173">
        <f t="shared" si="8"/>
        <v>0.625</v>
      </c>
      <c r="W125" s="41">
        <f>IFERROR(VLOOKUP(L125,'[1]ZESTAWIENIE NUMERÓW BOCZNYCH'!$A:$B,1,0),"")</f>
        <v>2715</v>
      </c>
      <c r="X125" s="48" t="str">
        <f>IFERROR(VLOOKUP(W125,'[1]ZESTAWIENIE NUMERÓW BOCZNYCH'!$A:$B,2,0),Q125)</f>
        <v>P3</v>
      </c>
      <c r="Y125" s="131">
        <f t="shared" si="5"/>
        <v>31</v>
      </c>
      <c r="Z125" s="132" t="s">
        <v>184</v>
      </c>
      <c r="AA125" s="44" t="str">
        <f t="shared" si="9"/>
        <v>T</v>
      </c>
    </row>
    <row r="126" spans="1:27" s="11" customFormat="1" x14ac:dyDescent="0.25">
      <c r="A126" s="125" t="s">
        <v>186</v>
      </c>
      <c r="B126" s="48">
        <v>160</v>
      </c>
      <c r="C126" s="48">
        <v>9</v>
      </c>
      <c r="D126" s="48">
        <v>20820</v>
      </c>
      <c r="E126" s="48"/>
      <c r="F126" s="48" t="s">
        <v>190</v>
      </c>
      <c r="G126" s="260" t="str">
        <f t="shared" si="6"/>
        <v>pr_88</v>
      </c>
      <c r="H126" s="258" t="s">
        <v>278</v>
      </c>
      <c r="I126" s="45">
        <v>43258</v>
      </c>
      <c r="J126" s="45" t="s">
        <v>128</v>
      </c>
      <c r="K126" s="48">
        <v>10</v>
      </c>
      <c r="L126" s="48">
        <v>2814</v>
      </c>
      <c r="M126" s="46" t="s">
        <v>177</v>
      </c>
      <c r="N126" s="42">
        <v>0.64583333333333337</v>
      </c>
      <c r="O126" s="48">
        <v>16</v>
      </c>
      <c r="P126" s="48">
        <v>3</v>
      </c>
      <c r="Q126" s="48" t="s">
        <v>17</v>
      </c>
      <c r="R126" s="48"/>
      <c r="S126" s="48"/>
      <c r="T126" s="48"/>
      <c r="U126" s="173">
        <f t="shared" si="7"/>
        <v>0.64583333333333326</v>
      </c>
      <c r="V126" s="173">
        <f t="shared" si="8"/>
        <v>0.625</v>
      </c>
      <c r="W126" s="41">
        <f>IFERROR(VLOOKUP(L126,'[1]ZESTAWIENIE NUMERÓW BOCZNYCH'!$A:$B,1,0),"")</f>
        <v>2814</v>
      </c>
      <c r="X126" s="48" t="str">
        <f>IFERROR(VLOOKUP(W126,'[1]ZESTAWIENIE NUMERÓW BOCZNYCH'!$A:$B,2,0),Q126)</f>
        <v>MB</v>
      </c>
      <c r="Y126" s="131">
        <f t="shared" si="5"/>
        <v>19</v>
      </c>
      <c r="Z126" s="132" t="s">
        <v>184</v>
      </c>
      <c r="AA126" s="44" t="str">
        <f t="shared" si="9"/>
        <v>T</v>
      </c>
    </row>
    <row r="127" spans="1:27" s="11" customFormat="1" x14ac:dyDescent="0.25">
      <c r="A127" s="125" t="s">
        <v>186</v>
      </c>
      <c r="B127" s="48">
        <v>164</v>
      </c>
      <c r="C127" s="48">
        <v>9</v>
      </c>
      <c r="D127" s="48">
        <v>20820</v>
      </c>
      <c r="E127" s="48"/>
      <c r="F127" s="48" t="s">
        <v>190</v>
      </c>
      <c r="G127" s="260" t="str">
        <f t="shared" si="6"/>
        <v>pr_88</v>
      </c>
      <c r="H127" s="258" t="s">
        <v>278</v>
      </c>
      <c r="I127" s="45">
        <v>43258</v>
      </c>
      <c r="J127" s="45" t="s">
        <v>128</v>
      </c>
      <c r="K127" s="48">
        <v>10</v>
      </c>
      <c r="L127" s="48">
        <v>2430</v>
      </c>
      <c r="M127" s="46" t="s">
        <v>177</v>
      </c>
      <c r="N127" s="42">
        <v>0.65347222222222223</v>
      </c>
      <c r="O127" s="48">
        <v>43</v>
      </c>
      <c r="P127" s="48">
        <v>20</v>
      </c>
      <c r="Q127" s="48" t="s">
        <v>16</v>
      </c>
      <c r="R127" s="48"/>
      <c r="S127" s="48"/>
      <c r="T127" s="48"/>
      <c r="U127" s="173">
        <f t="shared" si="7"/>
        <v>0.64583333333333326</v>
      </c>
      <c r="V127" s="173">
        <f t="shared" si="8"/>
        <v>0.625</v>
      </c>
      <c r="W127" s="41">
        <f>IFERROR(VLOOKUP(L127,'[1]ZESTAWIENIE NUMERÓW BOCZNYCH'!$A:$B,1,0),"")</f>
        <v>2430</v>
      </c>
      <c r="X127" s="48" t="str">
        <f>IFERROR(VLOOKUP(W127,'[1]ZESTAWIENIE NUMERÓW BOCZNYCH'!$A:$B,2,0),Q127)</f>
        <v>K2</v>
      </c>
      <c r="Y127" s="131">
        <f t="shared" ref="Y127:Y190" si="10">O127+P127</f>
        <v>63</v>
      </c>
      <c r="Z127" s="132" t="s">
        <v>184</v>
      </c>
      <c r="AA127" s="44" t="str">
        <f t="shared" si="9"/>
        <v>T</v>
      </c>
    </row>
    <row r="128" spans="1:27" s="11" customFormat="1" x14ac:dyDescent="0.25">
      <c r="A128" s="125" t="s">
        <v>186</v>
      </c>
      <c r="B128" s="48">
        <v>168</v>
      </c>
      <c r="C128" s="48">
        <v>9</v>
      </c>
      <c r="D128" s="48">
        <v>20820</v>
      </c>
      <c r="E128" s="48"/>
      <c r="F128" s="48" t="s">
        <v>190</v>
      </c>
      <c r="G128" s="260" t="str">
        <f t="shared" si="6"/>
        <v>pr_88</v>
      </c>
      <c r="H128" s="258" t="s">
        <v>278</v>
      </c>
      <c r="I128" s="45">
        <v>43258</v>
      </c>
      <c r="J128" s="45" t="s">
        <v>128</v>
      </c>
      <c r="K128" s="48">
        <v>10</v>
      </c>
      <c r="L128" s="48">
        <v>2288</v>
      </c>
      <c r="M128" s="46" t="s">
        <v>177</v>
      </c>
      <c r="N128" s="42">
        <v>0.66319444444444442</v>
      </c>
      <c r="O128" s="48">
        <v>15</v>
      </c>
      <c r="P128" s="48">
        <v>12</v>
      </c>
      <c r="Q128" s="48" t="s">
        <v>16</v>
      </c>
      <c r="R128" s="48"/>
      <c r="S128" s="48"/>
      <c r="T128" s="48"/>
      <c r="U128" s="173">
        <f t="shared" si="7"/>
        <v>0.65625</v>
      </c>
      <c r="V128" s="173">
        <f t="shared" si="8"/>
        <v>0.625</v>
      </c>
      <c r="W128" s="41">
        <f>IFERROR(VLOOKUP(L128,'[1]ZESTAWIENIE NUMERÓW BOCZNYCH'!$A:$B,1,0),"")</f>
        <v>2288</v>
      </c>
      <c r="X128" s="48" t="str">
        <f>IFERROR(VLOOKUP(W128,'[1]ZESTAWIENIE NUMERÓW BOCZNYCH'!$A:$B,2,0),Q128)</f>
        <v>K2</v>
      </c>
      <c r="Y128" s="131">
        <f t="shared" si="10"/>
        <v>27</v>
      </c>
      <c r="Z128" s="132" t="s">
        <v>184</v>
      </c>
      <c r="AA128" s="44" t="str">
        <f t="shared" si="9"/>
        <v>T</v>
      </c>
    </row>
    <row r="129" spans="1:27" s="11" customFormat="1" x14ac:dyDescent="0.25">
      <c r="A129" s="125" t="s">
        <v>186</v>
      </c>
      <c r="B129" s="48">
        <v>171</v>
      </c>
      <c r="C129" s="48">
        <v>10</v>
      </c>
      <c r="D129" s="48">
        <v>20820</v>
      </c>
      <c r="E129" s="48"/>
      <c r="F129" s="48" t="s">
        <v>190</v>
      </c>
      <c r="G129" s="260" t="str">
        <f t="shared" si="6"/>
        <v>pr_88</v>
      </c>
      <c r="H129" s="258" t="s">
        <v>278</v>
      </c>
      <c r="I129" s="45">
        <v>43258</v>
      </c>
      <c r="J129" s="45" t="s">
        <v>128</v>
      </c>
      <c r="K129" s="48">
        <v>10</v>
      </c>
      <c r="L129" s="48">
        <v>2450</v>
      </c>
      <c r="M129" s="46" t="s">
        <v>177</v>
      </c>
      <c r="N129" s="42">
        <v>0.67013888888888884</v>
      </c>
      <c r="O129" s="48">
        <v>40</v>
      </c>
      <c r="P129" s="48">
        <v>32</v>
      </c>
      <c r="Q129" s="48" t="s">
        <v>16</v>
      </c>
      <c r="R129" s="48"/>
      <c r="S129" s="48"/>
      <c r="T129" s="48"/>
      <c r="U129" s="173">
        <f t="shared" si="7"/>
        <v>0.66666666666666663</v>
      </c>
      <c r="V129" s="173">
        <f t="shared" si="8"/>
        <v>0.66666666666666663</v>
      </c>
      <c r="W129" s="41">
        <f>IFERROR(VLOOKUP(L129,'[1]ZESTAWIENIE NUMERÓW BOCZNYCH'!$A:$B,1,0),"")</f>
        <v>2450</v>
      </c>
      <c r="X129" s="48" t="str">
        <f>IFERROR(VLOOKUP(W129,'[1]ZESTAWIENIE NUMERÓW BOCZNYCH'!$A:$B,2,0),Q129)</f>
        <v>K2</v>
      </c>
      <c r="Y129" s="131">
        <f t="shared" si="10"/>
        <v>72</v>
      </c>
      <c r="Z129" s="132" t="s">
        <v>184</v>
      </c>
      <c r="AA129" s="44" t="str">
        <f t="shared" si="9"/>
        <v>T</v>
      </c>
    </row>
    <row r="130" spans="1:27" s="11" customFormat="1" x14ac:dyDescent="0.25">
      <c r="A130" s="125" t="s">
        <v>186</v>
      </c>
      <c r="B130" s="48">
        <v>174</v>
      </c>
      <c r="C130" s="48">
        <v>10</v>
      </c>
      <c r="D130" s="48">
        <v>20820</v>
      </c>
      <c r="E130" s="48"/>
      <c r="F130" s="48" t="s">
        <v>190</v>
      </c>
      <c r="G130" s="260" t="str">
        <f t="shared" si="6"/>
        <v>pr_88</v>
      </c>
      <c r="H130" s="258" t="s">
        <v>278</v>
      </c>
      <c r="I130" s="45">
        <v>43258</v>
      </c>
      <c r="J130" s="45" t="s">
        <v>128</v>
      </c>
      <c r="K130" s="48">
        <v>10</v>
      </c>
      <c r="L130" s="48">
        <v>2482</v>
      </c>
      <c r="M130" s="46" t="s">
        <v>177</v>
      </c>
      <c r="N130" s="42">
        <v>0.68055555555555547</v>
      </c>
      <c r="O130" s="48">
        <v>23</v>
      </c>
      <c r="P130" s="48">
        <v>22</v>
      </c>
      <c r="Q130" s="48" t="s">
        <v>16</v>
      </c>
      <c r="R130" s="48"/>
      <c r="S130" s="48"/>
      <c r="T130" s="48"/>
      <c r="U130" s="173">
        <f t="shared" si="7"/>
        <v>0.67708333333333326</v>
      </c>
      <c r="V130" s="173">
        <f t="shared" si="8"/>
        <v>0.66666666666666663</v>
      </c>
      <c r="W130" s="41">
        <f>IFERROR(VLOOKUP(L130,'[1]ZESTAWIENIE NUMERÓW BOCZNYCH'!$A:$B,1,0),"")</f>
        <v>2482</v>
      </c>
      <c r="X130" s="48" t="str">
        <f>IFERROR(VLOOKUP(W130,'[1]ZESTAWIENIE NUMERÓW BOCZNYCH'!$A:$B,2,0),Q130)</f>
        <v>K2</v>
      </c>
      <c r="Y130" s="131">
        <f t="shared" si="10"/>
        <v>45</v>
      </c>
      <c r="Z130" s="132" t="s">
        <v>184</v>
      </c>
      <c r="AA130" s="44" t="str">
        <f t="shared" si="9"/>
        <v>T</v>
      </c>
    </row>
    <row r="131" spans="1:27" s="11" customFormat="1" x14ac:dyDescent="0.25">
      <c r="A131" s="125" t="s">
        <v>186</v>
      </c>
      <c r="B131" s="48">
        <v>179</v>
      </c>
      <c r="C131" s="48">
        <v>10</v>
      </c>
      <c r="D131" s="48">
        <v>20820</v>
      </c>
      <c r="E131" s="48"/>
      <c r="F131" s="48" t="s">
        <v>190</v>
      </c>
      <c r="G131" s="260" t="str">
        <f t="shared" ref="G131:G194" si="11">IF(ISERROR(RIGHT(LEFT(F131,FIND("_",MID(F131,4,150))+2))*1),LEFT(F131,FIND("_",MID(F131,4,150))+1),LEFT(F131,FIND("_",MID(F131,4,150))+2))</f>
        <v>pr_88</v>
      </c>
      <c r="H131" s="258" t="s">
        <v>278</v>
      </c>
      <c r="I131" s="45">
        <v>43258</v>
      </c>
      <c r="J131" s="45" t="s">
        <v>128</v>
      </c>
      <c r="K131" s="48">
        <v>10</v>
      </c>
      <c r="L131" s="48">
        <v>2306</v>
      </c>
      <c r="M131" s="46" t="s">
        <v>177</v>
      </c>
      <c r="N131" s="42">
        <v>0.69444444444444453</v>
      </c>
      <c r="O131" s="48">
        <v>20</v>
      </c>
      <c r="P131" s="48">
        <v>9</v>
      </c>
      <c r="Q131" s="48" t="s">
        <v>16</v>
      </c>
      <c r="R131" s="48"/>
      <c r="S131" s="48"/>
      <c r="T131" s="48"/>
      <c r="U131" s="173">
        <f t="shared" ref="U131:U194" si="12">FLOOR(N131,"0:15")</f>
        <v>0.6875</v>
      </c>
      <c r="V131" s="173">
        <f t="shared" ref="V131:V194" si="13">FLOOR(N131,TIME(1,0,0))</f>
        <v>0.66666666666666663</v>
      </c>
      <c r="W131" s="41">
        <f>IFERROR(VLOOKUP(L131,'[1]ZESTAWIENIE NUMERÓW BOCZNYCH'!$A:$B,1,0),"")</f>
        <v>2306</v>
      </c>
      <c r="X131" s="48" t="str">
        <f>IFERROR(VLOOKUP(W131,'[1]ZESTAWIENIE NUMERÓW BOCZNYCH'!$A:$B,2,0),Q131)</f>
        <v>K2</v>
      </c>
      <c r="Y131" s="131">
        <f t="shared" si="10"/>
        <v>29</v>
      </c>
      <c r="Z131" s="132" t="s">
        <v>184</v>
      </c>
      <c r="AA131" s="44" t="str">
        <f t="shared" ref="AA131:AA194" si="14">IF(Z131="Tramwaj normalny","T","A")</f>
        <v>T</v>
      </c>
    </row>
    <row r="132" spans="1:27" s="11" customFormat="1" x14ac:dyDescent="0.25">
      <c r="A132" s="125" t="s">
        <v>186</v>
      </c>
      <c r="B132" s="48">
        <v>183</v>
      </c>
      <c r="C132" s="48">
        <v>11</v>
      </c>
      <c r="D132" s="48">
        <v>20820</v>
      </c>
      <c r="E132" s="48"/>
      <c r="F132" s="48" t="s">
        <v>190</v>
      </c>
      <c r="G132" s="260" t="str">
        <f t="shared" si="11"/>
        <v>pr_88</v>
      </c>
      <c r="H132" s="258" t="s">
        <v>278</v>
      </c>
      <c r="I132" s="45">
        <v>43258</v>
      </c>
      <c r="J132" s="45" t="s">
        <v>128</v>
      </c>
      <c r="K132" s="48">
        <v>10</v>
      </c>
      <c r="L132" s="48">
        <v>2400</v>
      </c>
      <c r="M132" s="46" t="s">
        <v>177</v>
      </c>
      <c r="N132" s="42">
        <v>0.70624999999999993</v>
      </c>
      <c r="O132" s="48">
        <v>17</v>
      </c>
      <c r="P132" s="48">
        <v>4</v>
      </c>
      <c r="Q132" s="48" t="s">
        <v>16</v>
      </c>
      <c r="R132" s="48"/>
      <c r="S132" s="48"/>
      <c r="T132" s="48"/>
      <c r="U132" s="173">
        <f t="shared" si="12"/>
        <v>0.69791666666666663</v>
      </c>
      <c r="V132" s="173">
        <f t="shared" si="13"/>
        <v>0.66666666666666663</v>
      </c>
      <c r="W132" s="41">
        <f>IFERROR(VLOOKUP(L132,'[1]ZESTAWIENIE NUMERÓW BOCZNYCH'!$A:$B,1,0),"")</f>
        <v>2400</v>
      </c>
      <c r="X132" s="48" t="str">
        <f>IFERROR(VLOOKUP(W132,'[1]ZESTAWIENIE NUMERÓW BOCZNYCH'!$A:$B,2,0),Q132)</f>
        <v>K2</v>
      </c>
      <c r="Y132" s="131">
        <f t="shared" si="10"/>
        <v>21</v>
      </c>
      <c r="Z132" s="132" t="s">
        <v>184</v>
      </c>
      <c r="AA132" s="44" t="str">
        <f t="shared" si="14"/>
        <v>T</v>
      </c>
    </row>
    <row r="133" spans="1:27" s="11" customFormat="1" x14ac:dyDescent="0.25">
      <c r="A133" s="125" t="s">
        <v>186</v>
      </c>
      <c r="B133" s="48">
        <v>188</v>
      </c>
      <c r="C133" s="48">
        <v>11</v>
      </c>
      <c r="D133" s="48">
        <v>20820</v>
      </c>
      <c r="E133" s="48"/>
      <c r="F133" s="48" t="s">
        <v>190</v>
      </c>
      <c r="G133" s="260" t="str">
        <f t="shared" si="11"/>
        <v>pr_88</v>
      </c>
      <c r="H133" s="258" t="s">
        <v>278</v>
      </c>
      <c r="I133" s="45">
        <v>43258</v>
      </c>
      <c r="J133" s="45" t="s">
        <v>128</v>
      </c>
      <c r="K133" s="48">
        <v>10</v>
      </c>
      <c r="L133" s="48">
        <v>3010</v>
      </c>
      <c r="M133" s="46" t="s">
        <v>177</v>
      </c>
      <c r="N133" s="42">
        <v>0.71319444444444446</v>
      </c>
      <c r="O133" s="48">
        <v>30</v>
      </c>
      <c r="P133" s="48">
        <v>20</v>
      </c>
      <c r="Q133" s="48" t="s">
        <v>19</v>
      </c>
      <c r="R133" s="48"/>
      <c r="S133" s="48"/>
      <c r="T133" s="48"/>
      <c r="U133" s="173">
        <f t="shared" si="12"/>
        <v>0.70833333333333326</v>
      </c>
      <c r="V133" s="173">
        <f t="shared" si="13"/>
        <v>0.70833333333333326</v>
      </c>
      <c r="W133" s="41" t="str">
        <f>IFERROR(VLOOKUP(L133,'[1]ZESTAWIENIE NUMERÓW BOCZNYCH'!$A:$B,1,0),"")</f>
        <v/>
      </c>
      <c r="X133" s="48" t="str">
        <f>IFERROR(VLOOKUP(W133,'[1]ZESTAWIENIE NUMERÓW BOCZNYCH'!$A:$B,2,0),Q133)</f>
        <v>S</v>
      </c>
      <c r="Y133" s="131">
        <f t="shared" si="10"/>
        <v>50</v>
      </c>
      <c r="Z133" s="132" t="s">
        <v>184</v>
      </c>
      <c r="AA133" s="44" t="str">
        <f t="shared" si="14"/>
        <v>T</v>
      </c>
    </row>
    <row r="134" spans="1:27" s="11" customFormat="1" x14ac:dyDescent="0.25">
      <c r="A134" s="125" t="s">
        <v>186</v>
      </c>
      <c r="B134" s="48">
        <v>194</v>
      </c>
      <c r="C134" s="48">
        <v>12</v>
      </c>
      <c r="D134" s="48">
        <v>20820</v>
      </c>
      <c r="E134" s="48"/>
      <c r="F134" s="48" t="s">
        <v>190</v>
      </c>
      <c r="G134" s="260" t="str">
        <f t="shared" si="11"/>
        <v>pr_88</v>
      </c>
      <c r="H134" s="258" t="s">
        <v>278</v>
      </c>
      <c r="I134" s="45">
        <v>43258</v>
      </c>
      <c r="J134" s="45" t="s">
        <v>128</v>
      </c>
      <c r="K134" s="48">
        <v>10</v>
      </c>
      <c r="L134" s="48">
        <v>2704</v>
      </c>
      <c r="M134" s="46" t="s">
        <v>177</v>
      </c>
      <c r="N134" s="42">
        <v>0.72152777777777777</v>
      </c>
      <c r="O134" s="48">
        <v>32</v>
      </c>
      <c r="P134" s="48">
        <v>12</v>
      </c>
      <c r="Q134" s="48" t="s">
        <v>16</v>
      </c>
      <c r="R134" s="48"/>
      <c r="S134" s="48"/>
      <c r="T134" s="48"/>
      <c r="U134" s="173">
        <f t="shared" si="12"/>
        <v>0.71875</v>
      </c>
      <c r="V134" s="173">
        <f t="shared" si="13"/>
        <v>0.70833333333333326</v>
      </c>
      <c r="W134" s="41">
        <f>IFERROR(VLOOKUP(L134,'[1]ZESTAWIENIE NUMERÓW BOCZNYCH'!$A:$B,1,0),"")</f>
        <v>2704</v>
      </c>
      <c r="X134" s="48" t="str">
        <f>IFERROR(VLOOKUP(W134,'[1]ZESTAWIENIE NUMERÓW BOCZNYCH'!$A:$B,2,0),Q134)</f>
        <v>P3</v>
      </c>
      <c r="Y134" s="131">
        <f t="shared" si="10"/>
        <v>44</v>
      </c>
      <c r="Z134" s="132" t="s">
        <v>184</v>
      </c>
      <c r="AA134" s="44" t="str">
        <f t="shared" si="14"/>
        <v>T</v>
      </c>
    </row>
    <row r="135" spans="1:27" s="11" customFormat="1" x14ac:dyDescent="0.25">
      <c r="A135" s="125" t="s">
        <v>186</v>
      </c>
      <c r="B135" s="48">
        <v>198</v>
      </c>
      <c r="C135" s="48">
        <v>12</v>
      </c>
      <c r="D135" s="48">
        <v>20820</v>
      </c>
      <c r="E135" s="48"/>
      <c r="F135" s="48" t="s">
        <v>190</v>
      </c>
      <c r="G135" s="260" t="str">
        <f t="shared" si="11"/>
        <v>pr_88</v>
      </c>
      <c r="H135" s="258" t="s">
        <v>278</v>
      </c>
      <c r="I135" s="45">
        <v>43258</v>
      </c>
      <c r="J135" s="45" t="s">
        <v>128</v>
      </c>
      <c r="K135" s="48">
        <v>10</v>
      </c>
      <c r="L135" s="48">
        <v>2510</v>
      </c>
      <c r="M135" s="46" t="s">
        <v>177</v>
      </c>
      <c r="N135" s="42">
        <v>0.7284722222222223</v>
      </c>
      <c r="O135" s="48">
        <v>40</v>
      </c>
      <c r="P135" s="48">
        <v>16</v>
      </c>
      <c r="Q135" s="48" t="s">
        <v>16</v>
      </c>
      <c r="R135" s="48"/>
      <c r="S135" s="48"/>
      <c r="T135" s="48"/>
      <c r="U135" s="173">
        <f t="shared" si="12"/>
        <v>0.71875</v>
      </c>
      <c r="V135" s="173">
        <f t="shared" si="13"/>
        <v>0.70833333333333326</v>
      </c>
      <c r="W135" s="41">
        <f>IFERROR(VLOOKUP(L135,'[1]ZESTAWIENIE NUMERÓW BOCZNYCH'!$A:$B,1,0),"")</f>
        <v>2510</v>
      </c>
      <c r="X135" s="48" t="str">
        <f>IFERROR(VLOOKUP(W135,'[1]ZESTAWIENIE NUMERÓW BOCZNYCH'!$A:$B,2,0),Q135)</f>
        <v>K2</v>
      </c>
      <c r="Y135" s="131">
        <f t="shared" si="10"/>
        <v>56</v>
      </c>
      <c r="Z135" s="132" t="s">
        <v>184</v>
      </c>
      <c r="AA135" s="44" t="str">
        <f t="shared" si="14"/>
        <v>T</v>
      </c>
    </row>
    <row r="136" spans="1:27" s="11" customFormat="1" x14ac:dyDescent="0.25">
      <c r="A136" s="125" t="s">
        <v>186</v>
      </c>
      <c r="B136" s="48">
        <v>202</v>
      </c>
      <c r="C136" s="48">
        <v>12</v>
      </c>
      <c r="D136" s="48">
        <v>20820</v>
      </c>
      <c r="E136" s="48"/>
      <c r="F136" s="48" t="s">
        <v>190</v>
      </c>
      <c r="G136" s="260" t="str">
        <f t="shared" si="11"/>
        <v>pr_88</v>
      </c>
      <c r="H136" s="258" t="s">
        <v>278</v>
      </c>
      <c r="I136" s="45">
        <v>43258</v>
      </c>
      <c r="J136" s="45" t="s">
        <v>128</v>
      </c>
      <c r="K136" s="48">
        <v>10</v>
      </c>
      <c r="L136" s="48">
        <v>2610</v>
      </c>
      <c r="M136" s="46" t="s">
        <v>177</v>
      </c>
      <c r="N136" s="42">
        <v>0.73819444444444438</v>
      </c>
      <c r="O136" s="48">
        <v>25</v>
      </c>
      <c r="P136" s="48">
        <v>5</v>
      </c>
      <c r="Q136" s="48" t="s">
        <v>16</v>
      </c>
      <c r="R136" s="48"/>
      <c r="S136" s="48"/>
      <c r="T136" s="48"/>
      <c r="U136" s="173">
        <f t="shared" si="12"/>
        <v>0.72916666666666663</v>
      </c>
      <c r="V136" s="173">
        <f t="shared" si="13"/>
        <v>0.70833333333333326</v>
      </c>
      <c r="W136" s="41">
        <f>IFERROR(VLOOKUP(L136,'[1]ZESTAWIENIE NUMERÓW BOCZNYCH'!$A:$B,1,0),"")</f>
        <v>2610</v>
      </c>
      <c r="X136" s="48" t="str">
        <f>IFERROR(VLOOKUP(W136,'[1]ZESTAWIENIE NUMERÓW BOCZNYCH'!$A:$B,2,0),Q136)</f>
        <v>P2</v>
      </c>
      <c r="Y136" s="131">
        <f t="shared" si="10"/>
        <v>30</v>
      </c>
      <c r="Z136" s="132" t="s">
        <v>184</v>
      </c>
      <c r="AA136" s="44" t="str">
        <f t="shared" si="14"/>
        <v>T</v>
      </c>
    </row>
    <row r="137" spans="1:27" s="11" customFormat="1" x14ac:dyDescent="0.25">
      <c r="A137" s="125" t="s">
        <v>186</v>
      </c>
      <c r="B137" s="48">
        <v>205</v>
      </c>
      <c r="C137" s="48">
        <v>12</v>
      </c>
      <c r="D137" s="48">
        <v>20820</v>
      </c>
      <c r="E137" s="48"/>
      <c r="F137" s="48" t="s">
        <v>190</v>
      </c>
      <c r="G137" s="260" t="str">
        <f t="shared" si="11"/>
        <v>pr_88</v>
      </c>
      <c r="H137" s="258" t="s">
        <v>278</v>
      </c>
      <c r="I137" s="45">
        <v>43258</v>
      </c>
      <c r="J137" s="45" t="s">
        <v>128</v>
      </c>
      <c r="K137" s="48">
        <v>10</v>
      </c>
      <c r="L137" s="48">
        <v>3007</v>
      </c>
      <c r="M137" s="46" t="s">
        <v>177</v>
      </c>
      <c r="N137" s="42">
        <v>0.74513888888888891</v>
      </c>
      <c r="O137" s="48">
        <v>22</v>
      </c>
      <c r="P137" s="48">
        <v>7</v>
      </c>
      <c r="Q137" s="48" t="s">
        <v>19</v>
      </c>
      <c r="R137" s="48"/>
      <c r="S137" s="48"/>
      <c r="T137" s="48"/>
      <c r="U137" s="173">
        <f t="shared" si="12"/>
        <v>0.73958333333333326</v>
      </c>
      <c r="V137" s="173">
        <f t="shared" si="13"/>
        <v>0.70833333333333326</v>
      </c>
      <c r="W137" s="41">
        <f>IFERROR(VLOOKUP(L137,'[1]ZESTAWIENIE NUMERÓW BOCZNYCH'!$A:$B,1,0),"")</f>
        <v>3007</v>
      </c>
      <c r="X137" s="48" t="str">
        <f>IFERROR(VLOOKUP(W137,'[1]ZESTAWIENIE NUMERÓW BOCZNYCH'!$A:$B,2,0),Q137)</f>
        <v>S</v>
      </c>
      <c r="Y137" s="131">
        <f t="shared" si="10"/>
        <v>29</v>
      </c>
      <c r="Z137" s="132" t="s">
        <v>184</v>
      </c>
      <c r="AA137" s="44" t="str">
        <f t="shared" si="14"/>
        <v>T</v>
      </c>
    </row>
    <row r="138" spans="1:27" s="11" customFormat="1" x14ac:dyDescent="0.25">
      <c r="A138" s="125" t="s">
        <v>186</v>
      </c>
      <c r="B138" s="48">
        <v>107</v>
      </c>
      <c r="C138" s="48">
        <v>4</v>
      </c>
      <c r="D138" s="48">
        <v>20820</v>
      </c>
      <c r="E138" s="48"/>
      <c r="F138" s="48" t="s">
        <v>190</v>
      </c>
      <c r="G138" s="260" t="str">
        <f t="shared" si="11"/>
        <v>pr_88</v>
      </c>
      <c r="H138" s="258" t="s">
        <v>278</v>
      </c>
      <c r="I138" s="45">
        <v>43258</v>
      </c>
      <c r="J138" s="45" t="s">
        <v>128</v>
      </c>
      <c r="K138" s="48">
        <v>33</v>
      </c>
      <c r="L138" s="48">
        <v>3014</v>
      </c>
      <c r="M138" s="258" t="s">
        <v>191</v>
      </c>
      <c r="N138" s="42">
        <v>0.35416666666666669</v>
      </c>
      <c r="O138" s="48">
        <v>7</v>
      </c>
      <c r="P138" s="48">
        <v>15</v>
      </c>
      <c r="Q138" s="48" t="s">
        <v>19</v>
      </c>
      <c r="R138" s="48"/>
      <c r="S138" s="48"/>
      <c r="T138" s="48"/>
      <c r="U138" s="173">
        <f t="shared" si="12"/>
        <v>0.35416666666666663</v>
      </c>
      <c r="V138" s="173">
        <f t="shared" si="13"/>
        <v>0.33333333333333331</v>
      </c>
      <c r="W138" s="41">
        <f>IFERROR(VLOOKUP(L138,'[1]ZESTAWIENIE NUMERÓW BOCZNYCH'!$A:$B,1,0),"")</f>
        <v>3014</v>
      </c>
      <c r="X138" s="48" t="str">
        <f>IFERROR(VLOOKUP(W138,'[1]ZESTAWIENIE NUMERÓW BOCZNYCH'!$A:$B,2,0),Q138)</f>
        <v>S</v>
      </c>
      <c r="Y138" s="131">
        <f t="shared" si="10"/>
        <v>22</v>
      </c>
      <c r="Z138" s="132" t="s">
        <v>184</v>
      </c>
      <c r="AA138" s="44" t="str">
        <f t="shared" si="14"/>
        <v>T</v>
      </c>
    </row>
    <row r="139" spans="1:27" s="11" customFormat="1" x14ac:dyDescent="0.25">
      <c r="A139" s="125" t="s">
        <v>186</v>
      </c>
      <c r="B139" s="48">
        <v>63</v>
      </c>
      <c r="C139" s="48">
        <v>1</v>
      </c>
      <c r="D139" s="48">
        <v>20820</v>
      </c>
      <c r="E139" s="48"/>
      <c r="F139" s="48" t="s">
        <v>190</v>
      </c>
      <c r="G139" s="260" t="str">
        <f t="shared" si="11"/>
        <v>pr_88</v>
      </c>
      <c r="H139" s="258" t="s">
        <v>278</v>
      </c>
      <c r="I139" s="45">
        <v>43258</v>
      </c>
      <c r="J139" s="45" t="s">
        <v>128</v>
      </c>
      <c r="K139" s="48">
        <v>33</v>
      </c>
      <c r="L139" s="48">
        <v>3017</v>
      </c>
      <c r="M139" s="115" t="s">
        <v>161</v>
      </c>
      <c r="N139" s="42">
        <v>0.25625000000000003</v>
      </c>
      <c r="O139" s="48">
        <v>1</v>
      </c>
      <c r="P139" s="48">
        <v>5</v>
      </c>
      <c r="Q139" s="48" t="s">
        <v>19</v>
      </c>
      <c r="R139" s="48"/>
      <c r="S139" s="48"/>
      <c r="T139" s="48"/>
      <c r="U139" s="173">
        <f t="shared" si="12"/>
        <v>0.25</v>
      </c>
      <c r="V139" s="173">
        <f t="shared" si="13"/>
        <v>0.25</v>
      </c>
      <c r="W139" s="41">
        <f>IFERROR(VLOOKUP(L139,'[1]ZESTAWIENIE NUMERÓW BOCZNYCH'!$A:$B,1,0),"")</f>
        <v>3017</v>
      </c>
      <c r="X139" s="48" t="str">
        <f>IFERROR(VLOOKUP(W139,'[1]ZESTAWIENIE NUMERÓW BOCZNYCH'!$A:$B,2,0),Q139)</f>
        <v>S</v>
      </c>
      <c r="Y139" s="131">
        <f t="shared" si="10"/>
        <v>6</v>
      </c>
      <c r="Z139" s="132" t="s">
        <v>184</v>
      </c>
      <c r="AA139" s="44" t="str">
        <f t="shared" si="14"/>
        <v>T</v>
      </c>
    </row>
    <row r="140" spans="1:27" s="11" customFormat="1" x14ac:dyDescent="0.25">
      <c r="A140" s="125" t="s">
        <v>186</v>
      </c>
      <c r="B140" s="48">
        <v>65</v>
      </c>
      <c r="C140" s="48">
        <v>1</v>
      </c>
      <c r="D140" s="48">
        <v>20820</v>
      </c>
      <c r="E140" s="48"/>
      <c r="F140" s="48" t="s">
        <v>190</v>
      </c>
      <c r="G140" s="260" t="str">
        <f t="shared" si="11"/>
        <v>pr_88</v>
      </c>
      <c r="H140" s="258" t="s">
        <v>278</v>
      </c>
      <c r="I140" s="45">
        <v>43258</v>
      </c>
      <c r="J140" s="45" t="s">
        <v>128</v>
      </c>
      <c r="K140" s="48">
        <v>33</v>
      </c>
      <c r="L140" s="48">
        <v>3014</v>
      </c>
      <c r="M140" s="115" t="s">
        <v>161</v>
      </c>
      <c r="N140" s="42">
        <v>0.26527777777777778</v>
      </c>
      <c r="O140" s="48">
        <v>0</v>
      </c>
      <c r="P140" s="48">
        <v>15</v>
      </c>
      <c r="Q140" s="48" t="s">
        <v>19</v>
      </c>
      <c r="R140" s="48"/>
      <c r="S140" s="48"/>
      <c r="T140" s="48"/>
      <c r="U140" s="173">
        <f t="shared" si="12"/>
        <v>0.26041666666666663</v>
      </c>
      <c r="V140" s="173">
        <f t="shared" si="13"/>
        <v>0.25</v>
      </c>
      <c r="W140" s="41">
        <f>IFERROR(VLOOKUP(L140,'[1]ZESTAWIENIE NUMERÓW BOCZNYCH'!$A:$B,1,0),"")</f>
        <v>3014</v>
      </c>
      <c r="X140" s="48" t="str">
        <f>IFERROR(VLOOKUP(W140,'[1]ZESTAWIENIE NUMERÓW BOCZNYCH'!$A:$B,2,0),Q140)</f>
        <v>S</v>
      </c>
      <c r="Y140" s="131">
        <f t="shared" si="10"/>
        <v>15</v>
      </c>
      <c r="Z140" s="132" t="s">
        <v>184</v>
      </c>
      <c r="AA140" s="44" t="str">
        <f t="shared" si="14"/>
        <v>T</v>
      </c>
    </row>
    <row r="141" spans="1:27" s="11" customFormat="1" x14ac:dyDescent="0.25">
      <c r="A141" s="125" t="s">
        <v>186</v>
      </c>
      <c r="B141" s="48">
        <v>67</v>
      </c>
      <c r="C141" s="48">
        <v>1</v>
      </c>
      <c r="D141" s="48">
        <v>20820</v>
      </c>
      <c r="E141" s="48"/>
      <c r="F141" s="48" t="s">
        <v>190</v>
      </c>
      <c r="G141" s="260" t="str">
        <f t="shared" si="11"/>
        <v>pr_88</v>
      </c>
      <c r="H141" s="258" t="s">
        <v>278</v>
      </c>
      <c r="I141" s="45">
        <v>43258</v>
      </c>
      <c r="J141" s="45" t="s">
        <v>128</v>
      </c>
      <c r="K141" s="48">
        <v>33</v>
      </c>
      <c r="L141" s="48">
        <v>3015</v>
      </c>
      <c r="M141" s="115" t="s">
        <v>161</v>
      </c>
      <c r="N141" s="42">
        <v>0.26874999999999999</v>
      </c>
      <c r="O141" s="48">
        <v>3</v>
      </c>
      <c r="P141" s="48">
        <v>5</v>
      </c>
      <c r="Q141" s="48" t="s">
        <v>19</v>
      </c>
      <c r="R141" s="48"/>
      <c r="S141" s="48"/>
      <c r="T141" s="48"/>
      <c r="U141" s="173">
        <f t="shared" si="12"/>
        <v>0.26041666666666663</v>
      </c>
      <c r="V141" s="173">
        <f t="shared" si="13"/>
        <v>0.25</v>
      </c>
      <c r="W141" s="41">
        <f>IFERROR(VLOOKUP(L141,'[1]ZESTAWIENIE NUMERÓW BOCZNYCH'!$A:$B,1,0),"")</f>
        <v>3015</v>
      </c>
      <c r="X141" s="48" t="str">
        <f>IFERROR(VLOOKUP(W141,'[1]ZESTAWIENIE NUMERÓW BOCZNYCH'!$A:$B,2,0),Q141)</f>
        <v>S</v>
      </c>
      <c r="Y141" s="131">
        <f t="shared" si="10"/>
        <v>8</v>
      </c>
      <c r="Z141" s="132" t="s">
        <v>184</v>
      </c>
      <c r="AA141" s="44" t="str">
        <f t="shared" si="14"/>
        <v>T</v>
      </c>
    </row>
    <row r="142" spans="1:27" s="11" customFormat="1" x14ac:dyDescent="0.25">
      <c r="A142" s="125" t="s">
        <v>186</v>
      </c>
      <c r="B142" s="48">
        <v>70</v>
      </c>
      <c r="C142" s="48">
        <v>1</v>
      </c>
      <c r="D142" s="48">
        <v>20820</v>
      </c>
      <c r="E142" s="48"/>
      <c r="F142" s="48" t="s">
        <v>190</v>
      </c>
      <c r="G142" s="260" t="str">
        <f t="shared" si="11"/>
        <v>pr_88</v>
      </c>
      <c r="H142" s="258" t="s">
        <v>278</v>
      </c>
      <c r="I142" s="45">
        <v>43258</v>
      </c>
      <c r="J142" s="45" t="s">
        <v>128</v>
      </c>
      <c r="K142" s="48">
        <v>33</v>
      </c>
      <c r="L142" s="48">
        <v>3103</v>
      </c>
      <c r="M142" s="115" t="s">
        <v>161</v>
      </c>
      <c r="N142" s="42">
        <v>0.27499999999999997</v>
      </c>
      <c r="O142" s="48">
        <v>2</v>
      </c>
      <c r="P142" s="48">
        <v>9</v>
      </c>
      <c r="Q142" s="48" t="s">
        <v>19</v>
      </c>
      <c r="R142" s="48"/>
      <c r="S142" s="48"/>
      <c r="T142" s="48"/>
      <c r="U142" s="173">
        <f t="shared" si="12"/>
        <v>0.27083333333333331</v>
      </c>
      <c r="V142" s="173">
        <f t="shared" si="13"/>
        <v>0.25</v>
      </c>
      <c r="W142" s="41">
        <f>IFERROR(VLOOKUP(L142,'[1]ZESTAWIENIE NUMERÓW BOCZNYCH'!$A:$B,1,0),"")</f>
        <v>3103</v>
      </c>
      <c r="X142" s="48" t="str">
        <f>IFERROR(VLOOKUP(W142,'[1]ZESTAWIENIE NUMERÓW BOCZNYCH'!$A:$B,2,0),Q142)</f>
        <v>S</v>
      </c>
      <c r="Y142" s="131">
        <f t="shared" si="10"/>
        <v>11</v>
      </c>
      <c r="Z142" s="132" t="s">
        <v>184</v>
      </c>
      <c r="AA142" s="44" t="str">
        <f t="shared" si="14"/>
        <v>T</v>
      </c>
    </row>
    <row r="143" spans="1:27" s="11" customFormat="1" x14ac:dyDescent="0.25">
      <c r="A143" s="125" t="s">
        <v>186</v>
      </c>
      <c r="B143" s="48">
        <v>71</v>
      </c>
      <c r="C143" s="48">
        <v>1</v>
      </c>
      <c r="D143" s="48">
        <v>20820</v>
      </c>
      <c r="E143" s="48"/>
      <c r="F143" s="48" t="s">
        <v>190</v>
      </c>
      <c r="G143" s="260" t="str">
        <f t="shared" si="11"/>
        <v>pr_88</v>
      </c>
      <c r="H143" s="258" t="s">
        <v>278</v>
      </c>
      <c r="I143" s="45">
        <v>43258</v>
      </c>
      <c r="J143" s="45" t="s">
        <v>128</v>
      </c>
      <c r="K143" s="48">
        <v>33</v>
      </c>
      <c r="L143" s="48">
        <v>3005</v>
      </c>
      <c r="M143" s="115" t="s">
        <v>161</v>
      </c>
      <c r="N143" s="42">
        <v>0.27708333333333335</v>
      </c>
      <c r="O143" s="48">
        <v>3</v>
      </c>
      <c r="P143" s="48">
        <v>20</v>
      </c>
      <c r="Q143" s="48" t="s">
        <v>19</v>
      </c>
      <c r="R143" s="48"/>
      <c r="S143" s="48"/>
      <c r="T143" s="48"/>
      <c r="U143" s="173">
        <f t="shared" si="12"/>
        <v>0.27083333333333331</v>
      </c>
      <c r="V143" s="173">
        <f t="shared" si="13"/>
        <v>0.25</v>
      </c>
      <c r="W143" s="41">
        <f>IFERROR(VLOOKUP(L143,'[1]ZESTAWIENIE NUMERÓW BOCZNYCH'!$A:$B,1,0),"")</f>
        <v>3005</v>
      </c>
      <c r="X143" s="48" t="str">
        <f>IFERROR(VLOOKUP(W143,'[1]ZESTAWIENIE NUMERÓW BOCZNYCH'!$A:$B,2,0),Q143)</f>
        <v>S</v>
      </c>
      <c r="Y143" s="131">
        <f t="shared" si="10"/>
        <v>23</v>
      </c>
      <c r="Z143" s="132" t="s">
        <v>184</v>
      </c>
      <c r="AA143" s="44" t="str">
        <f t="shared" si="14"/>
        <v>T</v>
      </c>
    </row>
    <row r="144" spans="1:27" s="11" customFormat="1" x14ac:dyDescent="0.25">
      <c r="A144" s="125" t="s">
        <v>186</v>
      </c>
      <c r="B144" s="48">
        <v>74</v>
      </c>
      <c r="C144" s="48">
        <v>2</v>
      </c>
      <c r="D144" s="48">
        <v>20820</v>
      </c>
      <c r="E144" s="48"/>
      <c r="F144" s="48" t="s">
        <v>190</v>
      </c>
      <c r="G144" s="260" t="str">
        <f t="shared" si="11"/>
        <v>pr_88</v>
      </c>
      <c r="H144" s="258" t="s">
        <v>278</v>
      </c>
      <c r="I144" s="45">
        <v>43258</v>
      </c>
      <c r="J144" s="45" t="s">
        <v>128</v>
      </c>
      <c r="K144" s="48">
        <v>33</v>
      </c>
      <c r="L144" s="48">
        <v>3118</v>
      </c>
      <c r="M144" s="115" t="s">
        <v>161</v>
      </c>
      <c r="N144" s="42">
        <v>0.28333333333333333</v>
      </c>
      <c r="O144" s="48">
        <v>4</v>
      </c>
      <c r="P144" s="48">
        <v>11</v>
      </c>
      <c r="Q144" s="48" t="s">
        <v>19</v>
      </c>
      <c r="R144" s="48"/>
      <c r="S144" s="48"/>
      <c r="T144" s="48"/>
      <c r="U144" s="173">
        <f t="shared" si="12"/>
        <v>0.28125</v>
      </c>
      <c r="V144" s="173">
        <f t="shared" si="13"/>
        <v>0.25</v>
      </c>
      <c r="W144" s="41">
        <f>IFERROR(VLOOKUP(L144,'[1]ZESTAWIENIE NUMERÓW BOCZNYCH'!$A:$B,1,0),"")</f>
        <v>3118</v>
      </c>
      <c r="X144" s="48" t="str">
        <f>IFERROR(VLOOKUP(W144,'[1]ZESTAWIENIE NUMERÓW BOCZNYCH'!$A:$B,2,0),Q144)</f>
        <v>S</v>
      </c>
      <c r="Y144" s="131">
        <f t="shared" si="10"/>
        <v>15</v>
      </c>
      <c r="Z144" s="132" t="s">
        <v>184</v>
      </c>
      <c r="AA144" s="44" t="str">
        <f t="shared" si="14"/>
        <v>T</v>
      </c>
    </row>
    <row r="145" spans="1:27" s="11" customFormat="1" x14ac:dyDescent="0.25">
      <c r="A145" s="125" t="s">
        <v>186</v>
      </c>
      <c r="B145" s="48">
        <v>75</v>
      </c>
      <c r="C145" s="48">
        <v>2</v>
      </c>
      <c r="D145" s="48">
        <v>20820</v>
      </c>
      <c r="E145" s="48"/>
      <c r="F145" s="48" t="s">
        <v>190</v>
      </c>
      <c r="G145" s="260" t="str">
        <f t="shared" si="11"/>
        <v>pr_88</v>
      </c>
      <c r="H145" s="258" t="s">
        <v>278</v>
      </c>
      <c r="I145" s="45">
        <v>43258</v>
      </c>
      <c r="J145" s="45" t="s">
        <v>128</v>
      </c>
      <c r="K145" s="48">
        <v>33</v>
      </c>
      <c r="L145" s="48">
        <v>3207</v>
      </c>
      <c r="M145" s="115" t="s">
        <v>161</v>
      </c>
      <c r="N145" s="42">
        <v>0.28472222222222221</v>
      </c>
      <c r="O145" s="48">
        <v>3</v>
      </c>
      <c r="P145" s="48">
        <v>19</v>
      </c>
      <c r="Q145" s="48" t="s">
        <v>20</v>
      </c>
      <c r="R145" s="48"/>
      <c r="S145" s="48"/>
      <c r="T145" s="48"/>
      <c r="U145" s="173">
        <f t="shared" si="12"/>
        <v>0.28125</v>
      </c>
      <c r="V145" s="173">
        <f t="shared" si="13"/>
        <v>0.25</v>
      </c>
      <c r="W145" s="41">
        <f>IFERROR(VLOOKUP(L145,'[1]ZESTAWIENIE NUMERÓW BOCZNYCH'!$A:$B,1,0),"")</f>
        <v>3207</v>
      </c>
      <c r="X145" s="48" t="str">
        <f>IFERROR(VLOOKUP(W145,'[1]ZESTAWIENIE NUMERÓW BOCZNYCH'!$A:$B,2,0),Q145)</f>
        <v>PE</v>
      </c>
      <c r="Y145" s="131">
        <f t="shared" si="10"/>
        <v>22</v>
      </c>
      <c r="Z145" s="132" t="s">
        <v>184</v>
      </c>
      <c r="AA145" s="44" t="str">
        <f t="shared" si="14"/>
        <v>T</v>
      </c>
    </row>
    <row r="146" spans="1:27" s="11" customFormat="1" x14ac:dyDescent="0.25">
      <c r="A146" s="125" t="s">
        <v>186</v>
      </c>
      <c r="B146" s="48">
        <v>77</v>
      </c>
      <c r="C146" s="48">
        <v>2</v>
      </c>
      <c r="D146" s="48">
        <v>20820</v>
      </c>
      <c r="E146" s="48"/>
      <c r="F146" s="48" t="s">
        <v>190</v>
      </c>
      <c r="G146" s="260" t="str">
        <f t="shared" si="11"/>
        <v>pr_88</v>
      </c>
      <c r="H146" s="258" t="s">
        <v>278</v>
      </c>
      <c r="I146" s="45">
        <v>43258</v>
      </c>
      <c r="J146" s="45" t="s">
        <v>128</v>
      </c>
      <c r="K146" s="48">
        <v>33</v>
      </c>
      <c r="L146" s="48">
        <v>3125</v>
      </c>
      <c r="M146" s="115" t="s">
        <v>161</v>
      </c>
      <c r="N146" s="42">
        <v>0.29166666666666669</v>
      </c>
      <c r="O146" s="48">
        <v>3</v>
      </c>
      <c r="P146" s="48">
        <v>32</v>
      </c>
      <c r="Q146" s="48" t="s">
        <v>19</v>
      </c>
      <c r="R146" s="48"/>
      <c r="S146" s="48"/>
      <c r="T146" s="48"/>
      <c r="U146" s="173">
        <f t="shared" si="12"/>
        <v>0.29166666666666663</v>
      </c>
      <c r="V146" s="173">
        <f t="shared" si="13"/>
        <v>0.29166666666666663</v>
      </c>
      <c r="W146" s="41">
        <f>IFERROR(VLOOKUP(L146,'[1]ZESTAWIENIE NUMERÓW BOCZNYCH'!$A:$B,1,0),"")</f>
        <v>3125</v>
      </c>
      <c r="X146" s="48" t="str">
        <f>IFERROR(VLOOKUP(W146,'[1]ZESTAWIENIE NUMERÓW BOCZNYCH'!$A:$B,2,0),Q146)</f>
        <v>S</v>
      </c>
      <c r="Y146" s="131">
        <f t="shared" si="10"/>
        <v>35</v>
      </c>
      <c r="Z146" s="132" t="s">
        <v>184</v>
      </c>
      <c r="AA146" s="44" t="str">
        <f t="shared" si="14"/>
        <v>T</v>
      </c>
    </row>
    <row r="147" spans="1:27" s="11" customFormat="1" x14ac:dyDescent="0.25">
      <c r="A147" s="125" t="s">
        <v>186</v>
      </c>
      <c r="B147" s="48">
        <v>78</v>
      </c>
      <c r="C147" s="48">
        <v>2</v>
      </c>
      <c r="D147" s="48">
        <v>20820</v>
      </c>
      <c r="E147" s="48"/>
      <c r="F147" s="48" t="s">
        <v>190</v>
      </c>
      <c r="G147" s="260" t="str">
        <f t="shared" si="11"/>
        <v>pr_88</v>
      </c>
      <c r="H147" s="258" t="s">
        <v>278</v>
      </c>
      <c r="I147" s="45">
        <v>43258</v>
      </c>
      <c r="J147" s="45" t="s">
        <v>128</v>
      </c>
      <c r="K147" s="48">
        <v>33</v>
      </c>
      <c r="L147" s="48">
        <v>3013</v>
      </c>
      <c r="M147" s="115" t="s">
        <v>161</v>
      </c>
      <c r="N147" s="42">
        <v>0.29375000000000001</v>
      </c>
      <c r="O147" s="48">
        <v>1</v>
      </c>
      <c r="P147" s="48">
        <v>8</v>
      </c>
      <c r="Q147" s="48" t="s">
        <v>19</v>
      </c>
      <c r="R147" s="48"/>
      <c r="S147" s="48"/>
      <c r="T147" s="48"/>
      <c r="U147" s="173">
        <f t="shared" si="12"/>
        <v>0.29166666666666663</v>
      </c>
      <c r="V147" s="173">
        <f t="shared" si="13"/>
        <v>0.29166666666666663</v>
      </c>
      <c r="W147" s="41">
        <f>IFERROR(VLOOKUP(L147,'[1]ZESTAWIENIE NUMERÓW BOCZNYCH'!$A:$B,1,0),"")</f>
        <v>3013</v>
      </c>
      <c r="X147" s="48" t="str">
        <f>IFERROR(VLOOKUP(W147,'[1]ZESTAWIENIE NUMERÓW BOCZNYCH'!$A:$B,2,0),Q147)</f>
        <v>S</v>
      </c>
      <c r="Y147" s="131">
        <f t="shared" si="10"/>
        <v>9</v>
      </c>
      <c r="Z147" s="132" t="s">
        <v>184</v>
      </c>
      <c r="AA147" s="44" t="str">
        <f t="shared" si="14"/>
        <v>T</v>
      </c>
    </row>
    <row r="148" spans="1:27" s="11" customFormat="1" x14ac:dyDescent="0.25">
      <c r="A148" s="125" t="s">
        <v>186</v>
      </c>
      <c r="B148" s="48">
        <v>80</v>
      </c>
      <c r="C148" s="48">
        <v>2</v>
      </c>
      <c r="D148" s="48">
        <v>20820</v>
      </c>
      <c r="E148" s="48"/>
      <c r="F148" s="48" t="s">
        <v>190</v>
      </c>
      <c r="G148" s="260" t="str">
        <f t="shared" si="11"/>
        <v>pr_88</v>
      </c>
      <c r="H148" s="258" t="s">
        <v>278</v>
      </c>
      <c r="I148" s="45">
        <v>43258</v>
      </c>
      <c r="J148" s="45" t="s">
        <v>128</v>
      </c>
      <c r="K148" s="48">
        <v>33</v>
      </c>
      <c r="L148" s="48">
        <v>3203</v>
      </c>
      <c r="M148" s="115" t="s">
        <v>161</v>
      </c>
      <c r="N148" s="42">
        <v>0.29930555555555555</v>
      </c>
      <c r="O148" s="48">
        <v>4</v>
      </c>
      <c r="P148" s="48">
        <v>25</v>
      </c>
      <c r="Q148" s="48" t="s">
        <v>20</v>
      </c>
      <c r="R148" s="48"/>
      <c r="S148" s="48"/>
      <c r="T148" s="48"/>
      <c r="U148" s="173">
        <f t="shared" si="12"/>
        <v>0.29166666666666663</v>
      </c>
      <c r="V148" s="173">
        <f t="shared" si="13"/>
        <v>0.29166666666666663</v>
      </c>
      <c r="W148" s="41" t="str">
        <f>IFERROR(VLOOKUP(L148,'[1]ZESTAWIENIE NUMERÓW BOCZNYCH'!$A:$B,1,0),"")</f>
        <v/>
      </c>
      <c r="X148" s="48" t="str">
        <f>IFERROR(VLOOKUP(W148,'[1]ZESTAWIENIE NUMERÓW BOCZNYCH'!$A:$B,2,0),Q148)</f>
        <v>PE</v>
      </c>
      <c r="Y148" s="131">
        <f t="shared" si="10"/>
        <v>29</v>
      </c>
      <c r="Z148" s="132" t="s">
        <v>184</v>
      </c>
      <c r="AA148" s="44" t="str">
        <f t="shared" si="14"/>
        <v>T</v>
      </c>
    </row>
    <row r="149" spans="1:27" s="11" customFormat="1" x14ac:dyDescent="0.25">
      <c r="A149" s="125" t="s">
        <v>186</v>
      </c>
      <c r="B149" s="48">
        <v>82</v>
      </c>
      <c r="C149" s="48">
        <v>2</v>
      </c>
      <c r="D149" s="48">
        <v>20820</v>
      </c>
      <c r="E149" s="48"/>
      <c r="F149" s="48" t="s">
        <v>190</v>
      </c>
      <c r="G149" s="260" t="str">
        <f t="shared" si="11"/>
        <v>pr_88</v>
      </c>
      <c r="H149" s="258" t="s">
        <v>278</v>
      </c>
      <c r="I149" s="45">
        <v>43258</v>
      </c>
      <c r="J149" s="45" t="s">
        <v>128</v>
      </c>
      <c r="K149" s="48">
        <v>33</v>
      </c>
      <c r="L149" s="48">
        <v>3116</v>
      </c>
      <c r="M149" s="115" t="s">
        <v>161</v>
      </c>
      <c r="N149" s="42">
        <v>0.30208333333333331</v>
      </c>
      <c r="O149" s="48">
        <v>4</v>
      </c>
      <c r="P149" s="48">
        <v>21</v>
      </c>
      <c r="Q149" s="48" t="s">
        <v>19</v>
      </c>
      <c r="R149" s="48"/>
      <c r="S149" s="48"/>
      <c r="T149" s="48"/>
      <c r="U149" s="173">
        <f t="shared" si="12"/>
        <v>0.30208333333333331</v>
      </c>
      <c r="V149" s="173">
        <f t="shared" si="13"/>
        <v>0.29166666666666663</v>
      </c>
      <c r="W149" s="41">
        <f>IFERROR(VLOOKUP(L149,'[1]ZESTAWIENIE NUMERÓW BOCZNYCH'!$A:$B,1,0),"")</f>
        <v>3116</v>
      </c>
      <c r="X149" s="48" t="str">
        <f>IFERROR(VLOOKUP(W149,'[1]ZESTAWIENIE NUMERÓW BOCZNYCH'!$A:$B,2,0),Q149)</f>
        <v>S</v>
      </c>
      <c r="Y149" s="131">
        <f t="shared" si="10"/>
        <v>25</v>
      </c>
      <c r="Z149" s="132" t="s">
        <v>184</v>
      </c>
      <c r="AA149" s="44" t="str">
        <f t="shared" si="14"/>
        <v>T</v>
      </c>
    </row>
    <row r="150" spans="1:27" s="11" customFormat="1" x14ac:dyDescent="0.25">
      <c r="A150" s="125" t="s">
        <v>186</v>
      </c>
      <c r="B150" s="48">
        <v>85</v>
      </c>
      <c r="C150" s="48">
        <v>2</v>
      </c>
      <c r="D150" s="48">
        <v>20820</v>
      </c>
      <c r="E150" s="48"/>
      <c r="F150" s="48" t="s">
        <v>190</v>
      </c>
      <c r="G150" s="260" t="str">
        <f t="shared" si="11"/>
        <v>pr_88</v>
      </c>
      <c r="H150" s="258" t="s">
        <v>278</v>
      </c>
      <c r="I150" s="45">
        <v>43258</v>
      </c>
      <c r="J150" s="45" t="s">
        <v>128</v>
      </c>
      <c r="K150" s="48">
        <v>33</v>
      </c>
      <c r="L150" s="48">
        <v>3009</v>
      </c>
      <c r="M150" s="115" t="s">
        <v>161</v>
      </c>
      <c r="N150" s="42">
        <v>0.30902777777777779</v>
      </c>
      <c r="O150" s="48">
        <v>4</v>
      </c>
      <c r="P150" s="48">
        <v>9</v>
      </c>
      <c r="Q150" s="48" t="s">
        <v>19</v>
      </c>
      <c r="R150" s="48"/>
      <c r="S150" s="48"/>
      <c r="T150" s="48"/>
      <c r="U150" s="173">
        <f t="shared" si="12"/>
        <v>0.30208333333333331</v>
      </c>
      <c r="V150" s="173">
        <f t="shared" si="13"/>
        <v>0.29166666666666663</v>
      </c>
      <c r="W150" s="41" t="str">
        <f>IFERROR(VLOOKUP(L150,'[1]ZESTAWIENIE NUMERÓW BOCZNYCH'!$A:$B,1,0),"")</f>
        <v/>
      </c>
      <c r="X150" s="48" t="str">
        <f>IFERROR(VLOOKUP(W150,'[1]ZESTAWIENIE NUMERÓW BOCZNYCH'!$A:$B,2,0),Q150)</f>
        <v>S</v>
      </c>
      <c r="Y150" s="131">
        <f t="shared" si="10"/>
        <v>13</v>
      </c>
      <c r="Z150" s="132" t="s">
        <v>184</v>
      </c>
      <c r="AA150" s="44" t="str">
        <f t="shared" si="14"/>
        <v>T</v>
      </c>
    </row>
    <row r="151" spans="1:27" s="11" customFormat="1" x14ac:dyDescent="0.25">
      <c r="A151" s="125" t="s">
        <v>186</v>
      </c>
      <c r="B151" s="48">
        <v>87</v>
      </c>
      <c r="C151" s="48">
        <v>3</v>
      </c>
      <c r="D151" s="48">
        <v>20820</v>
      </c>
      <c r="E151" s="48"/>
      <c r="F151" s="48" t="s">
        <v>190</v>
      </c>
      <c r="G151" s="260" t="str">
        <f t="shared" si="11"/>
        <v>pr_88</v>
      </c>
      <c r="H151" s="258" t="s">
        <v>278</v>
      </c>
      <c r="I151" s="45">
        <v>43258</v>
      </c>
      <c r="J151" s="45" t="s">
        <v>128</v>
      </c>
      <c r="K151" s="48">
        <v>33</v>
      </c>
      <c r="L151" s="48">
        <v>3205</v>
      </c>
      <c r="M151" s="115" t="s">
        <v>161</v>
      </c>
      <c r="N151" s="42">
        <v>0.31041666666666667</v>
      </c>
      <c r="O151" s="48">
        <v>3</v>
      </c>
      <c r="P151" s="48">
        <v>15</v>
      </c>
      <c r="Q151" s="48" t="s">
        <v>20</v>
      </c>
      <c r="R151" s="48"/>
      <c r="S151" s="48"/>
      <c r="T151" s="48"/>
      <c r="U151" s="173">
        <f t="shared" si="12"/>
        <v>0.30208333333333331</v>
      </c>
      <c r="V151" s="173">
        <f t="shared" si="13"/>
        <v>0.29166666666666663</v>
      </c>
      <c r="W151" s="41">
        <f>IFERROR(VLOOKUP(L151,'[1]ZESTAWIENIE NUMERÓW BOCZNYCH'!$A:$B,1,0),"")</f>
        <v>3205</v>
      </c>
      <c r="X151" s="48" t="str">
        <f>IFERROR(VLOOKUP(W151,'[1]ZESTAWIENIE NUMERÓW BOCZNYCH'!$A:$B,2,0),Q151)</f>
        <v>PE</v>
      </c>
      <c r="Y151" s="131">
        <f t="shared" si="10"/>
        <v>18</v>
      </c>
      <c r="Z151" s="132" t="s">
        <v>184</v>
      </c>
      <c r="AA151" s="44" t="str">
        <f t="shared" si="14"/>
        <v>T</v>
      </c>
    </row>
    <row r="152" spans="1:27" s="11" customFormat="1" x14ac:dyDescent="0.25">
      <c r="A152" s="125" t="s">
        <v>186</v>
      </c>
      <c r="B152" s="48">
        <v>89</v>
      </c>
      <c r="C152" s="48">
        <v>3</v>
      </c>
      <c r="D152" s="48">
        <v>20820</v>
      </c>
      <c r="E152" s="48"/>
      <c r="F152" s="48" t="s">
        <v>190</v>
      </c>
      <c r="G152" s="260" t="str">
        <f t="shared" si="11"/>
        <v>pr_88</v>
      </c>
      <c r="H152" s="258" t="s">
        <v>278</v>
      </c>
      <c r="I152" s="45">
        <v>43258</v>
      </c>
      <c r="J152" s="45" t="s">
        <v>128</v>
      </c>
      <c r="K152" s="48">
        <v>33</v>
      </c>
      <c r="L152" s="48">
        <v>3107</v>
      </c>
      <c r="M152" s="115" t="s">
        <v>161</v>
      </c>
      <c r="N152" s="42">
        <v>0.31458333333333333</v>
      </c>
      <c r="O152" s="48">
        <v>7</v>
      </c>
      <c r="P152" s="48">
        <v>22</v>
      </c>
      <c r="Q152" s="48" t="s">
        <v>19</v>
      </c>
      <c r="R152" s="48"/>
      <c r="S152" s="48"/>
      <c r="T152" s="48"/>
      <c r="U152" s="173">
        <f t="shared" si="12"/>
        <v>0.3125</v>
      </c>
      <c r="V152" s="173">
        <f t="shared" si="13"/>
        <v>0.29166666666666663</v>
      </c>
      <c r="W152" s="41">
        <f>IFERROR(VLOOKUP(L152,'[1]ZESTAWIENIE NUMERÓW BOCZNYCH'!$A:$B,1,0),"")</f>
        <v>3107</v>
      </c>
      <c r="X152" s="48" t="str">
        <f>IFERROR(VLOOKUP(W152,'[1]ZESTAWIENIE NUMERÓW BOCZNYCH'!$A:$B,2,0),Q152)</f>
        <v>S</v>
      </c>
      <c r="Y152" s="131">
        <f t="shared" si="10"/>
        <v>29</v>
      </c>
      <c r="Z152" s="132" t="s">
        <v>184</v>
      </c>
      <c r="AA152" s="44" t="str">
        <f t="shared" si="14"/>
        <v>T</v>
      </c>
    </row>
    <row r="153" spans="1:27" s="11" customFormat="1" x14ac:dyDescent="0.25">
      <c r="A153" s="125" t="s">
        <v>186</v>
      </c>
      <c r="B153" s="48">
        <v>91</v>
      </c>
      <c r="C153" s="48">
        <v>3</v>
      </c>
      <c r="D153" s="48">
        <v>20820</v>
      </c>
      <c r="E153" s="48"/>
      <c r="F153" s="48" t="s">
        <v>190</v>
      </c>
      <c r="G153" s="260" t="str">
        <f t="shared" si="11"/>
        <v>pr_88</v>
      </c>
      <c r="H153" s="258" t="s">
        <v>278</v>
      </c>
      <c r="I153" s="45">
        <v>43258</v>
      </c>
      <c r="J153" s="45" t="s">
        <v>128</v>
      </c>
      <c r="K153" s="48">
        <v>33</v>
      </c>
      <c r="L153" s="48">
        <v>3012</v>
      </c>
      <c r="M153" s="115" t="s">
        <v>161</v>
      </c>
      <c r="N153" s="42">
        <v>0.31875000000000003</v>
      </c>
      <c r="O153" s="48">
        <v>5</v>
      </c>
      <c r="P153" s="48">
        <v>28</v>
      </c>
      <c r="Q153" s="48" t="s">
        <v>19</v>
      </c>
      <c r="R153" s="48"/>
      <c r="S153" s="48"/>
      <c r="T153" s="48"/>
      <c r="U153" s="173">
        <f t="shared" si="12"/>
        <v>0.3125</v>
      </c>
      <c r="V153" s="173">
        <f t="shared" si="13"/>
        <v>0.29166666666666663</v>
      </c>
      <c r="W153" s="41" t="str">
        <f>IFERROR(VLOOKUP(L153,'[1]ZESTAWIENIE NUMERÓW BOCZNYCH'!$A:$B,1,0),"")</f>
        <v/>
      </c>
      <c r="X153" s="48" t="str">
        <f>IFERROR(VLOOKUP(W153,'[1]ZESTAWIENIE NUMERÓW BOCZNYCH'!$A:$B,2,0),Q153)</f>
        <v>S</v>
      </c>
      <c r="Y153" s="131">
        <f t="shared" si="10"/>
        <v>33</v>
      </c>
      <c r="Z153" s="132" t="s">
        <v>184</v>
      </c>
      <c r="AA153" s="44" t="str">
        <f t="shared" si="14"/>
        <v>T</v>
      </c>
    </row>
    <row r="154" spans="1:27" s="11" customFormat="1" x14ac:dyDescent="0.25">
      <c r="A154" s="125" t="s">
        <v>186</v>
      </c>
      <c r="B154" s="48">
        <v>93</v>
      </c>
      <c r="C154" s="48">
        <v>3</v>
      </c>
      <c r="D154" s="48">
        <v>20820</v>
      </c>
      <c r="E154" s="48"/>
      <c r="F154" s="48" t="s">
        <v>190</v>
      </c>
      <c r="G154" s="260" t="str">
        <f t="shared" si="11"/>
        <v>pr_88</v>
      </c>
      <c r="H154" s="258" t="s">
        <v>278</v>
      </c>
      <c r="I154" s="45">
        <v>43258</v>
      </c>
      <c r="J154" s="45" t="s">
        <v>128</v>
      </c>
      <c r="K154" s="48">
        <v>33</v>
      </c>
      <c r="L154" s="48">
        <v>3104</v>
      </c>
      <c r="M154" s="115" t="s">
        <v>161</v>
      </c>
      <c r="N154" s="42">
        <v>0.32291666666666669</v>
      </c>
      <c r="O154" s="48">
        <v>4</v>
      </c>
      <c r="P154" s="48">
        <v>25</v>
      </c>
      <c r="Q154" s="48" t="s">
        <v>19</v>
      </c>
      <c r="R154" s="48"/>
      <c r="S154" s="48"/>
      <c r="T154" s="48"/>
      <c r="U154" s="173">
        <f t="shared" si="12"/>
        <v>0.32291666666666663</v>
      </c>
      <c r="V154" s="173">
        <f t="shared" si="13"/>
        <v>0.29166666666666663</v>
      </c>
      <c r="W154" s="41">
        <f>IFERROR(VLOOKUP(L154,'[1]ZESTAWIENIE NUMERÓW BOCZNYCH'!$A:$B,1,0),"")</f>
        <v>3104</v>
      </c>
      <c r="X154" s="48" t="str">
        <f>IFERROR(VLOOKUP(W154,'[1]ZESTAWIENIE NUMERÓW BOCZNYCH'!$A:$B,2,0),Q154)</f>
        <v>S</v>
      </c>
      <c r="Y154" s="131">
        <f t="shared" si="10"/>
        <v>29</v>
      </c>
      <c r="Z154" s="132" t="s">
        <v>184</v>
      </c>
      <c r="AA154" s="44" t="str">
        <f t="shared" si="14"/>
        <v>T</v>
      </c>
    </row>
    <row r="155" spans="1:27" s="11" customFormat="1" x14ac:dyDescent="0.25">
      <c r="A155" s="125" t="s">
        <v>186</v>
      </c>
      <c r="B155" s="48">
        <v>95</v>
      </c>
      <c r="C155" s="48">
        <v>3</v>
      </c>
      <c r="D155" s="48">
        <v>20820</v>
      </c>
      <c r="E155" s="48"/>
      <c r="F155" s="48" t="s">
        <v>190</v>
      </c>
      <c r="G155" s="260" t="str">
        <f t="shared" si="11"/>
        <v>pr_88</v>
      </c>
      <c r="H155" s="258" t="s">
        <v>278</v>
      </c>
      <c r="I155" s="45">
        <v>43258</v>
      </c>
      <c r="J155" s="45" t="s">
        <v>128</v>
      </c>
      <c r="K155" s="48">
        <v>33</v>
      </c>
      <c r="L155" s="48">
        <v>3017</v>
      </c>
      <c r="M155" s="115" t="s">
        <v>161</v>
      </c>
      <c r="N155" s="42">
        <v>0.32708333333333334</v>
      </c>
      <c r="O155" s="48">
        <v>10</v>
      </c>
      <c r="P155" s="48">
        <v>21</v>
      </c>
      <c r="Q155" s="48" t="s">
        <v>19</v>
      </c>
      <c r="R155" s="48"/>
      <c r="S155" s="48"/>
      <c r="T155" s="48"/>
      <c r="U155" s="173">
        <f t="shared" si="12"/>
        <v>0.32291666666666663</v>
      </c>
      <c r="V155" s="173">
        <f t="shared" si="13"/>
        <v>0.29166666666666663</v>
      </c>
      <c r="W155" s="41">
        <f>IFERROR(VLOOKUP(L155,'[1]ZESTAWIENIE NUMERÓW BOCZNYCH'!$A:$B,1,0),"")</f>
        <v>3017</v>
      </c>
      <c r="X155" s="48" t="str">
        <f>IFERROR(VLOOKUP(W155,'[1]ZESTAWIENIE NUMERÓW BOCZNYCH'!$A:$B,2,0),Q155)</f>
        <v>S</v>
      </c>
      <c r="Y155" s="131">
        <f t="shared" si="10"/>
        <v>31</v>
      </c>
      <c r="Z155" s="132" t="s">
        <v>184</v>
      </c>
      <c r="AA155" s="44" t="str">
        <f t="shared" si="14"/>
        <v>T</v>
      </c>
    </row>
    <row r="156" spans="1:27" s="11" customFormat="1" x14ac:dyDescent="0.25">
      <c r="A156" s="125" t="s">
        <v>186</v>
      </c>
      <c r="B156" s="48">
        <v>100</v>
      </c>
      <c r="C156" s="48">
        <v>4</v>
      </c>
      <c r="D156" s="48">
        <v>20820</v>
      </c>
      <c r="E156" s="48"/>
      <c r="F156" s="48" t="s">
        <v>190</v>
      </c>
      <c r="G156" s="260" t="str">
        <f t="shared" si="11"/>
        <v>pr_88</v>
      </c>
      <c r="H156" s="258" t="s">
        <v>278</v>
      </c>
      <c r="I156" s="45">
        <v>43258</v>
      </c>
      <c r="J156" s="45" t="s">
        <v>128</v>
      </c>
      <c r="K156" s="48">
        <v>33</v>
      </c>
      <c r="L156" s="48">
        <v>3015</v>
      </c>
      <c r="M156" s="115" t="s">
        <v>161</v>
      </c>
      <c r="N156" s="42">
        <v>0.34375</v>
      </c>
      <c r="O156" s="48">
        <v>10</v>
      </c>
      <c r="P156" s="48">
        <v>15</v>
      </c>
      <c r="Q156" s="48" t="s">
        <v>19</v>
      </c>
      <c r="R156" s="48"/>
      <c r="S156" s="48"/>
      <c r="T156" s="48"/>
      <c r="U156" s="173">
        <f t="shared" si="12"/>
        <v>0.34375</v>
      </c>
      <c r="V156" s="173">
        <f t="shared" si="13"/>
        <v>0.33333333333333331</v>
      </c>
      <c r="W156" s="41">
        <f>IFERROR(VLOOKUP(L156,'[1]ZESTAWIENIE NUMERÓW BOCZNYCH'!$A:$B,1,0),"")</f>
        <v>3015</v>
      </c>
      <c r="X156" s="48" t="str">
        <f>IFERROR(VLOOKUP(W156,'[1]ZESTAWIENIE NUMERÓW BOCZNYCH'!$A:$B,2,0),Q156)</f>
        <v>S</v>
      </c>
      <c r="Y156" s="131">
        <f t="shared" si="10"/>
        <v>25</v>
      </c>
      <c r="Z156" s="132" t="s">
        <v>184</v>
      </c>
      <c r="AA156" s="44" t="str">
        <f t="shared" si="14"/>
        <v>T</v>
      </c>
    </row>
    <row r="157" spans="1:27" s="11" customFormat="1" x14ac:dyDescent="0.25">
      <c r="A157" s="125" t="s">
        <v>186</v>
      </c>
      <c r="B157" s="48">
        <v>101</v>
      </c>
      <c r="C157" s="48">
        <v>4</v>
      </c>
      <c r="D157" s="48">
        <v>20820</v>
      </c>
      <c r="E157" s="48"/>
      <c r="F157" s="48" t="s">
        <v>190</v>
      </c>
      <c r="G157" s="260" t="str">
        <f t="shared" si="11"/>
        <v>pr_88</v>
      </c>
      <c r="H157" s="258" t="s">
        <v>278</v>
      </c>
      <c r="I157" s="45">
        <v>43258</v>
      </c>
      <c r="J157" s="45" t="s">
        <v>128</v>
      </c>
      <c r="K157" s="48">
        <v>33</v>
      </c>
      <c r="L157" s="48">
        <v>3105</v>
      </c>
      <c r="M157" s="115" t="s">
        <v>161</v>
      </c>
      <c r="N157" s="42">
        <v>0.3444444444444445</v>
      </c>
      <c r="O157" s="48">
        <v>4</v>
      </c>
      <c r="P157" s="48">
        <v>25</v>
      </c>
      <c r="Q157" s="48" t="s">
        <v>19</v>
      </c>
      <c r="R157" s="48"/>
      <c r="S157" s="48"/>
      <c r="T157" s="48"/>
      <c r="U157" s="173">
        <f t="shared" si="12"/>
        <v>0.34375</v>
      </c>
      <c r="V157" s="173">
        <f t="shared" si="13"/>
        <v>0.33333333333333331</v>
      </c>
      <c r="W157" s="41">
        <f>IFERROR(VLOOKUP(L157,'[1]ZESTAWIENIE NUMERÓW BOCZNYCH'!$A:$B,1,0),"")</f>
        <v>3105</v>
      </c>
      <c r="X157" s="48" t="str">
        <f>IFERROR(VLOOKUP(W157,'[1]ZESTAWIENIE NUMERÓW BOCZNYCH'!$A:$B,2,0),Q157)</f>
        <v>S</v>
      </c>
      <c r="Y157" s="131">
        <f t="shared" si="10"/>
        <v>29</v>
      </c>
      <c r="Z157" s="132" t="s">
        <v>184</v>
      </c>
      <c r="AA157" s="44" t="str">
        <f t="shared" si="14"/>
        <v>T</v>
      </c>
    </row>
    <row r="158" spans="1:27" s="11" customFormat="1" x14ac:dyDescent="0.25">
      <c r="A158" s="125" t="s">
        <v>186</v>
      </c>
      <c r="B158" s="48">
        <v>104</v>
      </c>
      <c r="C158" s="48">
        <v>4</v>
      </c>
      <c r="D158" s="48">
        <v>20820</v>
      </c>
      <c r="E158" s="48"/>
      <c r="F158" s="48" t="s">
        <v>190</v>
      </c>
      <c r="G158" s="260" t="str">
        <f t="shared" si="11"/>
        <v>pr_88</v>
      </c>
      <c r="H158" s="258" t="s">
        <v>278</v>
      </c>
      <c r="I158" s="45">
        <v>43258</v>
      </c>
      <c r="J158" s="45" t="s">
        <v>128</v>
      </c>
      <c r="K158" s="48">
        <v>33</v>
      </c>
      <c r="L158" s="48">
        <v>3005</v>
      </c>
      <c r="M158" s="115" t="s">
        <v>161</v>
      </c>
      <c r="N158" s="42">
        <v>0.34930555555555554</v>
      </c>
      <c r="O158" s="48">
        <v>7</v>
      </c>
      <c r="P158" s="48">
        <v>9</v>
      </c>
      <c r="Q158" s="48" t="s">
        <v>19</v>
      </c>
      <c r="R158" s="48"/>
      <c r="S158" s="48"/>
      <c r="T158" s="48"/>
      <c r="U158" s="173">
        <f t="shared" si="12"/>
        <v>0.34375</v>
      </c>
      <c r="V158" s="173">
        <f t="shared" si="13"/>
        <v>0.33333333333333331</v>
      </c>
      <c r="W158" s="41">
        <f>IFERROR(VLOOKUP(L158,'[1]ZESTAWIENIE NUMERÓW BOCZNYCH'!$A:$B,1,0),"")</f>
        <v>3005</v>
      </c>
      <c r="X158" s="48" t="str">
        <f>IFERROR(VLOOKUP(W158,'[1]ZESTAWIENIE NUMERÓW BOCZNYCH'!$A:$B,2,0),Q158)</f>
        <v>S</v>
      </c>
      <c r="Y158" s="131">
        <f t="shared" si="10"/>
        <v>16</v>
      </c>
      <c r="Z158" s="132" t="s">
        <v>184</v>
      </c>
      <c r="AA158" s="44" t="str">
        <f t="shared" si="14"/>
        <v>T</v>
      </c>
    </row>
    <row r="159" spans="1:27" s="11" customFormat="1" x14ac:dyDescent="0.25">
      <c r="A159" s="125" t="s">
        <v>186</v>
      </c>
      <c r="B159" s="48">
        <v>105</v>
      </c>
      <c r="C159" s="48">
        <v>4</v>
      </c>
      <c r="D159" s="48">
        <v>20820</v>
      </c>
      <c r="E159" s="48"/>
      <c r="F159" s="48" t="s">
        <v>190</v>
      </c>
      <c r="G159" s="260" t="str">
        <f t="shared" si="11"/>
        <v>pr_88</v>
      </c>
      <c r="H159" s="258" t="s">
        <v>278</v>
      </c>
      <c r="I159" s="45">
        <v>43258</v>
      </c>
      <c r="J159" s="45" t="s">
        <v>128</v>
      </c>
      <c r="K159" s="48">
        <v>33</v>
      </c>
      <c r="L159" s="48">
        <v>3118</v>
      </c>
      <c r="M159" s="115" t="s">
        <v>161</v>
      </c>
      <c r="N159" s="42">
        <v>0.3520833333333333</v>
      </c>
      <c r="O159" s="48">
        <v>10</v>
      </c>
      <c r="P159" s="48">
        <v>8</v>
      </c>
      <c r="Q159" s="48" t="s">
        <v>19</v>
      </c>
      <c r="R159" s="48"/>
      <c r="S159" s="48"/>
      <c r="T159" s="48"/>
      <c r="U159" s="173">
        <f t="shared" si="12"/>
        <v>0.34375</v>
      </c>
      <c r="V159" s="173">
        <f t="shared" si="13"/>
        <v>0.33333333333333331</v>
      </c>
      <c r="W159" s="41">
        <f>IFERROR(VLOOKUP(L159,'[1]ZESTAWIENIE NUMERÓW BOCZNYCH'!$A:$B,1,0),"")</f>
        <v>3118</v>
      </c>
      <c r="X159" s="48" t="str">
        <f>IFERROR(VLOOKUP(W159,'[1]ZESTAWIENIE NUMERÓW BOCZNYCH'!$A:$B,2,0),Q159)</f>
        <v>S</v>
      </c>
      <c r="Y159" s="131">
        <f t="shared" si="10"/>
        <v>18</v>
      </c>
      <c r="Z159" s="132" t="s">
        <v>184</v>
      </c>
      <c r="AA159" s="44" t="str">
        <f t="shared" si="14"/>
        <v>T</v>
      </c>
    </row>
    <row r="160" spans="1:27" s="11" customFormat="1" x14ac:dyDescent="0.25">
      <c r="A160" s="125" t="s">
        <v>186</v>
      </c>
      <c r="B160" s="48">
        <v>109</v>
      </c>
      <c r="C160" s="48">
        <v>4</v>
      </c>
      <c r="D160" s="48">
        <v>20820</v>
      </c>
      <c r="E160" s="48"/>
      <c r="F160" s="48" t="s">
        <v>190</v>
      </c>
      <c r="G160" s="260" t="str">
        <f t="shared" si="11"/>
        <v>pr_88</v>
      </c>
      <c r="H160" s="258" t="s">
        <v>278</v>
      </c>
      <c r="I160" s="45">
        <v>43258</v>
      </c>
      <c r="J160" s="45" t="s">
        <v>128</v>
      </c>
      <c r="K160" s="48">
        <v>33</v>
      </c>
      <c r="L160" s="48">
        <v>3207</v>
      </c>
      <c r="M160" s="115" t="s">
        <v>161</v>
      </c>
      <c r="N160" s="42">
        <v>0.35902777777777778</v>
      </c>
      <c r="O160" s="48">
        <v>9</v>
      </c>
      <c r="P160" s="48">
        <v>25</v>
      </c>
      <c r="Q160" s="48" t="s">
        <v>20</v>
      </c>
      <c r="R160" s="48"/>
      <c r="S160" s="48"/>
      <c r="T160" s="48"/>
      <c r="U160" s="173">
        <f t="shared" si="12"/>
        <v>0.35416666666666663</v>
      </c>
      <c r="V160" s="173">
        <f t="shared" si="13"/>
        <v>0.33333333333333331</v>
      </c>
      <c r="W160" s="41">
        <f>IFERROR(VLOOKUP(L160,'[1]ZESTAWIENIE NUMERÓW BOCZNYCH'!$A:$B,1,0),"")</f>
        <v>3207</v>
      </c>
      <c r="X160" s="48" t="str">
        <f>IFERROR(VLOOKUP(W160,'[1]ZESTAWIENIE NUMERÓW BOCZNYCH'!$A:$B,2,0),Q160)</f>
        <v>PE</v>
      </c>
      <c r="Y160" s="131">
        <f t="shared" si="10"/>
        <v>34</v>
      </c>
      <c r="Z160" s="132" t="s">
        <v>184</v>
      </c>
      <c r="AA160" s="44" t="str">
        <f t="shared" si="14"/>
        <v>T</v>
      </c>
    </row>
    <row r="161" spans="1:27" s="11" customFormat="1" x14ac:dyDescent="0.25">
      <c r="A161" s="125" t="s">
        <v>186</v>
      </c>
      <c r="B161" s="48">
        <v>110</v>
      </c>
      <c r="C161" s="48">
        <v>5</v>
      </c>
      <c r="D161" s="48">
        <v>20820</v>
      </c>
      <c r="E161" s="48"/>
      <c r="F161" s="48" t="s">
        <v>190</v>
      </c>
      <c r="G161" s="260" t="str">
        <f t="shared" si="11"/>
        <v>pr_88</v>
      </c>
      <c r="H161" s="258" t="s">
        <v>278</v>
      </c>
      <c r="I161" s="45">
        <v>43258</v>
      </c>
      <c r="J161" s="45" t="s">
        <v>128</v>
      </c>
      <c r="K161" s="48">
        <v>33</v>
      </c>
      <c r="L161" s="48">
        <v>3125</v>
      </c>
      <c r="M161" s="115" t="s">
        <v>161</v>
      </c>
      <c r="N161" s="42">
        <v>0.36041666666666666</v>
      </c>
      <c r="O161" s="48">
        <v>4</v>
      </c>
      <c r="P161" s="48">
        <v>25</v>
      </c>
      <c r="Q161" s="48" t="s">
        <v>19</v>
      </c>
      <c r="R161" s="48"/>
      <c r="S161" s="48"/>
      <c r="T161" s="48"/>
      <c r="U161" s="173">
        <f t="shared" si="12"/>
        <v>0.35416666666666663</v>
      </c>
      <c r="V161" s="173">
        <f t="shared" si="13"/>
        <v>0.33333333333333331</v>
      </c>
      <c r="W161" s="41">
        <f>IFERROR(VLOOKUP(L161,'[1]ZESTAWIENIE NUMERÓW BOCZNYCH'!$A:$B,1,0),"")</f>
        <v>3125</v>
      </c>
      <c r="X161" s="48" t="str">
        <f>IFERROR(VLOOKUP(W161,'[1]ZESTAWIENIE NUMERÓW BOCZNYCH'!$A:$B,2,0),Q161)</f>
        <v>S</v>
      </c>
      <c r="Y161" s="131">
        <f t="shared" si="10"/>
        <v>29</v>
      </c>
      <c r="Z161" s="132" t="s">
        <v>184</v>
      </c>
      <c r="AA161" s="44" t="str">
        <f t="shared" si="14"/>
        <v>T</v>
      </c>
    </row>
    <row r="162" spans="1:27" s="11" customFormat="1" x14ac:dyDescent="0.25">
      <c r="A162" s="125" t="s">
        <v>186</v>
      </c>
      <c r="B162" s="48">
        <v>112</v>
      </c>
      <c r="C162" s="48">
        <v>5</v>
      </c>
      <c r="D162" s="48">
        <v>20820</v>
      </c>
      <c r="E162" s="48"/>
      <c r="F162" s="48" t="s">
        <v>190</v>
      </c>
      <c r="G162" s="260" t="str">
        <f t="shared" si="11"/>
        <v>pr_88</v>
      </c>
      <c r="H162" s="258" t="s">
        <v>278</v>
      </c>
      <c r="I162" s="45">
        <v>43258</v>
      </c>
      <c r="J162" s="45" t="s">
        <v>128</v>
      </c>
      <c r="K162" s="48">
        <v>33</v>
      </c>
      <c r="L162" s="48">
        <v>3013</v>
      </c>
      <c r="M162" s="115" t="s">
        <v>161</v>
      </c>
      <c r="N162" s="42">
        <v>0.36388888888888887</v>
      </c>
      <c r="O162" s="48">
        <v>10</v>
      </c>
      <c r="P162" s="48">
        <v>11</v>
      </c>
      <c r="Q162" s="48" t="s">
        <v>19</v>
      </c>
      <c r="R162" s="48"/>
      <c r="S162" s="48"/>
      <c r="T162" s="48"/>
      <c r="U162" s="173">
        <f t="shared" si="12"/>
        <v>0.35416666666666663</v>
      </c>
      <c r="V162" s="173">
        <f t="shared" si="13"/>
        <v>0.33333333333333331</v>
      </c>
      <c r="W162" s="41">
        <f>IFERROR(VLOOKUP(L162,'[1]ZESTAWIENIE NUMERÓW BOCZNYCH'!$A:$B,1,0),"")</f>
        <v>3013</v>
      </c>
      <c r="X162" s="48" t="str">
        <f>IFERROR(VLOOKUP(W162,'[1]ZESTAWIENIE NUMERÓW BOCZNYCH'!$A:$B,2,0),Q162)</f>
        <v>S</v>
      </c>
      <c r="Y162" s="131">
        <f t="shared" si="10"/>
        <v>21</v>
      </c>
      <c r="Z162" s="132" t="s">
        <v>184</v>
      </c>
      <c r="AA162" s="44" t="str">
        <f t="shared" si="14"/>
        <v>T</v>
      </c>
    </row>
    <row r="163" spans="1:27" s="11" customFormat="1" x14ac:dyDescent="0.25">
      <c r="A163" s="125" t="s">
        <v>186</v>
      </c>
      <c r="B163" s="48">
        <v>116</v>
      </c>
      <c r="C163" s="48">
        <v>5</v>
      </c>
      <c r="D163" s="48">
        <v>20820</v>
      </c>
      <c r="E163" s="48"/>
      <c r="F163" s="48" t="s">
        <v>190</v>
      </c>
      <c r="G163" s="260" t="str">
        <f t="shared" si="11"/>
        <v>pr_88</v>
      </c>
      <c r="H163" s="258" t="s">
        <v>278</v>
      </c>
      <c r="I163" s="45">
        <v>43258</v>
      </c>
      <c r="J163" s="45" t="s">
        <v>128</v>
      </c>
      <c r="K163" s="48">
        <v>33</v>
      </c>
      <c r="L163" s="48">
        <v>3116</v>
      </c>
      <c r="M163" s="115" t="s">
        <v>161</v>
      </c>
      <c r="N163" s="42">
        <v>0.375</v>
      </c>
      <c r="O163" s="48">
        <v>4</v>
      </c>
      <c r="P163" s="48">
        <v>28</v>
      </c>
      <c r="Q163" s="48" t="s">
        <v>19</v>
      </c>
      <c r="R163" s="48"/>
      <c r="S163" s="48"/>
      <c r="T163" s="48"/>
      <c r="U163" s="173">
        <f t="shared" si="12"/>
        <v>0.375</v>
      </c>
      <c r="V163" s="173">
        <f t="shared" si="13"/>
        <v>0.375</v>
      </c>
      <c r="W163" s="41">
        <f>IFERROR(VLOOKUP(L163,'[1]ZESTAWIENIE NUMERÓW BOCZNYCH'!$A:$B,1,0),"")</f>
        <v>3116</v>
      </c>
      <c r="X163" s="48" t="str">
        <f>IFERROR(VLOOKUP(W163,'[1]ZESTAWIENIE NUMERÓW BOCZNYCH'!$A:$B,2,0),Q163)</f>
        <v>S</v>
      </c>
      <c r="Y163" s="131">
        <f t="shared" si="10"/>
        <v>32</v>
      </c>
      <c r="Z163" s="132" t="s">
        <v>184</v>
      </c>
      <c r="AA163" s="44" t="str">
        <f t="shared" si="14"/>
        <v>T</v>
      </c>
    </row>
    <row r="164" spans="1:27" s="11" customFormat="1" x14ac:dyDescent="0.25">
      <c r="A164" s="125" t="s">
        <v>186</v>
      </c>
      <c r="B164" s="48">
        <v>118</v>
      </c>
      <c r="C164" s="48">
        <v>5</v>
      </c>
      <c r="D164" s="48">
        <v>20820</v>
      </c>
      <c r="E164" s="48"/>
      <c r="F164" s="48" t="s">
        <v>190</v>
      </c>
      <c r="G164" s="260" t="str">
        <f t="shared" si="11"/>
        <v>pr_88</v>
      </c>
      <c r="H164" s="258" t="s">
        <v>278</v>
      </c>
      <c r="I164" s="45">
        <v>43258</v>
      </c>
      <c r="J164" s="45" t="s">
        <v>128</v>
      </c>
      <c r="K164" s="48">
        <v>33</v>
      </c>
      <c r="L164" s="48">
        <v>3205</v>
      </c>
      <c r="M164" s="115" t="s">
        <v>161</v>
      </c>
      <c r="N164" s="42">
        <v>0.38125000000000003</v>
      </c>
      <c r="O164" s="48">
        <v>9</v>
      </c>
      <c r="P164" s="48">
        <v>21</v>
      </c>
      <c r="Q164" s="48" t="s">
        <v>20</v>
      </c>
      <c r="R164" s="48"/>
      <c r="S164" s="48"/>
      <c r="T164" s="48"/>
      <c r="U164" s="173">
        <f t="shared" si="12"/>
        <v>0.375</v>
      </c>
      <c r="V164" s="173">
        <f t="shared" si="13"/>
        <v>0.375</v>
      </c>
      <c r="W164" s="41">
        <f>IFERROR(VLOOKUP(L164,'[1]ZESTAWIENIE NUMERÓW BOCZNYCH'!$A:$B,1,0),"")</f>
        <v>3205</v>
      </c>
      <c r="X164" s="48" t="str">
        <f>IFERROR(VLOOKUP(W164,'[1]ZESTAWIENIE NUMERÓW BOCZNYCH'!$A:$B,2,0),Q164)</f>
        <v>PE</v>
      </c>
      <c r="Y164" s="131">
        <f t="shared" si="10"/>
        <v>30</v>
      </c>
      <c r="Z164" s="132" t="s">
        <v>184</v>
      </c>
      <c r="AA164" s="44" t="str">
        <f t="shared" si="14"/>
        <v>T</v>
      </c>
    </row>
    <row r="165" spans="1:27" s="11" customFormat="1" x14ac:dyDescent="0.25">
      <c r="A165" s="125" t="s">
        <v>186</v>
      </c>
      <c r="B165" s="48">
        <v>120</v>
      </c>
      <c r="C165" s="48">
        <v>5</v>
      </c>
      <c r="D165" s="48">
        <v>20820</v>
      </c>
      <c r="E165" s="48"/>
      <c r="F165" s="48" t="s">
        <v>190</v>
      </c>
      <c r="G165" s="260" t="str">
        <f t="shared" si="11"/>
        <v>pr_88</v>
      </c>
      <c r="H165" s="258" t="s">
        <v>278</v>
      </c>
      <c r="I165" s="45">
        <v>43258</v>
      </c>
      <c r="J165" s="45" t="s">
        <v>128</v>
      </c>
      <c r="K165" s="48">
        <v>33</v>
      </c>
      <c r="L165" s="48">
        <v>3012</v>
      </c>
      <c r="M165" s="115" t="s">
        <v>161</v>
      </c>
      <c r="N165" s="42">
        <v>0.38541666666666669</v>
      </c>
      <c r="O165" s="48">
        <v>4</v>
      </c>
      <c r="P165" s="48">
        <v>29</v>
      </c>
      <c r="Q165" s="48" t="s">
        <v>19</v>
      </c>
      <c r="R165" s="48"/>
      <c r="S165" s="48"/>
      <c r="T165" s="48"/>
      <c r="U165" s="173">
        <f t="shared" si="12"/>
        <v>0.38541666666666663</v>
      </c>
      <c r="V165" s="173">
        <f t="shared" si="13"/>
        <v>0.375</v>
      </c>
      <c r="W165" s="41" t="str">
        <f>IFERROR(VLOOKUP(L165,'[1]ZESTAWIENIE NUMERÓW BOCZNYCH'!$A:$B,1,0),"")</f>
        <v/>
      </c>
      <c r="X165" s="48" t="str">
        <f>IFERROR(VLOOKUP(W165,'[1]ZESTAWIENIE NUMERÓW BOCZNYCH'!$A:$B,2,0),Q165)</f>
        <v>S</v>
      </c>
      <c r="Y165" s="131">
        <f t="shared" si="10"/>
        <v>33</v>
      </c>
      <c r="Z165" s="132" t="s">
        <v>184</v>
      </c>
      <c r="AA165" s="44" t="str">
        <f t="shared" si="14"/>
        <v>T</v>
      </c>
    </row>
    <row r="166" spans="1:27" s="11" customFormat="1" x14ac:dyDescent="0.25">
      <c r="A166" s="125" t="s">
        <v>186</v>
      </c>
      <c r="B166" s="48">
        <v>122</v>
      </c>
      <c r="C166" s="48">
        <v>6</v>
      </c>
      <c r="D166" s="48">
        <v>20820</v>
      </c>
      <c r="E166" s="48"/>
      <c r="F166" s="48" t="s">
        <v>190</v>
      </c>
      <c r="G166" s="260" t="str">
        <f t="shared" si="11"/>
        <v>pr_88</v>
      </c>
      <c r="H166" s="258" t="s">
        <v>278</v>
      </c>
      <c r="I166" s="45">
        <v>43258</v>
      </c>
      <c r="J166" s="45" t="s">
        <v>128</v>
      </c>
      <c r="K166" s="48">
        <v>33</v>
      </c>
      <c r="L166" s="48">
        <v>3107</v>
      </c>
      <c r="M166" s="115" t="s">
        <v>161</v>
      </c>
      <c r="N166" s="42">
        <v>0.39097222222222222</v>
      </c>
      <c r="O166" s="48">
        <v>10</v>
      </c>
      <c r="P166" s="48">
        <v>9</v>
      </c>
      <c r="Q166" s="48" t="s">
        <v>19</v>
      </c>
      <c r="R166" s="48"/>
      <c r="S166" s="48"/>
      <c r="T166" s="48"/>
      <c r="U166" s="173">
        <f t="shared" si="12"/>
        <v>0.38541666666666663</v>
      </c>
      <c r="V166" s="173">
        <f t="shared" si="13"/>
        <v>0.375</v>
      </c>
      <c r="W166" s="41">
        <f>IFERROR(VLOOKUP(L166,'[1]ZESTAWIENIE NUMERÓW BOCZNYCH'!$A:$B,1,0),"")</f>
        <v>3107</v>
      </c>
      <c r="X166" s="48" t="str">
        <f>IFERROR(VLOOKUP(W166,'[1]ZESTAWIENIE NUMERÓW BOCZNYCH'!$A:$B,2,0),Q166)</f>
        <v>S</v>
      </c>
      <c r="Y166" s="131">
        <f t="shared" si="10"/>
        <v>19</v>
      </c>
      <c r="Z166" s="132" t="s">
        <v>184</v>
      </c>
      <c r="AA166" s="44" t="str">
        <f t="shared" si="14"/>
        <v>T</v>
      </c>
    </row>
    <row r="167" spans="1:27" s="11" customFormat="1" x14ac:dyDescent="0.25">
      <c r="A167" s="125" t="s">
        <v>186</v>
      </c>
      <c r="B167" s="48">
        <v>126</v>
      </c>
      <c r="C167" s="48">
        <v>6</v>
      </c>
      <c r="D167" s="48">
        <v>20820</v>
      </c>
      <c r="E167" s="48"/>
      <c r="F167" s="48" t="s">
        <v>190</v>
      </c>
      <c r="G167" s="260" t="str">
        <f t="shared" si="11"/>
        <v>pr_88</v>
      </c>
      <c r="H167" s="258" t="s">
        <v>278</v>
      </c>
      <c r="I167" s="45">
        <v>43258</v>
      </c>
      <c r="J167" s="45" t="s">
        <v>128</v>
      </c>
      <c r="K167" s="48">
        <v>33</v>
      </c>
      <c r="L167" s="48">
        <v>3104</v>
      </c>
      <c r="M167" s="115" t="s">
        <v>161</v>
      </c>
      <c r="N167" s="42">
        <v>0.40069444444444446</v>
      </c>
      <c r="O167" s="48">
        <v>4</v>
      </c>
      <c r="P167" s="48">
        <v>25</v>
      </c>
      <c r="Q167" s="48" t="s">
        <v>19</v>
      </c>
      <c r="R167" s="48"/>
      <c r="S167" s="48"/>
      <c r="T167" s="48"/>
      <c r="U167" s="173">
        <f t="shared" si="12"/>
        <v>0.39583333333333331</v>
      </c>
      <c r="V167" s="173">
        <f t="shared" si="13"/>
        <v>0.375</v>
      </c>
      <c r="W167" s="41">
        <f>IFERROR(VLOOKUP(L167,'[1]ZESTAWIENIE NUMERÓW BOCZNYCH'!$A:$B,1,0),"")</f>
        <v>3104</v>
      </c>
      <c r="X167" s="48" t="str">
        <f>IFERROR(VLOOKUP(W167,'[1]ZESTAWIENIE NUMERÓW BOCZNYCH'!$A:$B,2,0),Q167)</f>
        <v>S</v>
      </c>
      <c r="Y167" s="131">
        <f t="shared" si="10"/>
        <v>29</v>
      </c>
      <c r="Z167" s="132" t="s">
        <v>184</v>
      </c>
      <c r="AA167" s="44" t="str">
        <f t="shared" si="14"/>
        <v>T</v>
      </c>
    </row>
    <row r="168" spans="1:27" s="11" customFormat="1" x14ac:dyDescent="0.25">
      <c r="A168" s="125" t="s">
        <v>186</v>
      </c>
      <c r="B168" s="48">
        <v>130</v>
      </c>
      <c r="C168" s="48">
        <v>6</v>
      </c>
      <c r="D168" s="48">
        <v>20820</v>
      </c>
      <c r="E168" s="48"/>
      <c r="F168" s="48" t="s">
        <v>190</v>
      </c>
      <c r="G168" s="260" t="str">
        <f t="shared" si="11"/>
        <v>pr_88</v>
      </c>
      <c r="H168" s="258" t="s">
        <v>278</v>
      </c>
      <c r="I168" s="45">
        <v>43258</v>
      </c>
      <c r="J168" s="45" t="s">
        <v>128</v>
      </c>
      <c r="K168" s="48">
        <v>33</v>
      </c>
      <c r="L168" s="48">
        <v>3014</v>
      </c>
      <c r="M168" s="115" t="s">
        <v>161</v>
      </c>
      <c r="N168" s="42">
        <v>0.41041666666666665</v>
      </c>
      <c r="O168" s="48">
        <v>34</v>
      </c>
      <c r="P168" s="48">
        <v>22</v>
      </c>
      <c r="Q168" s="48" t="s">
        <v>19</v>
      </c>
      <c r="R168" s="48"/>
      <c r="S168" s="48"/>
      <c r="T168" s="48"/>
      <c r="U168" s="173">
        <f t="shared" si="12"/>
        <v>0.40625</v>
      </c>
      <c r="V168" s="173">
        <f t="shared" si="13"/>
        <v>0.375</v>
      </c>
      <c r="W168" s="41">
        <f>IFERROR(VLOOKUP(L168,'[1]ZESTAWIENIE NUMERÓW BOCZNYCH'!$A:$B,1,0),"")</f>
        <v>3014</v>
      </c>
      <c r="X168" s="48" t="str">
        <f>IFERROR(VLOOKUP(W168,'[1]ZESTAWIENIE NUMERÓW BOCZNYCH'!$A:$B,2,0),Q168)</f>
        <v>S</v>
      </c>
      <c r="Y168" s="131">
        <f t="shared" si="10"/>
        <v>56</v>
      </c>
      <c r="Z168" s="132" t="s">
        <v>184</v>
      </c>
      <c r="AA168" s="44" t="str">
        <f t="shared" si="14"/>
        <v>T</v>
      </c>
    </row>
    <row r="169" spans="1:27" s="11" customFormat="1" x14ac:dyDescent="0.25">
      <c r="A169" s="125" t="s">
        <v>186</v>
      </c>
      <c r="B169" s="48">
        <v>133</v>
      </c>
      <c r="C169" s="48">
        <v>6</v>
      </c>
      <c r="D169" s="48">
        <v>20820</v>
      </c>
      <c r="E169" s="48"/>
      <c r="F169" s="48" t="s">
        <v>190</v>
      </c>
      <c r="G169" s="260" t="str">
        <f t="shared" si="11"/>
        <v>pr_88</v>
      </c>
      <c r="H169" s="258" t="s">
        <v>278</v>
      </c>
      <c r="I169" s="45">
        <v>43258</v>
      </c>
      <c r="J169" s="45" t="s">
        <v>128</v>
      </c>
      <c r="K169" s="48">
        <v>33</v>
      </c>
      <c r="L169" s="48">
        <v>3103</v>
      </c>
      <c r="M169" s="115" t="s">
        <v>161</v>
      </c>
      <c r="N169" s="42">
        <v>0.58958333333333335</v>
      </c>
      <c r="O169" s="48">
        <v>35</v>
      </c>
      <c r="P169" s="48">
        <v>5</v>
      </c>
      <c r="Q169" s="48" t="s">
        <v>19</v>
      </c>
      <c r="R169" s="48"/>
      <c r="S169" s="48"/>
      <c r="T169" s="48"/>
      <c r="U169" s="173">
        <f t="shared" si="12"/>
        <v>0.58333333333333326</v>
      </c>
      <c r="V169" s="173">
        <f t="shared" si="13"/>
        <v>0.58333333333333326</v>
      </c>
      <c r="W169" s="41">
        <f>IFERROR(VLOOKUP(L169,'[1]ZESTAWIENIE NUMERÓW BOCZNYCH'!$A:$B,1,0),"")</f>
        <v>3103</v>
      </c>
      <c r="X169" s="48" t="str">
        <f>IFERROR(VLOOKUP(W169,'[1]ZESTAWIENIE NUMERÓW BOCZNYCH'!$A:$B,2,0),Q169)</f>
        <v>S</v>
      </c>
      <c r="Y169" s="131">
        <f t="shared" si="10"/>
        <v>40</v>
      </c>
      <c r="Z169" s="132" t="s">
        <v>184</v>
      </c>
      <c r="AA169" s="44" t="str">
        <f t="shared" si="14"/>
        <v>T</v>
      </c>
    </row>
    <row r="170" spans="1:27" s="11" customFormat="1" x14ac:dyDescent="0.25">
      <c r="A170" s="125" t="s">
        <v>186</v>
      </c>
      <c r="B170" s="48">
        <v>136</v>
      </c>
      <c r="C170" s="48">
        <v>7</v>
      </c>
      <c r="D170" s="48">
        <v>20820</v>
      </c>
      <c r="E170" s="48"/>
      <c r="F170" s="48" t="s">
        <v>190</v>
      </c>
      <c r="G170" s="260" t="str">
        <f t="shared" si="11"/>
        <v>pr_88</v>
      </c>
      <c r="H170" s="258" t="s">
        <v>278</v>
      </c>
      <c r="I170" s="45">
        <v>43258</v>
      </c>
      <c r="J170" s="45" t="s">
        <v>128</v>
      </c>
      <c r="K170" s="48">
        <v>33</v>
      </c>
      <c r="L170" s="48">
        <v>3118</v>
      </c>
      <c r="M170" s="115" t="s">
        <v>161</v>
      </c>
      <c r="N170" s="42">
        <v>0.59722222222222221</v>
      </c>
      <c r="O170" s="48">
        <v>3</v>
      </c>
      <c r="P170" s="48">
        <v>21</v>
      </c>
      <c r="Q170" s="48" t="s">
        <v>19</v>
      </c>
      <c r="R170" s="48"/>
      <c r="S170" s="48"/>
      <c r="T170" s="48"/>
      <c r="U170" s="173">
        <f t="shared" si="12"/>
        <v>0.59375</v>
      </c>
      <c r="V170" s="173">
        <f t="shared" si="13"/>
        <v>0.58333333333333326</v>
      </c>
      <c r="W170" s="41">
        <f>IFERROR(VLOOKUP(L170,'[1]ZESTAWIENIE NUMERÓW BOCZNYCH'!$A:$B,1,0),"")</f>
        <v>3118</v>
      </c>
      <c r="X170" s="48" t="str">
        <f>IFERROR(VLOOKUP(W170,'[1]ZESTAWIENIE NUMERÓW BOCZNYCH'!$A:$B,2,0),Q170)</f>
        <v>S</v>
      </c>
      <c r="Y170" s="131">
        <f t="shared" si="10"/>
        <v>24</v>
      </c>
      <c r="Z170" s="132" t="s">
        <v>184</v>
      </c>
      <c r="AA170" s="44" t="str">
        <f t="shared" si="14"/>
        <v>T</v>
      </c>
    </row>
    <row r="171" spans="1:27" x14ac:dyDescent="0.25">
      <c r="A171" s="125" t="s">
        <v>186</v>
      </c>
      <c r="B171" s="48">
        <v>138</v>
      </c>
      <c r="C171" s="48">
        <v>7</v>
      </c>
      <c r="D171" s="48">
        <v>20820</v>
      </c>
      <c r="E171" s="48"/>
      <c r="F171" s="48" t="s">
        <v>190</v>
      </c>
      <c r="G171" s="260" t="str">
        <f t="shared" si="11"/>
        <v>pr_88</v>
      </c>
      <c r="H171" s="258" t="s">
        <v>278</v>
      </c>
      <c r="I171" s="45">
        <v>43258</v>
      </c>
      <c r="J171" s="45" t="s">
        <v>128</v>
      </c>
      <c r="K171" s="48">
        <v>33</v>
      </c>
      <c r="L171" s="48">
        <v>3005</v>
      </c>
      <c r="M171" s="115" t="s">
        <v>161</v>
      </c>
      <c r="N171" s="42">
        <v>0.59930555555555554</v>
      </c>
      <c r="O171" s="48">
        <v>33</v>
      </c>
      <c r="P171" s="48">
        <v>18</v>
      </c>
      <c r="Q171" s="48" t="s">
        <v>19</v>
      </c>
      <c r="R171" s="48"/>
      <c r="S171" s="48"/>
      <c r="T171" s="48"/>
      <c r="U171" s="173">
        <f t="shared" si="12"/>
        <v>0.59375</v>
      </c>
      <c r="V171" s="173">
        <f t="shared" si="13"/>
        <v>0.58333333333333326</v>
      </c>
      <c r="W171" s="41">
        <f>IFERROR(VLOOKUP(L171,'[1]ZESTAWIENIE NUMERÓW BOCZNYCH'!$A:$B,1,0),"")</f>
        <v>3005</v>
      </c>
      <c r="X171" s="48" t="str">
        <f>IFERROR(VLOOKUP(W171,'[1]ZESTAWIENIE NUMERÓW BOCZNYCH'!$A:$B,2,0),Q171)</f>
        <v>S</v>
      </c>
      <c r="Y171" s="131">
        <f t="shared" si="10"/>
        <v>51</v>
      </c>
      <c r="Z171" s="132" t="s">
        <v>184</v>
      </c>
      <c r="AA171" s="44" t="str">
        <f t="shared" si="14"/>
        <v>T</v>
      </c>
    </row>
    <row r="172" spans="1:27" x14ac:dyDescent="0.25">
      <c r="A172" s="125" t="s">
        <v>186</v>
      </c>
      <c r="B172" s="48">
        <v>139</v>
      </c>
      <c r="C172" s="48">
        <v>7</v>
      </c>
      <c r="D172" s="48">
        <v>20820</v>
      </c>
      <c r="E172" s="48"/>
      <c r="F172" s="48" t="s">
        <v>190</v>
      </c>
      <c r="G172" s="260" t="str">
        <f t="shared" si="11"/>
        <v>pr_88</v>
      </c>
      <c r="H172" s="258" t="s">
        <v>278</v>
      </c>
      <c r="I172" s="45">
        <v>43258</v>
      </c>
      <c r="J172" s="45" t="s">
        <v>128</v>
      </c>
      <c r="K172" s="48">
        <v>33</v>
      </c>
      <c r="L172" s="48">
        <v>3015</v>
      </c>
      <c r="M172" s="115" t="s">
        <v>161</v>
      </c>
      <c r="N172" s="42">
        <v>0.60416666666666663</v>
      </c>
      <c r="O172" s="48">
        <v>39</v>
      </c>
      <c r="P172" s="48">
        <v>32</v>
      </c>
      <c r="Q172" s="48" t="s">
        <v>19</v>
      </c>
      <c r="R172" s="48"/>
      <c r="S172" s="48"/>
      <c r="T172" s="48"/>
      <c r="U172" s="173">
        <f t="shared" si="12"/>
        <v>0.60416666666666663</v>
      </c>
      <c r="V172" s="173">
        <f t="shared" si="13"/>
        <v>0.58333333333333326</v>
      </c>
      <c r="W172" s="41">
        <f>IFERROR(VLOOKUP(L172,'[1]ZESTAWIENIE NUMERÓW BOCZNYCH'!$A:$B,1,0),"")</f>
        <v>3015</v>
      </c>
      <c r="X172" s="48" t="str">
        <f>IFERROR(VLOOKUP(W172,'[1]ZESTAWIENIE NUMERÓW BOCZNYCH'!$A:$B,2,0),Q172)</f>
        <v>S</v>
      </c>
      <c r="Y172" s="131">
        <f t="shared" si="10"/>
        <v>71</v>
      </c>
      <c r="Z172" s="132" t="s">
        <v>184</v>
      </c>
      <c r="AA172" s="44" t="str">
        <f t="shared" si="14"/>
        <v>T</v>
      </c>
    </row>
    <row r="173" spans="1:27" x14ac:dyDescent="0.25">
      <c r="A173" s="125" t="s">
        <v>186</v>
      </c>
      <c r="B173" s="48">
        <v>141</v>
      </c>
      <c r="C173" s="48">
        <v>7</v>
      </c>
      <c r="D173" s="48">
        <v>20820</v>
      </c>
      <c r="E173" s="48"/>
      <c r="F173" s="48" t="s">
        <v>190</v>
      </c>
      <c r="G173" s="260" t="str">
        <f t="shared" si="11"/>
        <v>pr_88</v>
      </c>
      <c r="H173" s="258" t="s">
        <v>278</v>
      </c>
      <c r="I173" s="45">
        <v>43258</v>
      </c>
      <c r="J173" s="45" t="s">
        <v>128</v>
      </c>
      <c r="K173" s="48">
        <v>33</v>
      </c>
      <c r="L173" s="48">
        <v>3125</v>
      </c>
      <c r="M173" s="115" t="s">
        <v>161</v>
      </c>
      <c r="N173" s="42">
        <v>0.60625000000000007</v>
      </c>
      <c r="O173" s="48">
        <v>18</v>
      </c>
      <c r="P173" s="48">
        <v>12</v>
      </c>
      <c r="Q173" s="48" t="s">
        <v>19</v>
      </c>
      <c r="R173" s="48"/>
      <c r="S173" s="48"/>
      <c r="T173" s="48"/>
      <c r="U173" s="173">
        <f t="shared" si="12"/>
        <v>0.60416666666666663</v>
      </c>
      <c r="V173" s="173">
        <f t="shared" si="13"/>
        <v>0.58333333333333326</v>
      </c>
      <c r="W173" s="41">
        <f>IFERROR(VLOOKUP(L173,'[1]ZESTAWIENIE NUMERÓW BOCZNYCH'!$A:$B,1,0),"")</f>
        <v>3125</v>
      </c>
      <c r="X173" s="48" t="str">
        <f>IFERROR(VLOOKUP(W173,'[1]ZESTAWIENIE NUMERÓW BOCZNYCH'!$A:$B,2,0),Q173)</f>
        <v>S</v>
      </c>
      <c r="Y173" s="131">
        <f t="shared" si="10"/>
        <v>30</v>
      </c>
      <c r="Z173" s="132" t="s">
        <v>184</v>
      </c>
      <c r="AA173" s="44" t="str">
        <f t="shared" si="14"/>
        <v>T</v>
      </c>
    </row>
    <row r="174" spans="1:27" x14ac:dyDescent="0.25">
      <c r="A174" s="125" t="s">
        <v>186</v>
      </c>
      <c r="B174" s="48">
        <v>143</v>
      </c>
      <c r="C174" s="48">
        <v>7</v>
      </c>
      <c r="D174" s="48">
        <v>20820</v>
      </c>
      <c r="E174" s="48"/>
      <c r="F174" s="48" t="s">
        <v>190</v>
      </c>
      <c r="G174" s="260" t="str">
        <f t="shared" si="11"/>
        <v>pr_88</v>
      </c>
      <c r="H174" s="258" t="s">
        <v>278</v>
      </c>
      <c r="I174" s="45">
        <v>43258</v>
      </c>
      <c r="J174" s="45" t="s">
        <v>128</v>
      </c>
      <c r="K174" s="48">
        <v>33</v>
      </c>
      <c r="L174" s="48">
        <v>3017</v>
      </c>
      <c r="M174" s="115" t="s">
        <v>161</v>
      </c>
      <c r="N174" s="42">
        <v>0.6118055555555556</v>
      </c>
      <c r="O174" s="48">
        <v>25</v>
      </c>
      <c r="P174" s="48">
        <v>4</v>
      </c>
      <c r="Q174" s="48" t="s">
        <v>19</v>
      </c>
      <c r="R174" s="48"/>
      <c r="S174" s="48"/>
      <c r="T174" s="48"/>
      <c r="U174" s="173">
        <f t="shared" si="12"/>
        <v>0.60416666666666663</v>
      </c>
      <c r="V174" s="173">
        <f t="shared" si="13"/>
        <v>0.58333333333333326</v>
      </c>
      <c r="W174" s="41">
        <f>IFERROR(VLOOKUP(L174,'[1]ZESTAWIENIE NUMERÓW BOCZNYCH'!$A:$B,1,0),"")</f>
        <v>3017</v>
      </c>
      <c r="X174" s="48" t="str">
        <f>IFERROR(VLOOKUP(W174,'[1]ZESTAWIENIE NUMERÓW BOCZNYCH'!$A:$B,2,0),Q174)</f>
        <v>S</v>
      </c>
      <c r="Y174" s="131">
        <f t="shared" si="10"/>
        <v>29</v>
      </c>
      <c r="Z174" s="132" t="s">
        <v>184</v>
      </c>
      <c r="AA174" s="44" t="str">
        <f t="shared" si="14"/>
        <v>T</v>
      </c>
    </row>
    <row r="175" spans="1:27" x14ac:dyDescent="0.25">
      <c r="A175" s="125" t="s">
        <v>186</v>
      </c>
      <c r="B175" s="48">
        <v>145</v>
      </c>
      <c r="C175" s="48">
        <v>7</v>
      </c>
      <c r="D175" s="48">
        <v>20820</v>
      </c>
      <c r="E175" s="48"/>
      <c r="F175" s="48" t="s">
        <v>190</v>
      </c>
      <c r="G175" s="260" t="str">
        <f t="shared" si="11"/>
        <v>pr_88</v>
      </c>
      <c r="H175" s="258" t="s">
        <v>278</v>
      </c>
      <c r="I175" s="45">
        <v>43258</v>
      </c>
      <c r="J175" s="45" t="s">
        <v>128</v>
      </c>
      <c r="K175" s="48">
        <v>33</v>
      </c>
      <c r="L175" s="48">
        <v>3013</v>
      </c>
      <c r="M175" s="115" t="s">
        <v>161</v>
      </c>
      <c r="N175" s="42">
        <v>0.61458333333333337</v>
      </c>
      <c r="O175" s="48">
        <v>23</v>
      </c>
      <c r="P175" s="48">
        <v>17</v>
      </c>
      <c r="Q175" s="48" t="s">
        <v>19</v>
      </c>
      <c r="R175" s="48"/>
      <c r="S175" s="48"/>
      <c r="T175" s="48"/>
      <c r="U175" s="173">
        <f t="shared" si="12"/>
        <v>0.61458333333333326</v>
      </c>
      <c r="V175" s="173">
        <f t="shared" si="13"/>
        <v>0.58333333333333326</v>
      </c>
      <c r="W175" s="41">
        <f>IFERROR(VLOOKUP(L175,'[1]ZESTAWIENIE NUMERÓW BOCZNYCH'!$A:$B,1,0),"")</f>
        <v>3013</v>
      </c>
      <c r="X175" s="48" t="str">
        <f>IFERROR(VLOOKUP(W175,'[1]ZESTAWIENIE NUMERÓW BOCZNYCH'!$A:$B,2,0),Q175)</f>
        <v>S</v>
      </c>
      <c r="Y175" s="131">
        <f t="shared" si="10"/>
        <v>40</v>
      </c>
      <c r="Z175" s="132" t="s">
        <v>184</v>
      </c>
      <c r="AA175" s="44" t="str">
        <f t="shared" si="14"/>
        <v>T</v>
      </c>
    </row>
    <row r="176" spans="1:27" x14ac:dyDescent="0.25">
      <c r="A176" s="125" t="s">
        <v>186</v>
      </c>
      <c r="B176" s="48">
        <v>147</v>
      </c>
      <c r="C176" s="48">
        <v>8</v>
      </c>
      <c r="D176" s="48">
        <v>20820</v>
      </c>
      <c r="E176" s="48"/>
      <c r="F176" s="48" t="s">
        <v>190</v>
      </c>
      <c r="G176" s="260" t="str">
        <f t="shared" si="11"/>
        <v>pr_88</v>
      </c>
      <c r="H176" s="258" t="s">
        <v>278</v>
      </c>
      <c r="I176" s="45">
        <v>43258</v>
      </c>
      <c r="J176" s="45" t="s">
        <v>128</v>
      </c>
      <c r="K176" s="48">
        <v>33</v>
      </c>
      <c r="L176" s="48">
        <v>3003</v>
      </c>
      <c r="M176" s="115" t="s">
        <v>161</v>
      </c>
      <c r="N176" s="42">
        <v>0.62013888888888891</v>
      </c>
      <c r="O176" s="48">
        <v>35</v>
      </c>
      <c r="P176" s="48">
        <v>18</v>
      </c>
      <c r="Q176" s="48" t="s">
        <v>19</v>
      </c>
      <c r="R176" s="48"/>
      <c r="S176" s="48"/>
      <c r="T176" s="48"/>
      <c r="U176" s="173">
        <f t="shared" si="12"/>
        <v>0.61458333333333326</v>
      </c>
      <c r="V176" s="173">
        <f t="shared" si="13"/>
        <v>0.58333333333333326</v>
      </c>
      <c r="W176" s="41">
        <f>IFERROR(VLOOKUP(L176,'[1]ZESTAWIENIE NUMERÓW BOCZNYCH'!$A:$B,1,0),"")</f>
        <v>3003</v>
      </c>
      <c r="X176" s="48" t="str">
        <f>IFERROR(VLOOKUP(W176,'[1]ZESTAWIENIE NUMERÓW BOCZNYCH'!$A:$B,2,0),Q176)</f>
        <v>S</v>
      </c>
      <c r="Y176" s="131">
        <f t="shared" si="10"/>
        <v>53</v>
      </c>
      <c r="Z176" s="132" t="s">
        <v>184</v>
      </c>
      <c r="AA176" s="44" t="str">
        <f t="shared" si="14"/>
        <v>T</v>
      </c>
    </row>
    <row r="177" spans="1:27" x14ac:dyDescent="0.25">
      <c r="A177" s="125" t="s">
        <v>186</v>
      </c>
      <c r="B177" s="48">
        <v>149</v>
      </c>
      <c r="C177" s="48">
        <v>8</v>
      </c>
      <c r="D177" s="48">
        <v>20820</v>
      </c>
      <c r="E177" s="48"/>
      <c r="F177" s="48" t="s">
        <v>190</v>
      </c>
      <c r="G177" s="260" t="str">
        <f t="shared" si="11"/>
        <v>pr_88</v>
      </c>
      <c r="H177" s="258" t="s">
        <v>278</v>
      </c>
      <c r="I177" s="45">
        <v>43258</v>
      </c>
      <c r="J177" s="45" t="s">
        <v>128</v>
      </c>
      <c r="K177" s="48">
        <v>33</v>
      </c>
      <c r="L177" s="48">
        <v>3207</v>
      </c>
      <c r="M177" s="115" t="s">
        <v>161</v>
      </c>
      <c r="N177" s="42">
        <v>0.625</v>
      </c>
      <c r="O177" s="48">
        <v>40</v>
      </c>
      <c r="P177" s="48">
        <v>32</v>
      </c>
      <c r="Q177" s="48" t="s">
        <v>20</v>
      </c>
      <c r="R177" s="48"/>
      <c r="S177" s="48"/>
      <c r="T177" s="48"/>
      <c r="U177" s="173">
        <f t="shared" si="12"/>
        <v>0.625</v>
      </c>
      <c r="V177" s="173">
        <f t="shared" si="13"/>
        <v>0.625</v>
      </c>
      <c r="W177" s="41">
        <f>IFERROR(VLOOKUP(L177,'[1]ZESTAWIENIE NUMERÓW BOCZNYCH'!$A:$B,1,0),"")</f>
        <v>3207</v>
      </c>
      <c r="X177" s="48" t="str">
        <f>IFERROR(VLOOKUP(W177,'[1]ZESTAWIENIE NUMERÓW BOCZNYCH'!$A:$B,2,0),Q177)</f>
        <v>PE</v>
      </c>
      <c r="Y177" s="131">
        <f t="shared" si="10"/>
        <v>72</v>
      </c>
      <c r="Z177" s="132" t="s">
        <v>184</v>
      </c>
      <c r="AA177" s="44" t="str">
        <f t="shared" si="14"/>
        <v>T</v>
      </c>
    </row>
    <row r="178" spans="1:27" x14ac:dyDescent="0.25">
      <c r="A178" s="125" t="s">
        <v>186</v>
      </c>
      <c r="B178" s="48">
        <v>152</v>
      </c>
      <c r="C178" s="48">
        <v>8</v>
      </c>
      <c r="D178" s="48">
        <v>20820</v>
      </c>
      <c r="E178" s="48"/>
      <c r="F178" s="48" t="s">
        <v>190</v>
      </c>
      <c r="G178" s="260" t="str">
        <f t="shared" si="11"/>
        <v>pr_88</v>
      </c>
      <c r="H178" s="258" t="s">
        <v>278</v>
      </c>
      <c r="I178" s="45">
        <v>43258</v>
      </c>
      <c r="J178" s="45" t="s">
        <v>128</v>
      </c>
      <c r="K178" s="48">
        <v>33</v>
      </c>
      <c r="L178" s="48">
        <v>3116</v>
      </c>
      <c r="M178" s="115" t="s">
        <v>161</v>
      </c>
      <c r="N178" s="42">
        <v>0.62916666666666665</v>
      </c>
      <c r="O178" s="48">
        <v>23</v>
      </c>
      <c r="P178" s="48">
        <v>16</v>
      </c>
      <c r="Q178" s="48" t="s">
        <v>19</v>
      </c>
      <c r="R178" s="48"/>
      <c r="S178" s="48"/>
      <c r="T178" s="48"/>
      <c r="U178" s="173">
        <f t="shared" si="12"/>
        <v>0.625</v>
      </c>
      <c r="V178" s="173">
        <f t="shared" si="13"/>
        <v>0.625</v>
      </c>
      <c r="W178" s="41">
        <f>IFERROR(VLOOKUP(L178,'[1]ZESTAWIENIE NUMERÓW BOCZNYCH'!$A:$B,1,0),"")</f>
        <v>3116</v>
      </c>
      <c r="X178" s="48" t="str">
        <f>IFERROR(VLOOKUP(W178,'[1]ZESTAWIENIE NUMERÓW BOCZNYCH'!$A:$B,2,0),Q178)</f>
        <v>S</v>
      </c>
      <c r="Y178" s="131">
        <f t="shared" si="10"/>
        <v>39</v>
      </c>
      <c r="Z178" s="132" t="s">
        <v>184</v>
      </c>
      <c r="AA178" s="44" t="str">
        <f t="shared" si="14"/>
        <v>T</v>
      </c>
    </row>
    <row r="179" spans="1:27" x14ac:dyDescent="0.25">
      <c r="A179" s="125" t="s">
        <v>186</v>
      </c>
      <c r="B179" s="48">
        <v>153</v>
      </c>
      <c r="C179" s="48">
        <v>8</v>
      </c>
      <c r="D179" s="48">
        <v>20820</v>
      </c>
      <c r="E179" s="48"/>
      <c r="F179" s="48" t="s">
        <v>190</v>
      </c>
      <c r="G179" s="260" t="str">
        <f t="shared" si="11"/>
        <v>pr_88</v>
      </c>
      <c r="H179" s="258" t="s">
        <v>278</v>
      </c>
      <c r="I179" s="45">
        <v>43258</v>
      </c>
      <c r="J179" s="45" t="s">
        <v>128</v>
      </c>
      <c r="K179" s="48">
        <v>33</v>
      </c>
      <c r="L179" s="48">
        <v>3203</v>
      </c>
      <c r="M179" s="115" t="s">
        <v>161</v>
      </c>
      <c r="N179" s="42">
        <v>0.63263888888888886</v>
      </c>
      <c r="O179" s="48">
        <v>26</v>
      </c>
      <c r="P179" s="48">
        <v>8</v>
      </c>
      <c r="Q179" s="48" t="s">
        <v>20</v>
      </c>
      <c r="R179" s="48"/>
      <c r="S179" s="48"/>
      <c r="T179" s="48"/>
      <c r="U179" s="173">
        <f t="shared" si="12"/>
        <v>0.625</v>
      </c>
      <c r="V179" s="173">
        <f t="shared" si="13"/>
        <v>0.625</v>
      </c>
      <c r="W179" s="41" t="str">
        <f>IFERROR(VLOOKUP(L179,'[1]ZESTAWIENIE NUMERÓW BOCZNYCH'!$A:$B,1,0),"")</f>
        <v/>
      </c>
      <c r="X179" s="48" t="str">
        <f>IFERROR(VLOOKUP(W179,'[1]ZESTAWIENIE NUMERÓW BOCZNYCH'!$A:$B,2,0),Q179)</f>
        <v>PE</v>
      </c>
      <c r="Y179" s="131">
        <f t="shared" si="10"/>
        <v>34</v>
      </c>
      <c r="Z179" s="132" t="s">
        <v>184</v>
      </c>
      <c r="AA179" s="44" t="str">
        <f t="shared" si="14"/>
        <v>T</v>
      </c>
    </row>
    <row r="180" spans="1:27" x14ac:dyDescent="0.25">
      <c r="A180" s="125" t="s">
        <v>186</v>
      </c>
      <c r="B180" s="48">
        <v>155</v>
      </c>
      <c r="C180" s="48">
        <v>8</v>
      </c>
      <c r="D180" s="48">
        <v>20820</v>
      </c>
      <c r="E180" s="48"/>
      <c r="F180" s="48" t="s">
        <v>190</v>
      </c>
      <c r="G180" s="260" t="str">
        <f t="shared" si="11"/>
        <v>pr_88</v>
      </c>
      <c r="H180" s="258" t="s">
        <v>278</v>
      </c>
      <c r="I180" s="45">
        <v>43258</v>
      </c>
      <c r="J180" s="45" t="s">
        <v>128</v>
      </c>
      <c r="K180" s="48">
        <v>33</v>
      </c>
      <c r="L180" s="48">
        <v>3107</v>
      </c>
      <c r="M180" s="115" t="s">
        <v>161</v>
      </c>
      <c r="N180" s="42">
        <v>0.63541666666666663</v>
      </c>
      <c r="O180" s="48">
        <v>32</v>
      </c>
      <c r="P180" s="48">
        <v>12</v>
      </c>
      <c r="Q180" s="48" t="s">
        <v>19</v>
      </c>
      <c r="R180" s="48"/>
      <c r="S180" s="48"/>
      <c r="T180" s="48"/>
      <c r="U180" s="173">
        <f t="shared" si="12"/>
        <v>0.63541666666666663</v>
      </c>
      <c r="V180" s="173">
        <f t="shared" si="13"/>
        <v>0.625</v>
      </c>
      <c r="W180" s="41">
        <f>IFERROR(VLOOKUP(L180,'[1]ZESTAWIENIE NUMERÓW BOCZNYCH'!$A:$B,1,0),"")</f>
        <v>3107</v>
      </c>
      <c r="X180" s="48" t="str">
        <f>IFERROR(VLOOKUP(W180,'[1]ZESTAWIENIE NUMERÓW BOCZNYCH'!$A:$B,2,0),Q180)</f>
        <v>S</v>
      </c>
      <c r="Y180" s="131">
        <f t="shared" si="10"/>
        <v>44</v>
      </c>
      <c r="Z180" s="132" t="s">
        <v>184</v>
      </c>
      <c r="AA180" s="44" t="str">
        <f t="shared" si="14"/>
        <v>T</v>
      </c>
    </row>
    <row r="181" spans="1:27" x14ac:dyDescent="0.25">
      <c r="A181" s="125" t="s">
        <v>186</v>
      </c>
      <c r="B181" s="48">
        <v>157</v>
      </c>
      <c r="C181" s="48">
        <v>8</v>
      </c>
      <c r="D181" s="48">
        <v>20820</v>
      </c>
      <c r="E181" s="48"/>
      <c r="F181" s="48" t="s">
        <v>190</v>
      </c>
      <c r="G181" s="260" t="str">
        <f t="shared" si="11"/>
        <v>pr_88</v>
      </c>
      <c r="H181" s="258" t="s">
        <v>278</v>
      </c>
      <c r="I181" s="45">
        <v>43258</v>
      </c>
      <c r="J181" s="45" t="s">
        <v>128</v>
      </c>
      <c r="K181" s="48">
        <v>33</v>
      </c>
      <c r="L181" s="48">
        <v>3208</v>
      </c>
      <c r="M181" s="115" t="s">
        <v>161</v>
      </c>
      <c r="N181" s="42">
        <v>0.64027777777777783</v>
      </c>
      <c r="O181" s="48">
        <v>20</v>
      </c>
      <c r="P181" s="48">
        <v>4</v>
      </c>
      <c r="Q181" s="48" t="s">
        <v>20</v>
      </c>
      <c r="R181" s="48"/>
      <c r="S181" s="48"/>
      <c r="T181" s="48"/>
      <c r="U181" s="173">
        <f t="shared" si="12"/>
        <v>0.63541666666666663</v>
      </c>
      <c r="V181" s="173">
        <f t="shared" si="13"/>
        <v>0.625</v>
      </c>
      <c r="W181" s="41">
        <f>IFERROR(VLOOKUP(L181,'[1]ZESTAWIENIE NUMERÓW BOCZNYCH'!$A:$B,1,0),"")</f>
        <v>3208</v>
      </c>
      <c r="X181" s="48" t="str">
        <f>IFERROR(VLOOKUP(W181,'[1]ZESTAWIENIE NUMERÓW BOCZNYCH'!$A:$B,2,0),Q181)</f>
        <v>PE</v>
      </c>
      <c r="Y181" s="131">
        <f t="shared" si="10"/>
        <v>24</v>
      </c>
      <c r="Z181" s="132" t="s">
        <v>184</v>
      </c>
      <c r="AA181" s="44" t="str">
        <f t="shared" si="14"/>
        <v>T</v>
      </c>
    </row>
    <row r="182" spans="1:27" x14ac:dyDescent="0.25">
      <c r="A182" s="125" t="s">
        <v>186</v>
      </c>
      <c r="B182" s="48">
        <v>159</v>
      </c>
      <c r="C182" s="48">
        <v>9</v>
      </c>
      <c r="D182" s="48">
        <v>20820</v>
      </c>
      <c r="E182" s="48"/>
      <c r="F182" s="48" t="s">
        <v>190</v>
      </c>
      <c r="G182" s="260" t="str">
        <f t="shared" si="11"/>
        <v>pr_88</v>
      </c>
      <c r="H182" s="258" t="s">
        <v>278</v>
      </c>
      <c r="I182" s="45">
        <v>43258</v>
      </c>
      <c r="J182" s="45" t="s">
        <v>128</v>
      </c>
      <c r="K182" s="48">
        <v>33</v>
      </c>
      <c r="L182" s="48">
        <v>3126</v>
      </c>
      <c r="M182" s="115" t="s">
        <v>161</v>
      </c>
      <c r="N182" s="42">
        <v>0.64513888888888882</v>
      </c>
      <c r="O182" s="48">
        <v>22</v>
      </c>
      <c r="P182" s="48">
        <v>5</v>
      </c>
      <c r="Q182" s="48" t="s">
        <v>19</v>
      </c>
      <c r="R182" s="48"/>
      <c r="S182" s="48"/>
      <c r="T182" s="48"/>
      <c r="U182" s="173">
        <f t="shared" si="12"/>
        <v>0.63541666666666663</v>
      </c>
      <c r="V182" s="173">
        <f t="shared" si="13"/>
        <v>0.625</v>
      </c>
      <c r="W182" s="41">
        <f>IFERROR(VLOOKUP(L182,'[1]ZESTAWIENIE NUMERÓW BOCZNYCH'!$A:$B,1,0),"")</f>
        <v>3126</v>
      </c>
      <c r="X182" s="48" t="str">
        <f>IFERROR(VLOOKUP(W182,'[1]ZESTAWIENIE NUMERÓW BOCZNYCH'!$A:$B,2,0),Q182)</f>
        <v>S</v>
      </c>
      <c r="Y182" s="131">
        <f t="shared" si="10"/>
        <v>27</v>
      </c>
      <c r="Z182" s="132" t="s">
        <v>184</v>
      </c>
      <c r="AA182" s="44" t="str">
        <f t="shared" si="14"/>
        <v>T</v>
      </c>
    </row>
    <row r="183" spans="1:27" x14ac:dyDescent="0.25">
      <c r="A183" s="125" t="s">
        <v>186</v>
      </c>
      <c r="B183" s="48">
        <v>161</v>
      </c>
      <c r="C183" s="48">
        <v>9</v>
      </c>
      <c r="D183" s="48">
        <v>20820</v>
      </c>
      <c r="E183" s="48"/>
      <c r="F183" s="48" t="s">
        <v>190</v>
      </c>
      <c r="G183" s="260" t="str">
        <f t="shared" si="11"/>
        <v>pr_88</v>
      </c>
      <c r="H183" s="258" t="s">
        <v>278</v>
      </c>
      <c r="I183" s="45">
        <v>43258</v>
      </c>
      <c r="J183" s="45" t="s">
        <v>128</v>
      </c>
      <c r="K183" s="48">
        <v>33</v>
      </c>
      <c r="L183" s="48">
        <v>3104</v>
      </c>
      <c r="M183" s="115" t="s">
        <v>161</v>
      </c>
      <c r="N183" s="42">
        <v>0.6479166666666667</v>
      </c>
      <c r="O183" s="48">
        <v>17</v>
      </c>
      <c r="P183" s="48">
        <v>4</v>
      </c>
      <c r="Q183" s="48" t="s">
        <v>19</v>
      </c>
      <c r="R183" s="48"/>
      <c r="S183" s="48"/>
      <c r="T183" s="48"/>
      <c r="U183" s="173">
        <f t="shared" si="12"/>
        <v>0.64583333333333326</v>
      </c>
      <c r="V183" s="173">
        <f t="shared" si="13"/>
        <v>0.625</v>
      </c>
      <c r="W183" s="41">
        <f>IFERROR(VLOOKUP(L183,'[1]ZESTAWIENIE NUMERÓW BOCZNYCH'!$A:$B,1,0),"")</f>
        <v>3104</v>
      </c>
      <c r="X183" s="48" t="str">
        <f>IFERROR(VLOOKUP(W183,'[1]ZESTAWIENIE NUMERÓW BOCZNYCH'!$A:$B,2,0),Q183)</f>
        <v>S</v>
      </c>
      <c r="Y183" s="131">
        <f t="shared" si="10"/>
        <v>21</v>
      </c>
      <c r="Z183" s="132" t="s">
        <v>184</v>
      </c>
      <c r="AA183" s="44" t="str">
        <f t="shared" si="14"/>
        <v>T</v>
      </c>
    </row>
    <row r="184" spans="1:27" x14ac:dyDescent="0.25">
      <c r="A184" s="125" t="s">
        <v>186</v>
      </c>
      <c r="B184" s="48">
        <v>163</v>
      </c>
      <c r="C184" s="48">
        <v>9</v>
      </c>
      <c r="D184" s="48">
        <v>20820</v>
      </c>
      <c r="E184" s="48"/>
      <c r="F184" s="48" t="s">
        <v>190</v>
      </c>
      <c r="G184" s="260" t="str">
        <f t="shared" si="11"/>
        <v>pr_88</v>
      </c>
      <c r="H184" s="258" t="s">
        <v>278</v>
      </c>
      <c r="I184" s="45">
        <v>43258</v>
      </c>
      <c r="J184" s="45" t="s">
        <v>128</v>
      </c>
      <c r="K184" s="48">
        <v>33</v>
      </c>
      <c r="L184" s="48">
        <v>3014</v>
      </c>
      <c r="M184" s="115" t="s">
        <v>161</v>
      </c>
      <c r="N184" s="42">
        <v>0.65208333333333335</v>
      </c>
      <c r="O184" s="48">
        <v>18</v>
      </c>
      <c r="P184" s="48">
        <v>12</v>
      </c>
      <c r="Q184" s="48" t="s">
        <v>19</v>
      </c>
      <c r="R184" s="48"/>
      <c r="S184" s="48"/>
      <c r="T184" s="48"/>
      <c r="U184" s="173">
        <f t="shared" si="12"/>
        <v>0.64583333333333326</v>
      </c>
      <c r="V184" s="173">
        <f t="shared" si="13"/>
        <v>0.625</v>
      </c>
      <c r="W184" s="41">
        <f>IFERROR(VLOOKUP(L184,'[1]ZESTAWIENIE NUMERÓW BOCZNYCH'!$A:$B,1,0),"")</f>
        <v>3014</v>
      </c>
      <c r="X184" s="48" t="str">
        <f>IFERROR(VLOOKUP(W184,'[1]ZESTAWIENIE NUMERÓW BOCZNYCH'!$A:$B,2,0),Q184)</f>
        <v>S</v>
      </c>
      <c r="Y184" s="131">
        <f t="shared" si="10"/>
        <v>30</v>
      </c>
      <c r="Z184" s="132" t="s">
        <v>184</v>
      </c>
      <c r="AA184" s="44" t="str">
        <f t="shared" si="14"/>
        <v>T</v>
      </c>
    </row>
    <row r="185" spans="1:27" x14ac:dyDescent="0.25">
      <c r="A185" s="125" t="s">
        <v>186</v>
      </c>
      <c r="B185" s="48">
        <v>165</v>
      </c>
      <c r="C185" s="48">
        <v>9</v>
      </c>
      <c r="D185" s="48">
        <v>20820</v>
      </c>
      <c r="E185" s="48"/>
      <c r="F185" s="48" t="s">
        <v>190</v>
      </c>
      <c r="G185" s="260" t="str">
        <f t="shared" si="11"/>
        <v>pr_88</v>
      </c>
      <c r="H185" s="258" t="s">
        <v>278</v>
      </c>
      <c r="I185" s="45">
        <v>43258</v>
      </c>
      <c r="J185" s="45" t="s">
        <v>128</v>
      </c>
      <c r="K185" s="48">
        <v>33</v>
      </c>
      <c r="L185" s="48">
        <v>3012</v>
      </c>
      <c r="M185" s="115" t="s">
        <v>161</v>
      </c>
      <c r="N185" s="42">
        <v>0.65625</v>
      </c>
      <c r="O185" s="48">
        <v>25</v>
      </c>
      <c r="P185" s="48">
        <v>4</v>
      </c>
      <c r="Q185" s="48" t="s">
        <v>19</v>
      </c>
      <c r="R185" s="48"/>
      <c r="S185" s="48"/>
      <c r="T185" s="48"/>
      <c r="U185" s="173">
        <f t="shared" si="12"/>
        <v>0.65625</v>
      </c>
      <c r="V185" s="173">
        <f t="shared" si="13"/>
        <v>0.625</v>
      </c>
      <c r="W185" s="41" t="str">
        <f>IFERROR(VLOOKUP(L185,'[1]ZESTAWIENIE NUMERÓW BOCZNYCH'!$A:$B,1,0),"")</f>
        <v/>
      </c>
      <c r="X185" s="48" t="str">
        <f>IFERROR(VLOOKUP(W185,'[1]ZESTAWIENIE NUMERÓW BOCZNYCH'!$A:$B,2,0),Q185)</f>
        <v>S</v>
      </c>
      <c r="Y185" s="131">
        <f t="shared" si="10"/>
        <v>29</v>
      </c>
      <c r="Z185" s="132" t="s">
        <v>184</v>
      </c>
      <c r="AA185" s="44" t="str">
        <f t="shared" si="14"/>
        <v>T</v>
      </c>
    </row>
    <row r="186" spans="1:27" x14ac:dyDescent="0.25">
      <c r="A186" s="125" t="s">
        <v>186</v>
      </c>
      <c r="B186" s="48">
        <v>167</v>
      </c>
      <c r="C186" s="48">
        <v>9</v>
      </c>
      <c r="D186" s="48">
        <v>20820</v>
      </c>
      <c r="E186" s="48"/>
      <c r="F186" s="48" t="s">
        <v>190</v>
      </c>
      <c r="G186" s="260" t="str">
        <f t="shared" si="11"/>
        <v>pr_88</v>
      </c>
      <c r="H186" s="258" t="s">
        <v>278</v>
      </c>
      <c r="I186" s="45">
        <v>43258</v>
      </c>
      <c r="J186" s="45" t="s">
        <v>128</v>
      </c>
      <c r="K186" s="48">
        <v>33</v>
      </c>
      <c r="L186" s="48">
        <v>3103</v>
      </c>
      <c r="M186" s="115" t="s">
        <v>161</v>
      </c>
      <c r="N186" s="42">
        <v>0.66180555555555554</v>
      </c>
      <c r="O186" s="48">
        <v>23</v>
      </c>
      <c r="P186" s="48">
        <v>17</v>
      </c>
      <c r="Q186" s="48" t="s">
        <v>19</v>
      </c>
      <c r="R186" s="48"/>
      <c r="S186" s="48"/>
      <c r="T186" s="48"/>
      <c r="U186" s="173">
        <f t="shared" si="12"/>
        <v>0.65625</v>
      </c>
      <c r="V186" s="173">
        <f t="shared" si="13"/>
        <v>0.625</v>
      </c>
      <c r="W186" s="41">
        <f>IFERROR(VLOOKUP(L186,'[1]ZESTAWIENIE NUMERÓW BOCZNYCH'!$A:$B,1,0),"")</f>
        <v>3103</v>
      </c>
      <c r="X186" s="48" t="str">
        <f>IFERROR(VLOOKUP(W186,'[1]ZESTAWIENIE NUMERÓW BOCZNYCH'!$A:$B,2,0),Q186)</f>
        <v>S</v>
      </c>
      <c r="Y186" s="131">
        <f t="shared" si="10"/>
        <v>40</v>
      </c>
      <c r="Z186" s="132" t="s">
        <v>184</v>
      </c>
      <c r="AA186" s="44" t="str">
        <f t="shared" si="14"/>
        <v>T</v>
      </c>
    </row>
    <row r="187" spans="1:27" x14ac:dyDescent="0.25">
      <c r="A187" s="125" t="s">
        <v>186</v>
      </c>
      <c r="B187" s="48">
        <v>169</v>
      </c>
      <c r="C187" s="48">
        <v>9</v>
      </c>
      <c r="D187" s="48">
        <v>20820</v>
      </c>
      <c r="E187" s="48"/>
      <c r="F187" s="48" t="s">
        <v>190</v>
      </c>
      <c r="G187" s="260" t="str">
        <f t="shared" si="11"/>
        <v>pr_88</v>
      </c>
      <c r="H187" s="258" t="s">
        <v>278</v>
      </c>
      <c r="I187" s="45">
        <v>43258</v>
      </c>
      <c r="J187" s="45" t="s">
        <v>128</v>
      </c>
      <c r="K187" s="48">
        <v>33</v>
      </c>
      <c r="L187" s="48">
        <v>3009</v>
      </c>
      <c r="M187" s="115" t="s">
        <v>161</v>
      </c>
      <c r="N187" s="42">
        <v>0.66527777777777775</v>
      </c>
      <c r="O187" s="48">
        <v>35</v>
      </c>
      <c r="P187" s="48">
        <v>18</v>
      </c>
      <c r="Q187" s="48" t="s">
        <v>19</v>
      </c>
      <c r="R187" s="48"/>
      <c r="S187" s="48"/>
      <c r="T187" s="48"/>
      <c r="U187" s="173">
        <f t="shared" si="12"/>
        <v>0.65625</v>
      </c>
      <c r="V187" s="173">
        <f t="shared" si="13"/>
        <v>0.625</v>
      </c>
      <c r="W187" s="41" t="str">
        <f>IFERROR(VLOOKUP(L187,'[1]ZESTAWIENIE NUMERÓW BOCZNYCH'!$A:$B,1,0),"")</f>
        <v/>
      </c>
      <c r="X187" s="48" t="str">
        <f>IFERROR(VLOOKUP(W187,'[1]ZESTAWIENIE NUMERÓW BOCZNYCH'!$A:$B,2,0),Q187)</f>
        <v>S</v>
      </c>
      <c r="Y187" s="131">
        <f t="shared" si="10"/>
        <v>53</v>
      </c>
      <c r="Z187" s="132" t="s">
        <v>184</v>
      </c>
      <c r="AA187" s="44" t="str">
        <f t="shared" si="14"/>
        <v>T</v>
      </c>
    </row>
    <row r="188" spans="1:27" x14ac:dyDescent="0.25">
      <c r="A188" s="125" t="s">
        <v>186</v>
      </c>
      <c r="B188" s="48">
        <v>173</v>
      </c>
      <c r="C188" s="48">
        <v>10</v>
      </c>
      <c r="D188" s="48">
        <v>20820</v>
      </c>
      <c r="E188" s="48"/>
      <c r="F188" s="48" t="s">
        <v>190</v>
      </c>
      <c r="G188" s="260" t="str">
        <f t="shared" si="11"/>
        <v>pr_88</v>
      </c>
      <c r="H188" s="258" t="s">
        <v>278</v>
      </c>
      <c r="I188" s="45">
        <v>43258</v>
      </c>
      <c r="J188" s="45" t="s">
        <v>128</v>
      </c>
      <c r="K188" s="48">
        <v>33</v>
      </c>
      <c r="L188" s="48">
        <v>3015</v>
      </c>
      <c r="M188" s="115" t="s">
        <v>161</v>
      </c>
      <c r="N188" s="42">
        <v>0.68055555555555547</v>
      </c>
      <c r="O188" s="48">
        <v>20</v>
      </c>
      <c r="P188" s="48">
        <v>14</v>
      </c>
      <c r="Q188" s="48" t="s">
        <v>19</v>
      </c>
      <c r="R188" s="48"/>
      <c r="S188" s="48"/>
      <c r="T188" s="48"/>
      <c r="U188" s="173">
        <f t="shared" si="12"/>
        <v>0.67708333333333326</v>
      </c>
      <c r="V188" s="173">
        <f t="shared" si="13"/>
        <v>0.66666666666666663</v>
      </c>
      <c r="W188" s="41">
        <f>IFERROR(VLOOKUP(L188,'[1]ZESTAWIENIE NUMERÓW BOCZNYCH'!$A:$B,1,0),"")</f>
        <v>3015</v>
      </c>
      <c r="X188" s="48" t="str">
        <f>IFERROR(VLOOKUP(W188,'[1]ZESTAWIENIE NUMERÓW BOCZNYCH'!$A:$B,2,0),Q188)</f>
        <v>S</v>
      </c>
      <c r="Y188" s="131">
        <f t="shared" si="10"/>
        <v>34</v>
      </c>
      <c r="Z188" s="132" t="s">
        <v>184</v>
      </c>
      <c r="AA188" s="44" t="str">
        <f t="shared" si="14"/>
        <v>T</v>
      </c>
    </row>
    <row r="189" spans="1:27" x14ac:dyDescent="0.25">
      <c r="A189" s="125" t="s">
        <v>186</v>
      </c>
      <c r="B189" s="48">
        <v>176</v>
      </c>
      <c r="C189" s="48">
        <v>10</v>
      </c>
      <c r="D189" s="48">
        <v>20820</v>
      </c>
      <c r="E189" s="48"/>
      <c r="F189" s="48" t="s">
        <v>190</v>
      </c>
      <c r="G189" s="260" t="str">
        <f t="shared" si="11"/>
        <v>pr_88</v>
      </c>
      <c r="H189" s="258" t="s">
        <v>278</v>
      </c>
      <c r="I189" s="45">
        <v>43258</v>
      </c>
      <c r="J189" s="45" t="s">
        <v>128</v>
      </c>
      <c r="K189" s="48">
        <v>33</v>
      </c>
      <c r="L189" s="48">
        <v>3017</v>
      </c>
      <c r="M189" s="115" t="s">
        <v>161</v>
      </c>
      <c r="N189" s="42">
        <v>0.6875</v>
      </c>
      <c r="O189" s="48">
        <v>36</v>
      </c>
      <c r="P189" s="48">
        <v>28</v>
      </c>
      <c r="Q189" s="48" t="s">
        <v>19</v>
      </c>
      <c r="R189" s="48"/>
      <c r="S189" s="48"/>
      <c r="T189" s="48"/>
      <c r="U189" s="173">
        <f t="shared" si="12"/>
        <v>0.6875</v>
      </c>
      <c r="V189" s="173">
        <f t="shared" si="13"/>
        <v>0.66666666666666663</v>
      </c>
      <c r="W189" s="41">
        <f>IFERROR(VLOOKUP(L189,'[1]ZESTAWIENIE NUMERÓW BOCZNYCH'!$A:$B,1,0),"")</f>
        <v>3017</v>
      </c>
      <c r="X189" s="48" t="str">
        <f>IFERROR(VLOOKUP(W189,'[1]ZESTAWIENIE NUMERÓW BOCZNYCH'!$A:$B,2,0),Q189)</f>
        <v>S</v>
      </c>
      <c r="Y189" s="131">
        <f t="shared" si="10"/>
        <v>64</v>
      </c>
      <c r="Z189" s="132" t="s">
        <v>184</v>
      </c>
      <c r="AA189" s="44" t="str">
        <f t="shared" si="14"/>
        <v>T</v>
      </c>
    </row>
    <row r="190" spans="1:27" x14ac:dyDescent="0.25">
      <c r="A190" s="125" t="s">
        <v>186</v>
      </c>
      <c r="B190" s="48">
        <v>177</v>
      </c>
      <c r="C190" s="48">
        <v>10</v>
      </c>
      <c r="D190" s="48">
        <v>20820</v>
      </c>
      <c r="E190" s="48"/>
      <c r="F190" s="48" t="s">
        <v>190</v>
      </c>
      <c r="G190" s="260" t="str">
        <f t="shared" si="11"/>
        <v>pr_88</v>
      </c>
      <c r="H190" s="258" t="s">
        <v>278</v>
      </c>
      <c r="I190" s="45">
        <v>43258</v>
      </c>
      <c r="J190" s="45" t="s">
        <v>128</v>
      </c>
      <c r="K190" s="48">
        <v>33</v>
      </c>
      <c r="L190" s="48">
        <v>3013</v>
      </c>
      <c r="M190" s="115" t="s">
        <v>161</v>
      </c>
      <c r="N190" s="42">
        <v>0.68888888888888899</v>
      </c>
      <c r="O190" s="48">
        <v>16</v>
      </c>
      <c r="P190" s="48">
        <v>18</v>
      </c>
      <c r="Q190" s="48" t="s">
        <v>19</v>
      </c>
      <c r="R190" s="48"/>
      <c r="S190" s="48"/>
      <c r="T190" s="48"/>
      <c r="U190" s="173">
        <f t="shared" si="12"/>
        <v>0.6875</v>
      </c>
      <c r="V190" s="173">
        <f t="shared" si="13"/>
        <v>0.66666666666666663</v>
      </c>
      <c r="W190" s="41">
        <f>IFERROR(VLOOKUP(L190,'[1]ZESTAWIENIE NUMERÓW BOCZNYCH'!$A:$B,1,0),"")</f>
        <v>3013</v>
      </c>
      <c r="X190" s="48" t="str">
        <f>IFERROR(VLOOKUP(W190,'[1]ZESTAWIENIE NUMERÓW BOCZNYCH'!$A:$B,2,0),Q190)</f>
        <v>S</v>
      </c>
      <c r="Y190" s="131">
        <f t="shared" si="10"/>
        <v>34</v>
      </c>
      <c r="Z190" s="132" t="s">
        <v>184</v>
      </c>
      <c r="AA190" s="44" t="str">
        <f t="shared" si="14"/>
        <v>T</v>
      </c>
    </row>
    <row r="191" spans="1:27" x14ac:dyDescent="0.25">
      <c r="A191" s="125" t="s">
        <v>186</v>
      </c>
      <c r="B191" s="48">
        <v>180</v>
      </c>
      <c r="C191" s="48">
        <v>10</v>
      </c>
      <c r="D191" s="48">
        <v>20820</v>
      </c>
      <c r="E191" s="48"/>
      <c r="F191" s="48" t="s">
        <v>190</v>
      </c>
      <c r="G191" s="260" t="str">
        <f t="shared" si="11"/>
        <v>pr_88</v>
      </c>
      <c r="H191" s="258" t="s">
        <v>278</v>
      </c>
      <c r="I191" s="45">
        <v>43258</v>
      </c>
      <c r="J191" s="45" t="s">
        <v>128</v>
      </c>
      <c r="K191" s="48">
        <v>33</v>
      </c>
      <c r="L191" s="48">
        <v>3207</v>
      </c>
      <c r="M191" s="115" t="s">
        <v>161</v>
      </c>
      <c r="N191" s="42">
        <v>0.69861111111111107</v>
      </c>
      <c r="O191" s="48">
        <v>18</v>
      </c>
      <c r="P191" s="48">
        <v>32</v>
      </c>
      <c r="Q191" s="48" t="s">
        <v>20</v>
      </c>
      <c r="R191" s="48"/>
      <c r="S191" s="48"/>
      <c r="T191" s="48"/>
      <c r="U191" s="173">
        <f t="shared" si="12"/>
        <v>0.69791666666666663</v>
      </c>
      <c r="V191" s="173">
        <f t="shared" si="13"/>
        <v>0.66666666666666663</v>
      </c>
      <c r="W191" s="41">
        <f>IFERROR(VLOOKUP(L191,'[1]ZESTAWIENIE NUMERÓW BOCZNYCH'!$A:$B,1,0),"")</f>
        <v>3207</v>
      </c>
      <c r="X191" s="48" t="str">
        <f>IFERROR(VLOOKUP(W191,'[1]ZESTAWIENIE NUMERÓW BOCZNYCH'!$A:$B,2,0),Q191)</f>
        <v>PE</v>
      </c>
      <c r="Y191" s="131">
        <f t="shared" ref="Y191:Y254" si="15">O191+P191</f>
        <v>50</v>
      </c>
      <c r="Z191" s="132" t="s">
        <v>184</v>
      </c>
      <c r="AA191" s="44" t="str">
        <f t="shared" si="14"/>
        <v>T</v>
      </c>
    </row>
    <row r="192" spans="1:27" x14ac:dyDescent="0.25">
      <c r="A192" s="125" t="s">
        <v>186</v>
      </c>
      <c r="B192" s="48">
        <v>182</v>
      </c>
      <c r="C192" s="48">
        <v>11</v>
      </c>
      <c r="D192" s="48">
        <v>20820</v>
      </c>
      <c r="E192" s="48"/>
      <c r="F192" s="48" t="s">
        <v>190</v>
      </c>
      <c r="G192" s="260" t="str">
        <f t="shared" si="11"/>
        <v>pr_88</v>
      </c>
      <c r="H192" s="258" t="s">
        <v>278</v>
      </c>
      <c r="I192" s="45">
        <v>43258</v>
      </c>
      <c r="J192" s="45" t="s">
        <v>128</v>
      </c>
      <c r="K192" s="48">
        <v>33</v>
      </c>
      <c r="L192" s="48">
        <v>3116</v>
      </c>
      <c r="M192" s="115" t="s">
        <v>161</v>
      </c>
      <c r="N192" s="42">
        <v>0.70416666666666661</v>
      </c>
      <c r="O192" s="48">
        <v>16</v>
      </c>
      <c r="P192" s="48">
        <v>3</v>
      </c>
      <c r="Q192" s="48" t="s">
        <v>19</v>
      </c>
      <c r="R192" s="48"/>
      <c r="S192" s="48"/>
      <c r="T192" s="48"/>
      <c r="U192" s="173">
        <f t="shared" si="12"/>
        <v>0.69791666666666663</v>
      </c>
      <c r="V192" s="173">
        <f t="shared" si="13"/>
        <v>0.66666666666666663</v>
      </c>
      <c r="W192" s="41">
        <f>IFERROR(VLOOKUP(L192,'[1]ZESTAWIENIE NUMERÓW BOCZNYCH'!$A:$B,1,0),"")</f>
        <v>3116</v>
      </c>
      <c r="X192" s="48" t="str">
        <f>IFERROR(VLOOKUP(W192,'[1]ZESTAWIENIE NUMERÓW BOCZNYCH'!$A:$B,2,0),Q192)</f>
        <v>S</v>
      </c>
      <c r="Y192" s="131">
        <f t="shared" si="15"/>
        <v>19</v>
      </c>
      <c r="Z192" s="132" t="s">
        <v>184</v>
      </c>
      <c r="AA192" s="44" t="str">
        <f t="shared" si="14"/>
        <v>T</v>
      </c>
    </row>
    <row r="193" spans="1:27" x14ac:dyDescent="0.25">
      <c r="A193" s="125" t="s">
        <v>186</v>
      </c>
      <c r="B193" s="48">
        <v>184</v>
      </c>
      <c r="C193" s="48">
        <v>11</v>
      </c>
      <c r="D193" s="48">
        <v>20820</v>
      </c>
      <c r="E193" s="48"/>
      <c r="F193" s="48" t="s">
        <v>190</v>
      </c>
      <c r="G193" s="260" t="str">
        <f t="shared" si="11"/>
        <v>pr_88</v>
      </c>
      <c r="H193" s="258" t="s">
        <v>278</v>
      </c>
      <c r="I193" s="45">
        <v>43258</v>
      </c>
      <c r="J193" s="45" t="s">
        <v>128</v>
      </c>
      <c r="K193" s="48">
        <v>33</v>
      </c>
      <c r="L193" s="48">
        <v>3118</v>
      </c>
      <c r="M193" s="115" t="s">
        <v>161</v>
      </c>
      <c r="N193" s="42">
        <v>0.70624999999999993</v>
      </c>
      <c r="O193" s="48">
        <v>8</v>
      </c>
      <c r="P193" s="48">
        <v>4</v>
      </c>
      <c r="Q193" s="48" t="s">
        <v>19</v>
      </c>
      <c r="R193" s="48"/>
      <c r="S193" s="48"/>
      <c r="T193" s="48"/>
      <c r="U193" s="173">
        <f t="shared" si="12"/>
        <v>0.69791666666666663</v>
      </c>
      <c r="V193" s="173">
        <f t="shared" si="13"/>
        <v>0.66666666666666663</v>
      </c>
      <c r="W193" s="41">
        <f>IFERROR(VLOOKUP(L193,'[1]ZESTAWIENIE NUMERÓW BOCZNYCH'!$A:$B,1,0),"")</f>
        <v>3118</v>
      </c>
      <c r="X193" s="48" t="str">
        <f>IFERROR(VLOOKUP(W193,'[1]ZESTAWIENIE NUMERÓW BOCZNYCH'!$A:$B,2,0),Q193)</f>
        <v>S</v>
      </c>
      <c r="Y193" s="131">
        <f t="shared" si="15"/>
        <v>12</v>
      </c>
      <c r="Z193" s="132" t="s">
        <v>184</v>
      </c>
      <c r="AA193" s="44" t="str">
        <f t="shared" si="14"/>
        <v>T</v>
      </c>
    </row>
    <row r="194" spans="1:27" x14ac:dyDescent="0.25">
      <c r="A194" s="125" t="s">
        <v>186</v>
      </c>
      <c r="B194" s="48">
        <v>185</v>
      </c>
      <c r="C194" s="48">
        <v>11</v>
      </c>
      <c r="D194" s="48">
        <v>20820</v>
      </c>
      <c r="E194" s="48"/>
      <c r="F194" s="48" t="s">
        <v>190</v>
      </c>
      <c r="G194" s="260" t="str">
        <f t="shared" si="11"/>
        <v>pr_88</v>
      </c>
      <c r="H194" s="258" t="s">
        <v>278</v>
      </c>
      <c r="I194" s="45">
        <v>43258</v>
      </c>
      <c r="J194" s="45" t="s">
        <v>128</v>
      </c>
      <c r="K194" s="48">
        <v>33</v>
      </c>
      <c r="L194" s="48">
        <v>3203</v>
      </c>
      <c r="M194" s="115" t="s">
        <v>161</v>
      </c>
      <c r="N194" s="42">
        <v>0.70763888888888893</v>
      </c>
      <c r="O194" s="48">
        <v>5</v>
      </c>
      <c r="P194" s="48">
        <v>19</v>
      </c>
      <c r="Q194" s="48" t="s">
        <v>20</v>
      </c>
      <c r="R194" s="48"/>
      <c r="S194" s="48"/>
      <c r="T194" s="48"/>
      <c r="U194" s="173">
        <f t="shared" si="12"/>
        <v>0.69791666666666663</v>
      </c>
      <c r="V194" s="173">
        <f t="shared" si="13"/>
        <v>0.66666666666666663</v>
      </c>
      <c r="W194" s="41" t="str">
        <f>IFERROR(VLOOKUP(L194,'[1]ZESTAWIENIE NUMERÓW BOCZNYCH'!$A:$B,1,0),"")</f>
        <v/>
      </c>
      <c r="X194" s="48" t="str">
        <f>IFERROR(VLOOKUP(W194,'[1]ZESTAWIENIE NUMERÓW BOCZNYCH'!$A:$B,2,0),Q194)</f>
        <v>PE</v>
      </c>
      <c r="Y194" s="131">
        <f t="shared" si="15"/>
        <v>24</v>
      </c>
      <c r="Z194" s="132" t="s">
        <v>184</v>
      </c>
      <c r="AA194" s="44" t="str">
        <f t="shared" si="14"/>
        <v>T</v>
      </c>
    </row>
    <row r="195" spans="1:27" x14ac:dyDescent="0.25">
      <c r="A195" s="125" t="s">
        <v>186</v>
      </c>
      <c r="B195" s="48">
        <v>187</v>
      </c>
      <c r="C195" s="48">
        <v>11</v>
      </c>
      <c r="D195" s="48">
        <v>20820</v>
      </c>
      <c r="E195" s="48"/>
      <c r="F195" s="48" t="s">
        <v>190</v>
      </c>
      <c r="G195" s="260" t="str">
        <f t="shared" ref="G195:G258" si="16">IF(ISERROR(RIGHT(LEFT(F195,FIND("_",MID(F195,4,150))+2))*1),LEFT(F195,FIND("_",MID(F195,4,150))+1),LEFT(F195,FIND("_",MID(F195,4,150))+2))</f>
        <v>pr_88</v>
      </c>
      <c r="H195" s="258" t="s">
        <v>278</v>
      </c>
      <c r="I195" s="45">
        <v>43258</v>
      </c>
      <c r="J195" s="45" t="s">
        <v>128</v>
      </c>
      <c r="K195" s="48">
        <v>33</v>
      </c>
      <c r="L195" s="48">
        <v>3107</v>
      </c>
      <c r="M195" s="115" t="s">
        <v>161</v>
      </c>
      <c r="N195" s="42">
        <v>0.71250000000000002</v>
      </c>
      <c r="O195" s="48">
        <v>18</v>
      </c>
      <c r="P195" s="48">
        <v>12</v>
      </c>
      <c r="Q195" s="48" t="s">
        <v>19</v>
      </c>
      <c r="R195" s="48"/>
      <c r="S195" s="48"/>
      <c r="T195" s="48"/>
      <c r="U195" s="173">
        <f t="shared" ref="U195:U258" si="17">FLOOR(N195,"0:15")</f>
        <v>0.70833333333333326</v>
      </c>
      <c r="V195" s="173">
        <f t="shared" ref="V195:V258" si="18">FLOOR(N195,TIME(1,0,0))</f>
        <v>0.70833333333333326</v>
      </c>
      <c r="W195" s="41">
        <f>IFERROR(VLOOKUP(L195,'[1]ZESTAWIENIE NUMERÓW BOCZNYCH'!$A:$B,1,0),"")</f>
        <v>3107</v>
      </c>
      <c r="X195" s="48" t="str">
        <f>IFERROR(VLOOKUP(W195,'[1]ZESTAWIENIE NUMERÓW BOCZNYCH'!$A:$B,2,0),Q195)</f>
        <v>S</v>
      </c>
      <c r="Y195" s="131">
        <f t="shared" si="15"/>
        <v>30</v>
      </c>
      <c r="Z195" s="132" t="s">
        <v>184</v>
      </c>
      <c r="AA195" s="44" t="str">
        <f t="shared" ref="AA195:AA258" si="19">IF(Z195="Tramwaj normalny","T","A")</f>
        <v>T</v>
      </c>
    </row>
    <row r="196" spans="1:27" x14ac:dyDescent="0.25">
      <c r="A196" s="125" t="s">
        <v>186</v>
      </c>
      <c r="B196" s="48">
        <v>189</v>
      </c>
      <c r="C196" s="48">
        <v>11</v>
      </c>
      <c r="D196" s="48">
        <v>20820</v>
      </c>
      <c r="E196" s="48"/>
      <c r="F196" s="48" t="s">
        <v>190</v>
      </c>
      <c r="G196" s="260" t="str">
        <f t="shared" si="16"/>
        <v>pr_88</v>
      </c>
      <c r="H196" s="258" t="s">
        <v>278</v>
      </c>
      <c r="I196" s="45">
        <v>43258</v>
      </c>
      <c r="J196" s="45" t="s">
        <v>128</v>
      </c>
      <c r="K196" s="48">
        <v>33</v>
      </c>
      <c r="L196" s="48">
        <v>3208</v>
      </c>
      <c r="M196" s="115" t="s">
        <v>161</v>
      </c>
      <c r="N196" s="42">
        <v>0.71388888888888891</v>
      </c>
      <c r="O196" s="48">
        <v>25</v>
      </c>
      <c r="P196" s="48">
        <v>4</v>
      </c>
      <c r="Q196" s="48" t="s">
        <v>20</v>
      </c>
      <c r="R196" s="48"/>
      <c r="S196" s="48"/>
      <c r="T196" s="48"/>
      <c r="U196" s="173">
        <f t="shared" si="17"/>
        <v>0.70833333333333326</v>
      </c>
      <c r="V196" s="173">
        <f t="shared" si="18"/>
        <v>0.70833333333333326</v>
      </c>
      <c r="W196" s="41">
        <f>IFERROR(VLOOKUP(L196,'[1]ZESTAWIENIE NUMERÓW BOCZNYCH'!$A:$B,1,0),"")</f>
        <v>3208</v>
      </c>
      <c r="X196" s="48" t="str">
        <f>IFERROR(VLOOKUP(W196,'[1]ZESTAWIENIE NUMERÓW BOCZNYCH'!$A:$B,2,0),Q196)</f>
        <v>PE</v>
      </c>
      <c r="Y196" s="131">
        <f t="shared" si="15"/>
        <v>29</v>
      </c>
      <c r="Z196" s="132" t="s">
        <v>184</v>
      </c>
      <c r="AA196" s="44" t="str">
        <f t="shared" si="19"/>
        <v>T</v>
      </c>
    </row>
    <row r="197" spans="1:27" x14ac:dyDescent="0.25">
      <c r="A197" s="125" t="s">
        <v>186</v>
      </c>
      <c r="B197" s="48">
        <v>190</v>
      </c>
      <c r="C197" s="48">
        <v>11</v>
      </c>
      <c r="D197" s="48">
        <v>20820</v>
      </c>
      <c r="E197" s="48"/>
      <c r="F197" s="48" t="s">
        <v>190</v>
      </c>
      <c r="G197" s="260" t="str">
        <f t="shared" si="16"/>
        <v>pr_88</v>
      </c>
      <c r="H197" s="258" t="s">
        <v>278</v>
      </c>
      <c r="I197" s="45">
        <v>43258</v>
      </c>
      <c r="J197" s="45" t="s">
        <v>128</v>
      </c>
      <c r="K197" s="48">
        <v>33</v>
      </c>
      <c r="L197" s="48">
        <v>3005</v>
      </c>
      <c r="M197" s="115" t="s">
        <v>161</v>
      </c>
      <c r="N197" s="42">
        <v>0.71527777777777779</v>
      </c>
      <c r="O197" s="48">
        <v>10</v>
      </c>
      <c r="P197" s="48">
        <v>18</v>
      </c>
      <c r="Q197" s="48" t="s">
        <v>19</v>
      </c>
      <c r="R197" s="48"/>
      <c r="S197" s="48"/>
      <c r="T197" s="48"/>
      <c r="U197" s="173">
        <f t="shared" si="17"/>
        <v>0.70833333333333326</v>
      </c>
      <c r="V197" s="173">
        <f t="shared" si="18"/>
        <v>0.70833333333333326</v>
      </c>
      <c r="W197" s="41">
        <f>IFERROR(VLOOKUP(L197,'[1]ZESTAWIENIE NUMERÓW BOCZNYCH'!$A:$B,1,0),"")</f>
        <v>3005</v>
      </c>
      <c r="X197" s="48" t="str">
        <f>IFERROR(VLOOKUP(W197,'[1]ZESTAWIENIE NUMERÓW BOCZNYCH'!$A:$B,2,0),Q197)</f>
        <v>S</v>
      </c>
      <c r="Y197" s="131">
        <f t="shared" si="15"/>
        <v>28</v>
      </c>
      <c r="Z197" s="132" t="s">
        <v>184</v>
      </c>
      <c r="AA197" s="44" t="str">
        <f t="shared" si="19"/>
        <v>T</v>
      </c>
    </row>
    <row r="198" spans="1:27" x14ac:dyDescent="0.25">
      <c r="A198" s="125" t="s">
        <v>186</v>
      </c>
      <c r="B198" s="48">
        <v>191</v>
      </c>
      <c r="C198" s="48">
        <v>11</v>
      </c>
      <c r="D198" s="48">
        <v>20820</v>
      </c>
      <c r="E198" s="48"/>
      <c r="F198" s="48" t="s">
        <v>190</v>
      </c>
      <c r="G198" s="260" t="str">
        <f t="shared" si="16"/>
        <v>pr_88</v>
      </c>
      <c r="H198" s="258" t="s">
        <v>278</v>
      </c>
      <c r="I198" s="45">
        <v>43258</v>
      </c>
      <c r="J198" s="45" t="s">
        <v>128</v>
      </c>
      <c r="K198" s="48">
        <v>33</v>
      </c>
      <c r="L198" s="48">
        <v>3126</v>
      </c>
      <c r="M198" s="115" t="s">
        <v>161</v>
      </c>
      <c r="N198" s="42">
        <v>0.71805555555555556</v>
      </c>
      <c r="O198" s="48">
        <v>23</v>
      </c>
      <c r="P198" s="48">
        <v>17</v>
      </c>
      <c r="Q198" s="48" t="s">
        <v>19</v>
      </c>
      <c r="R198" s="48"/>
      <c r="S198" s="48"/>
      <c r="T198" s="48"/>
      <c r="U198" s="173">
        <f t="shared" si="17"/>
        <v>0.70833333333333326</v>
      </c>
      <c r="V198" s="173">
        <f t="shared" si="18"/>
        <v>0.70833333333333326</v>
      </c>
      <c r="W198" s="41">
        <f>IFERROR(VLOOKUP(L198,'[1]ZESTAWIENIE NUMERÓW BOCZNYCH'!$A:$B,1,0),"")</f>
        <v>3126</v>
      </c>
      <c r="X198" s="48" t="str">
        <f>IFERROR(VLOOKUP(W198,'[1]ZESTAWIENIE NUMERÓW BOCZNYCH'!$A:$B,2,0),Q198)</f>
        <v>S</v>
      </c>
      <c r="Y198" s="131">
        <f t="shared" si="15"/>
        <v>40</v>
      </c>
      <c r="Z198" s="132" t="s">
        <v>184</v>
      </c>
      <c r="AA198" s="44" t="str">
        <f t="shared" si="19"/>
        <v>T</v>
      </c>
    </row>
    <row r="199" spans="1:27" x14ac:dyDescent="0.25">
      <c r="A199" s="125" t="s">
        <v>186</v>
      </c>
      <c r="B199" s="48">
        <v>193</v>
      </c>
      <c r="C199" s="48">
        <v>11</v>
      </c>
      <c r="D199" s="48">
        <v>20820</v>
      </c>
      <c r="E199" s="48"/>
      <c r="F199" s="48" t="s">
        <v>190</v>
      </c>
      <c r="G199" s="260" t="str">
        <f t="shared" si="16"/>
        <v>pr_88</v>
      </c>
      <c r="H199" s="258" t="s">
        <v>278</v>
      </c>
      <c r="I199" s="45">
        <v>43258</v>
      </c>
      <c r="J199" s="45" t="s">
        <v>128</v>
      </c>
      <c r="K199" s="48">
        <v>33</v>
      </c>
      <c r="L199" s="48">
        <v>3125</v>
      </c>
      <c r="M199" s="115" t="s">
        <v>161</v>
      </c>
      <c r="N199" s="42">
        <v>0.71875</v>
      </c>
      <c r="O199" s="48">
        <v>35</v>
      </c>
      <c r="P199" s="48">
        <v>18</v>
      </c>
      <c r="Q199" s="48" t="s">
        <v>19</v>
      </c>
      <c r="R199" s="48"/>
      <c r="S199" s="48"/>
      <c r="T199" s="48"/>
      <c r="U199" s="173">
        <f t="shared" si="17"/>
        <v>0.71875</v>
      </c>
      <c r="V199" s="173">
        <f t="shared" si="18"/>
        <v>0.70833333333333326</v>
      </c>
      <c r="W199" s="41">
        <f>IFERROR(VLOOKUP(L199,'[1]ZESTAWIENIE NUMERÓW BOCZNYCH'!$A:$B,1,0),"")</f>
        <v>3125</v>
      </c>
      <c r="X199" s="48" t="str">
        <f>IFERROR(VLOOKUP(W199,'[1]ZESTAWIENIE NUMERÓW BOCZNYCH'!$A:$B,2,0),Q199)</f>
        <v>S</v>
      </c>
      <c r="Y199" s="131">
        <f t="shared" si="15"/>
        <v>53</v>
      </c>
      <c r="Z199" s="132" t="s">
        <v>184</v>
      </c>
      <c r="AA199" s="44" t="str">
        <f t="shared" si="19"/>
        <v>T</v>
      </c>
    </row>
    <row r="200" spans="1:27" x14ac:dyDescent="0.25">
      <c r="A200" s="125" t="s">
        <v>186</v>
      </c>
      <c r="B200" s="48">
        <v>196</v>
      </c>
      <c r="C200" s="48">
        <v>12</v>
      </c>
      <c r="D200" s="48">
        <v>20820</v>
      </c>
      <c r="E200" s="48"/>
      <c r="F200" s="48" t="s">
        <v>190</v>
      </c>
      <c r="G200" s="260" t="str">
        <f t="shared" si="16"/>
        <v>pr_88</v>
      </c>
      <c r="H200" s="258" t="s">
        <v>278</v>
      </c>
      <c r="I200" s="45">
        <v>43258</v>
      </c>
      <c r="J200" s="45" t="s">
        <v>128</v>
      </c>
      <c r="K200" s="48">
        <v>33</v>
      </c>
      <c r="L200" s="48">
        <v>3104</v>
      </c>
      <c r="M200" s="115" t="s">
        <v>161</v>
      </c>
      <c r="N200" s="42">
        <v>0.72499999999999998</v>
      </c>
      <c r="O200" s="48">
        <v>32</v>
      </c>
      <c r="P200" s="48">
        <v>19</v>
      </c>
      <c r="Q200" s="48" t="s">
        <v>19</v>
      </c>
      <c r="R200" s="48"/>
      <c r="S200" s="48"/>
      <c r="T200" s="48"/>
      <c r="U200" s="173">
        <f t="shared" si="17"/>
        <v>0.71875</v>
      </c>
      <c r="V200" s="173">
        <f t="shared" si="18"/>
        <v>0.70833333333333326</v>
      </c>
      <c r="W200" s="41">
        <f>IFERROR(VLOOKUP(L200,'[1]ZESTAWIENIE NUMERÓW BOCZNYCH'!$A:$B,1,0),"")</f>
        <v>3104</v>
      </c>
      <c r="X200" s="48" t="str">
        <f>IFERROR(VLOOKUP(W200,'[1]ZESTAWIENIE NUMERÓW BOCZNYCH'!$A:$B,2,0),Q200)</f>
        <v>S</v>
      </c>
      <c r="Y200" s="131">
        <f t="shared" si="15"/>
        <v>51</v>
      </c>
      <c r="Z200" s="132" t="s">
        <v>184</v>
      </c>
      <c r="AA200" s="44" t="str">
        <f t="shared" si="19"/>
        <v>T</v>
      </c>
    </row>
    <row r="201" spans="1:27" x14ac:dyDescent="0.25">
      <c r="A201" s="125" t="s">
        <v>186</v>
      </c>
      <c r="B201" s="48">
        <v>197</v>
      </c>
      <c r="C201" s="48">
        <v>12</v>
      </c>
      <c r="D201" s="48">
        <v>20820</v>
      </c>
      <c r="E201" s="48"/>
      <c r="F201" s="48" t="s">
        <v>190</v>
      </c>
      <c r="G201" s="260" t="str">
        <f t="shared" si="16"/>
        <v>pr_88</v>
      </c>
      <c r="H201" s="258" t="s">
        <v>278</v>
      </c>
      <c r="I201" s="45">
        <v>43258</v>
      </c>
      <c r="J201" s="45" t="s">
        <v>128</v>
      </c>
      <c r="K201" s="48">
        <v>33</v>
      </c>
      <c r="L201" s="48">
        <v>3014</v>
      </c>
      <c r="M201" s="115" t="s">
        <v>161</v>
      </c>
      <c r="N201" s="42">
        <v>0.7270833333333333</v>
      </c>
      <c r="O201" s="48">
        <v>20</v>
      </c>
      <c r="P201" s="48">
        <v>45</v>
      </c>
      <c r="Q201" s="48" t="s">
        <v>19</v>
      </c>
      <c r="R201" s="48"/>
      <c r="S201" s="48"/>
      <c r="T201" s="48"/>
      <c r="U201" s="173">
        <f t="shared" si="17"/>
        <v>0.71875</v>
      </c>
      <c r="V201" s="173">
        <f t="shared" si="18"/>
        <v>0.70833333333333326</v>
      </c>
      <c r="W201" s="41">
        <f>IFERROR(VLOOKUP(L201,'[1]ZESTAWIENIE NUMERÓW BOCZNYCH'!$A:$B,1,0),"")</f>
        <v>3014</v>
      </c>
      <c r="X201" s="48" t="str">
        <f>IFERROR(VLOOKUP(W201,'[1]ZESTAWIENIE NUMERÓW BOCZNYCH'!$A:$B,2,0),Q201)</f>
        <v>S</v>
      </c>
      <c r="Y201" s="131">
        <f t="shared" si="15"/>
        <v>65</v>
      </c>
      <c r="Z201" s="132" t="s">
        <v>184</v>
      </c>
      <c r="AA201" s="44" t="str">
        <f t="shared" si="19"/>
        <v>T</v>
      </c>
    </row>
    <row r="202" spans="1:27" x14ac:dyDescent="0.25">
      <c r="A202" s="125" t="s">
        <v>186</v>
      </c>
      <c r="B202" s="48">
        <v>199</v>
      </c>
      <c r="C202" s="48">
        <v>12</v>
      </c>
      <c r="D202" s="48">
        <v>20820</v>
      </c>
      <c r="E202" s="48"/>
      <c r="F202" s="48" t="s">
        <v>190</v>
      </c>
      <c r="G202" s="260" t="str">
        <f t="shared" si="16"/>
        <v>pr_88</v>
      </c>
      <c r="H202" s="258" t="s">
        <v>278</v>
      </c>
      <c r="I202" s="45">
        <v>43258</v>
      </c>
      <c r="J202" s="45" t="s">
        <v>128</v>
      </c>
      <c r="K202" s="48">
        <v>33</v>
      </c>
      <c r="L202" s="48">
        <v>3012</v>
      </c>
      <c r="M202" s="115" t="s">
        <v>161</v>
      </c>
      <c r="N202" s="42">
        <v>0.73125000000000007</v>
      </c>
      <c r="O202" s="48">
        <v>26</v>
      </c>
      <c r="P202" s="48">
        <v>8</v>
      </c>
      <c r="Q202" s="48" t="s">
        <v>19</v>
      </c>
      <c r="R202" s="48"/>
      <c r="S202" s="48"/>
      <c r="T202" s="48"/>
      <c r="U202" s="173">
        <f t="shared" si="17"/>
        <v>0.72916666666666663</v>
      </c>
      <c r="V202" s="173">
        <f t="shared" si="18"/>
        <v>0.70833333333333326</v>
      </c>
      <c r="W202" s="41" t="str">
        <f>IFERROR(VLOOKUP(L202,'[1]ZESTAWIENIE NUMERÓW BOCZNYCH'!$A:$B,1,0),"")</f>
        <v/>
      </c>
      <c r="X202" s="48" t="str">
        <f>IFERROR(VLOOKUP(W202,'[1]ZESTAWIENIE NUMERÓW BOCZNYCH'!$A:$B,2,0),Q202)</f>
        <v>S</v>
      </c>
      <c r="Y202" s="131">
        <f t="shared" si="15"/>
        <v>34</v>
      </c>
      <c r="Z202" s="132" t="s">
        <v>184</v>
      </c>
      <c r="AA202" s="44" t="str">
        <f t="shared" si="19"/>
        <v>T</v>
      </c>
    </row>
    <row r="203" spans="1:27" x14ac:dyDescent="0.25">
      <c r="A203" s="125" t="s">
        <v>186</v>
      </c>
      <c r="B203" s="48">
        <v>201</v>
      </c>
      <c r="C203" s="48">
        <v>12</v>
      </c>
      <c r="D203" s="48">
        <v>20820</v>
      </c>
      <c r="E203" s="48"/>
      <c r="F203" s="48" t="s">
        <v>190</v>
      </c>
      <c r="G203" s="260" t="str">
        <f t="shared" si="16"/>
        <v>pr_88</v>
      </c>
      <c r="H203" s="258" t="s">
        <v>278</v>
      </c>
      <c r="I203" s="45">
        <v>43258</v>
      </c>
      <c r="J203" s="45" t="s">
        <v>128</v>
      </c>
      <c r="K203" s="48">
        <v>33</v>
      </c>
      <c r="L203" s="48">
        <v>3103</v>
      </c>
      <c r="M203" s="115" t="s">
        <v>161</v>
      </c>
      <c r="N203" s="42">
        <v>0.73541666666666661</v>
      </c>
      <c r="O203" s="48">
        <v>32</v>
      </c>
      <c r="P203" s="48">
        <v>12</v>
      </c>
      <c r="Q203" s="48" t="s">
        <v>19</v>
      </c>
      <c r="R203" s="48"/>
      <c r="S203" s="48"/>
      <c r="T203" s="48"/>
      <c r="U203" s="173">
        <f t="shared" si="17"/>
        <v>0.72916666666666663</v>
      </c>
      <c r="V203" s="173">
        <f t="shared" si="18"/>
        <v>0.70833333333333326</v>
      </c>
      <c r="W203" s="41">
        <f>IFERROR(VLOOKUP(L203,'[1]ZESTAWIENIE NUMERÓW BOCZNYCH'!$A:$B,1,0),"")</f>
        <v>3103</v>
      </c>
      <c r="X203" s="48" t="str">
        <f>IFERROR(VLOOKUP(W203,'[1]ZESTAWIENIE NUMERÓW BOCZNYCH'!$A:$B,2,0),Q203)</f>
        <v>S</v>
      </c>
      <c r="Y203" s="131">
        <f t="shared" si="15"/>
        <v>44</v>
      </c>
      <c r="Z203" s="132" t="s">
        <v>184</v>
      </c>
      <c r="AA203" s="44" t="str">
        <f t="shared" si="19"/>
        <v>T</v>
      </c>
    </row>
    <row r="204" spans="1:27" x14ac:dyDescent="0.25">
      <c r="A204" s="125" t="s">
        <v>186</v>
      </c>
      <c r="B204" s="48">
        <v>204</v>
      </c>
      <c r="C204" s="48">
        <v>12</v>
      </c>
      <c r="D204" s="48">
        <v>20820</v>
      </c>
      <c r="E204" s="48"/>
      <c r="F204" s="48" t="s">
        <v>190</v>
      </c>
      <c r="G204" s="260" t="str">
        <f t="shared" si="16"/>
        <v>pr_88</v>
      </c>
      <c r="H204" s="258" t="s">
        <v>278</v>
      </c>
      <c r="I204" s="45">
        <v>43258</v>
      </c>
      <c r="J204" s="45" t="s">
        <v>128</v>
      </c>
      <c r="K204" s="48">
        <v>33</v>
      </c>
      <c r="L204" s="48">
        <v>3009</v>
      </c>
      <c r="M204" s="115" t="s">
        <v>161</v>
      </c>
      <c r="N204" s="42">
        <v>0.74236111111111114</v>
      </c>
      <c r="O204" s="48">
        <v>18</v>
      </c>
      <c r="P204" s="48">
        <v>8</v>
      </c>
      <c r="Q204" s="48" t="s">
        <v>19</v>
      </c>
      <c r="R204" s="48"/>
      <c r="S204" s="48"/>
      <c r="T204" s="48"/>
      <c r="U204" s="173">
        <f t="shared" si="17"/>
        <v>0.73958333333333326</v>
      </c>
      <c r="V204" s="173">
        <f t="shared" si="18"/>
        <v>0.70833333333333326</v>
      </c>
      <c r="W204" s="41" t="str">
        <f>IFERROR(VLOOKUP(L204,'[1]ZESTAWIENIE NUMERÓW BOCZNYCH'!$A:$B,1,0),"")</f>
        <v/>
      </c>
      <c r="X204" s="48" t="str">
        <f>IFERROR(VLOOKUP(W204,'[1]ZESTAWIENIE NUMERÓW BOCZNYCH'!$A:$B,2,0),Q204)</f>
        <v>S</v>
      </c>
      <c r="Y204" s="131">
        <f t="shared" si="15"/>
        <v>26</v>
      </c>
      <c r="Z204" s="132" t="s">
        <v>184</v>
      </c>
      <c r="AA204" s="44" t="str">
        <f t="shared" si="19"/>
        <v>T</v>
      </c>
    </row>
    <row r="205" spans="1:27" x14ac:dyDescent="0.25">
      <c r="A205" s="125" t="s">
        <v>186</v>
      </c>
      <c r="B205" s="48">
        <v>124</v>
      </c>
      <c r="C205" s="48">
        <v>6</v>
      </c>
      <c r="D205" s="48">
        <v>20820</v>
      </c>
      <c r="E205" s="48"/>
      <c r="F205" s="48" t="s">
        <v>190</v>
      </c>
      <c r="G205" s="260" t="str">
        <f t="shared" si="16"/>
        <v>pr_88</v>
      </c>
      <c r="H205" s="258" t="s">
        <v>278</v>
      </c>
      <c r="I205" s="45">
        <v>43258</v>
      </c>
      <c r="J205" s="45" t="s">
        <v>128</v>
      </c>
      <c r="K205" s="48">
        <v>33</v>
      </c>
      <c r="L205" s="48">
        <v>3017</v>
      </c>
      <c r="M205" s="46" t="s">
        <v>192</v>
      </c>
      <c r="N205" s="42">
        <v>0.39652777777777781</v>
      </c>
      <c r="O205" s="48">
        <v>5</v>
      </c>
      <c r="P205" s="48">
        <v>28</v>
      </c>
      <c r="Q205" s="48" t="s">
        <v>19</v>
      </c>
      <c r="R205" s="48"/>
      <c r="S205" s="48"/>
      <c r="T205" s="48"/>
      <c r="U205" s="173">
        <f t="shared" si="17"/>
        <v>0.39583333333333331</v>
      </c>
      <c r="V205" s="173">
        <f t="shared" si="18"/>
        <v>0.375</v>
      </c>
      <c r="W205" s="41">
        <f>IFERROR(VLOOKUP(L205,'[1]ZESTAWIENIE NUMERÓW BOCZNYCH'!$A:$B,1,0),"")</f>
        <v>3017</v>
      </c>
      <c r="X205" s="48" t="str">
        <f>IFERROR(VLOOKUP(W205,'[1]ZESTAWIENIE NUMERÓW BOCZNYCH'!$A:$B,2,0),Q205)</f>
        <v>S</v>
      </c>
      <c r="Y205" s="131">
        <f t="shared" si="15"/>
        <v>33</v>
      </c>
      <c r="Z205" s="132" t="s">
        <v>184</v>
      </c>
      <c r="AA205" s="44" t="str">
        <f t="shared" si="19"/>
        <v>T</v>
      </c>
    </row>
    <row r="206" spans="1:27" x14ac:dyDescent="0.25">
      <c r="A206" s="125" t="s">
        <v>186</v>
      </c>
      <c r="B206" s="48">
        <v>128</v>
      </c>
      <c r="C206" s="48">
        <v>6</v>
      </c>
      <c r="D206" s="48">
        <v>20820</v>
      </c>
      <c r="E206" s="48"/>
      <c r="F206" s="48" t="s">
        <v>190</v>
      </c>
      <c r="G206" s="260" t="str">
        <f t="shared" si="16"/>
        <v>pr_88</v>
      </c>
      <c r="H206" s="258" t="s">
        <v>278</v>
      </c>
      <c r="I206" s="45">
        <v>43258</v>
      </c>
      <c r="J206" s="45" t="s">
        <v>128</v>
      </c>
      <c r="K206" s="48">
        <v>33</v>
      </c>
      <c r="L206" s="48">
        <v>2821</v>
      </c>
      <c r="M206" s="50" t="s">
        <v>193</v>
      </c>
      <c r="N206" s="42">
        <v>0.40763888888888888</v>
      </c>
      <c r="O206" s="48">
        <v>4</v>
      </c>
      <c r="P206" s="48">
        <v>22</v>
      </c>
      <c r="Q206" s="48" t="s">
        <v>17</v>
      </c>
      <c r="R206" s="48"/>
      <c r="S206" s="48"/>
      <c r="T206" s="48"/>
      <c r="U206" s="173">
        <f t="shared" si="17"/>
        <v>0.40625</v>
      </c>
      <c r="V206" s="173">
        <f t="shared" si="18"/>
        <v>0.375</v>
      </c>
      <c r="W206" s="41">
        <f>IFERROR(VLOOKUP(L206,'[1]ZESTAWIENIE NUMERÓW BOCZNYCH'!$A:$B,1,0),"")</f>
        <v>2821</v>
      </c>
      <c r="X206" s="48" t="str">
        <f>IFERROR(VLOOKUP(W206,'[1]ZESTAWIENIE NUMERÓW BOCZNYCH'!$A:$B,2,0),Q206)</f>
        <v>MB</v>
      </c>
      <c r="Y206" s="131">
        <f t="shared" si="15"/>
        <v>26</v>
      </c>
      <c r="Z206" s="132" t="s">
        <v>184</v>
      </c>
      <c r="AA206" s="44" t="str">
        <f t="shared" si="19"/>
        <v>T</v>
      </c>
    </row>
    <row r="207" spans="1:27" x14ac:dyDescent="0.25">
      <c r="A207" s="125" t="s">
        <v>186</v>
      </c>
      <c r="B207" s="48">
        <v>207</v>
      </c>
      <c r="C207" s="48">
        <v>1</v>
      </c>
      <c r="D207" s="48">
        <v>120820</v>
      </c>
      <c r="E207" s="48"/>
      <c r="F207" s="48" t="s">
        <v>194</v>
      </c>
      <c r="G207" s="260" t="str">
        <f t="shared" si="16"/>
        <v>pr_88</v>
      </c>
      <c r="H207" s="258" t="s">
        <v>278</v>
      </c>
      <c r="I207" s="45">
        <v>43258</v>
      </c>
      <c r="J207" s="45" t="s">
        <v>128</v>
      </c>
      <c r="K207" s="48" t="s">
        <v>195</v>
      </c>
      <c r="L207" s="48">
        <v>8320</v>
      </c>
      <c r="M207" s="258" t="s">
        <v>196</v>
      </c>
      <c r="N207" s="42">
        <v>0.26041666666666669</v>
      </c>
      <c r="O207" s="48">
        <v>2</v>
      </c>
      <c r="P207" s="48">
        <v>0</v>
      </c>
      <c r="Q207" s="48" t="s">
        <v>14</v>
      </c>
      <c r="R207" s="48"/>
      <c r="S207" s="48"/>
      <c r="T207" s="48"/>
      <c r="U207" s="173">
        <f t="shared" si="17"/>
        <v>0.26041666666666663</v>
      </c>
      <c r="V207" s="173">
        <f t="shared" si="18"/>
        <v>0.25</v>
      </c>
      <c r="W207" s="41">
        <f>IFERROR(VLOOKUP(L207,'[1]ZESTAWIENIE NUMERÓW BOCZNYCH'!$A:$B,1,0),"")</f>
        <v>8320</v>
      </c>
      <c r="X207" s="48" t="str">
        <f>IFERROR(VLOOKUP(W207,'[1]ZESTAWIENIE NUMERÓW BOCZNYCH'!$A:$B,2,0),Q207)</f>
        <v>MERCEDES-BENZ O 530 G Citaro</v>
      </c>
      <c r="Y207" s="131">
        <f t="shared" si="15"/>
        <v>2</v>
      </c>
      <c r="Z207" s="132" t="s">
        <v>183</v>
      </c>
      <c r="AA207" s="44" t="str">
        <f t="shared" si="19"/>
        <v>A</v>
      </c>
    </row>
    <row r="208" spans="1:27" x14ac:dyDescent="0.25">
      <c r="A208" s="125" t="s">
        <v>186</v>
      </c>
      <c r="B208" s="48">
        <v>212</v>
      </c>
      <c r="C208" s="48">
        <v>1</v>
      </c>
      <c r="D208" s="48">
        <v>120820</v>
      </c>
      <c r="E208" s="48"/>
      <c r="F208" s="48" t="s">
        <v>194</v>
      </c>
      <c r="G208" s="260" t="str">
        <f t="shared" si="16"/>
        <v>pr_88</v>
      </c>
      <c r="H208" s="258" t="s">
        <v>278</v>
      </c>
      <c r="I208" s="45">
        <v>43258</v>
      </c>
      <c r="J208" s="45" t="s">
        <v>128</v>
      </c>
      <c r="K208" s="48" t="s">
        <v>195</v>
      </c>
      <c r="L208" s="48">
        <v>7401</v>
      </c>
      <c r="M208" s="48" t="s">
        <v>196</v>
      </c>
      <c r="N208" s="42">
        <v>0.27152777777777776</v>
      </c>
      <c r="O208" s="48">
        <v>3</v>
      </c>
      <c r="P208" s="48">
        <v>2</v>
      </c>
      <c r="Q208" s="48" t="s">
        <v>12</v>
      </c>
      <c r="R208" s="48"/>
      <c r="S208" s="48"/>
      <c r="T208" s="48"/>
      <c r="U208" s="173">
        <f t="shared" si="17"/>
        <v>0.27083333333333331</v>
      </c>
      <c r="V208" s="173">
        <f t="shared" si="18"/>
        <v>0.25</v>
      </c>
      <c r="W208" s="41">
        <f>IFERROR(VLOOKUP(L208,'[1]ZESTAWIENIE NUMERÓW BOCZNYCH'!$A:$B,1,0),"")</f>
        <v>7401</v>
      </c>
      <c r="X208" s="48" t="str">
        <f>IFERROR(VLOOKUP(W208,'[1]ZESTAWIENIE NUMERÓW BOCZNYCH'!$A:$B,2,0),Q208)</f>
        <v>MERCEDES-BENZ 628 02 Citaro</v>
      </c>
      <c r="Y208" s="131">
        <f t="shared" si="15"/>
        <v>5</v>
      </c>
      <c r="Z208" s="132" t="s">
        <v>183</v>
      </c>
      <c r="AA208" s="44" t="str">
        <f t="shared" si="19"/>
        <v>A</v>
      </c>
    </row>
    <row r="209" spans="1:27" x14ac:dyDescent="0.25">
      <c r="A209" s="125" t="s">
        <v>186</v>
      </c>
      <c r="B209" s="48">
        <v>218</v>
      </c>
      <c r="C209" s="48">
        <v>2</v>
      </c>
      <c r="D209" s="48">
        <v>120820</v>
      </c>
      <c r="E209" s="48"/>
      <c r="F209" s="48" t="s">
        <v>194</v>
      </c>
      <c r="G209" s="260" t="str">
        <f t="shared" si="16"/>
        <v>pr_88</v>
      </c>
      <c r="H209" s="258" t="s">
        <v>278</v>
      </c>
      <c r="I209" s="45">
        <v>43258</v>
      </c>
      <c r="J209" s="45" t="s">
        <v>128</v>
      </c>
      <c r="K209" s="48" t="s">
        <v>195</v>
      </c>
      <c r="L209" s="48">
        <v>5605</v>
      </c>
      <c r="M209" s="258" t="s">
        <v>196</v>
      </c>
      <c r="N209" s="42">
        <v>0.28263888888888888</v>
      </c>
      <c r="O209" s="48">
        <v>6</v>
      </c>
      <c r="P209" s="48">
        <v>6</v>
      </c>
      <c r="Q209" s="48" t="s">
        <v>14</v>
      </c>
      <c r="R209" s="48"/>
      <c r="S209" s="48"/>
      <c r="T209" s="48"/>
      <c r="U209" s="173">
        <f t="shared" si="17"/>
        <v>0.28125</v>
      </c>
      <c r="V209" s="173">
        <f t="shared" si="18"/>
        <v>0.25</v>
      </c>
      <c r="W209" s="41">
        <f>IFERROR(VLOOKUP(L209,'[1]ZESTAWIENIE NUMERÓW BOCZNYCH'!$A:$B,1,0),"")</f>
        <v>5605</v>
      </c>
      <c r="X209" s="48" t="str">
        <f>IFERROR(VLOOKUP(W209,'[1]ZESTAWIENIE NUMERÓW BOCZNYCH'!$A:$B,2,0),Q209)</f>
        <v>SOLARIS URBINO 18</v>
      </c>
      <c r="Y209" s="131">
        <f t="shared" si="15"/>
        <v>12</v>
      </c>
      <c r="Z209" s="132" t="s">
        <v>183</v>
      </c>
      <c r="AA209" s="44" t="str">
        <f t="shared" si="19"/>
        <v>A</v>
      </c>
    </row>
    <row r="210" spans="1:27" x14ac:dyDescent="0.25">
      <c r="A210" s="125" t="s">
        <v>186</v>
      </c>
      <c r="B210" s="48">
        <v>223</v>
      </c>
      <c r="C210" s="48">
        <v>2</v>
      </c>
      <c r="D210" s="48">
        <v>120820</v>
      </c>
      <c r="E210" s="48"/>
      <c r="F210" s="48" t="s">
        <v>194</v>
      </c>
      <c r="G210" s="260" t="str">
        <f t="shared" si="16"/>
        <v>pr_88</v>
      </c>
      <c r="H210" s="258" t="s">
        <v>278</v>
      </c>
      <c r="I210" s="45">
        <v>43258</v>
      </c>
      <c r="J210" s="45" t="s">
        <v>128</v>
      </c>
      <c r="K210" s="48" t="s">
        <v>195</v>
      </c>
      <c r="L210" s="48">
        <v>7328</v>
      </c>
      <c r="M210" s="258" t="s">
        <v>196</v>
      </c>
      <c r="N210" s="42">
        <v>0.2951388888888889</v>
      </c>
      <c r="O210" s="48">
        <v>10</v>
      </c>
      <c r="P210" s="48">
        <v>0</v>
      </c>
      <c r="Q210" s="48" t="s">
        <v>12</v>
      </c>
      <c r="R210" s="48"/>
      <c r="S210" s="48"/>
      <c r="T210" s="48"/>
      <c r="U210" s="173">
        <f t="shared" si="17"/>
        <v>0.29166666666666663</v>
      </c>
      <c r="V210" s="173">
        <f t="shared" si="18"/>
        <v>0.29166666666666663</v>
      </c>
      <c r="W210" s="41">
        <f>IFERROR(VLOOKUP(L210,'[1]ZESTAWIENIE NUMERÓW BOCZNYCH'!$A:$B,1,0),"")</f>
        <v>7328</v>
      </c>
      <c r="X210" s="48" t="str">
        <f>IFERROR(VLOOKUP(W210,'[1]ZESTAWIENIE NUMERÓW BOCZNYCH'!$A:$B,2,0),Q210)</f>
        <v>MERCEDES-BENZ O 530 Citaro</v>
      </c>
      <c r="Y210" s="131">
        <f t="shared" si="15"/>
        <v>10</v>
      </c>
      <c r="Z210" s="132" t="s">
        <v>183</v>
      </c>
      <c r="AA210" s="44" t="str">
        <f t="shared" si="19"/>
        <v>A</v>
      </c>
    </row>
    <row r="211" spans="1:27" x14ac:dyDescent="0.25">
      <c r="A211" s="125" t="s">
        <v>186</v>
      </c>
      <c r="B211" s="48">
        <v>227</v>
      </c>
      <c r="C211" s="48">
        <v>2</v>
      </c>
      <c r="D211" s="48">
        <v>120820</v>
      </c>
      <c r="E211" s="48"/>
      <c r="F211" s="48" t="s">
        <v>194</v>
      </c>
      <c r="G211" s="260" t="str">
        <f t="shared" si="16"/>
        <v>pr_88</v>
      </c>
      <c r="H211" s="258" t="s">
        <v>278</v>
      </c>
      <c r="I211" s="45">
        <v>43258</v>
      </c>
      <c r="J211" s="45" t="s">
        <v>128</v>
      </c>
      <c r="K211" s="48" t="s">
        <v>195</v>
      </c>
      <c r="L211" s="48">
        <v>7023</v>
      </c>
      <c r="M211" s="258" t="s">
        <v>196</v>
      </c>
      <c r="N211" s="42">
        <v>0.30069444444444443</v>
      </c>
      <c r="O211" s="48">
        <v>8</v>
      </c>
      <c r="P211" s="48">
        <v>2</v>
      </c>
      <c r="Q211" s="48" t="s">
        <v>12</v>
      </c>
      <c r="R211" s="48"/>
      <c r="S211" s="48"/>
      <c r="T211" s="48"/>
      <c r="U211" s="173">
        <f t="shared" si="17"/>
        <v>0.29166666666666663</v>
      </c>
      <c r="V211" s="173">
        <f t="shared" si="18"/>
        <v>0.29166666666666663</v>
      </c>
      <c r="W211" s="41">
        <f>IFERROR(VLOOKUP(L211,'[1]ZESTAWIENIE NUMERÓW BOCZNYCH'!$A:$B,1,0),"")</f>
        <v>7023</v>
      </c>
      <c r="X211" s="48" t="str">
        <f>IFERROR(VLOOKUP(W211,'[1]ZESTAWIENIE NUMERÓW BOCZNYCH'!$A:$B,2,0),Q211)</f>
        <v>VOLVO 7700</v>
      </c>
      <c r="Y211" s="131">
        <f t="shared" si="15"/>
        <v>10</v>
      </c>
      <c r="Z211" s="132" t="s">
        <v>183</v>
      </c>
      <c r="AA211" s="44" t="str">
        <f t="shared" si="19"/>
        <v>A</v>
      </c>
    </row>
    <row r="212" spans="1:27" x14ac:dyDescent="0.25">
      <c r="A212" s="125" t="s">
        <v>186</v>
      </c>
      <c r="B212" s="48">
        <v>235</v>
      </c>
      <c r="C212" s="48">
        <v>3</v>
      </c>
      <c r="D212" s="48">
        <v>120820</v>
      </c>
      <c r="E212" s="48"/>
      <c r="F212" s="48" t="s">
        <v>194</v>
      </c>
      <c r="G212" s="260" t="str">
        <f t="shared" si="16"/>
        <v>pr_88</v>
      </c>
      <c r="H212" s="258" t="s">
        <v>278</v>
      </c>
      <c r="I212" s="45">
        <v>43258</v>
      </c>
      <c r="J212" s="45" t="s">
        <v>128</v>
      </c>
      <c r="K212" s="48" t="s">
        <v>195</v>
      </c>
      <c r="L212" s="48">
        <v>7411</v>
      </c>
      <c r="M212" s="258" t="s">
        <v>196</v>
      </c>
      <c r="N212" s="42">
        <v>0.31319444444444444</v>
      </c>
      <c r="O212" s="48">
        <v>13</v>
      </c>
      <c r="P212" s="48">
        <v>0</v>
      </c>
      <c r="Q212" s="48" t="s">
        <v>12</v>
      </c>
      <c r="R212" s="48"/>
      <c r="S212" s="48"/>
      <c r="T212" s="48"/>
      <c r="U212" s="173">
        <f t="shared" si="17"/>
        <v>0.3125</v>
      </c>
      <c r="V212" s="173">
        <f t="shared" si="18"/>
        <v>0.29166666666666663</v>
      </c>
      <c r="W212" s="41" t="str">
        <f>IFERROR(VLOOKUP(L212,'[1]ZESTAWIENIE NUMERÓW BOCZNYCH'!$A:$B,1,0),"")</f>
        <v/>
      </c>
      <c r="X212" s="48" t="str">
        <f>IFERROR(VLOOKUP(W212,'[1]ZESTAWIENIE NUMERÓW BOCZNYCH'!$A:$B,2,0),Q212)</f>
        <v>AZ</v>
      </c>
      <c r="Y212" s="131">
        <f t="shared" si="15"/>
        <v>13</v>
      </c>
      <c r="Z212" s="132" t="s">
        <v>183</v>
      </c>
      <c r="AA212" s="44" t="str">
        <f t="shared" si="19"/>
        <v>A</v>
      </c>
    </row>
    <row r="213" spans="1:27" x14ac:dyDescent="0.25">
      <c r="A213" s="125" t="s">
        <v>186</v>
      </c>
      <c r="B213" s="48">
        <v>236</v>
      </c>
      <c r="C213" s="48">
        <v>3</v>
      </c>
      <c r="D213" s="48">
        <v>120820</v>
      </c>
      <c r="E213" s="48"/>
      <c r="F213" s="48" t="s">
        <v>194</v>
      </c>
      <c r="G213" s="260" t="str">
        <f t="shared" si="16"/>
        <v>pr_88</v>
      </c>
      <c r="H213" s="258" t="s">
        <v>278</v>
      </c>
      <c r="I213" s="45">
        <v>43258</v>
      </c>
      <c r="J213" s="45" t="s">
        <v>128</v>
      </c>
      <c r="K213" s="48" t="s">
        <v>195</v>
      </c>
      <c r="L213" s="48">
        <v>5604</v>
      </c>
      <c r="M213" s="48" t="s">
        <v>196</v>
      </c>
      <c r="N213" s="42">
        <v>0.31597222222222221</v>
      </c>
      <c r="O213" s="48">
        <v>1</v>
      </c>
      <c r="P213" s="48">
        <v>0</v>
      </c>
      <c r="Q213" s="48" t="s">
        <v>14</v>
      </c>
      <c r="R213" s="48"/>
      <c r="S213" s="48"/>
      <c r="T213" s="48"/>
      <c r="U213" s="173">
        <f t="shared" si="17"/>
        <v>0.3125</v>
      </c>
      <c r="V213" s="173">
        <f t="shared" si="18"/>
        <v>0.29166666666666663</v>
      </c>
      <c r="W213" s="41">
        <f>IFERROR(VLOOKUP(L213,'[1]ZESTAWIENIE NUMERÓW BOCZNYCH'!$A:$B,1,0),"")</f>
        <v>5604</v>
      </c>
      <c r="X213" s="48" t="str">
        <f>IFERROR(VLOOKUP(W213,'[1]ZESTAWIENIE NUMERÓW BOCZNYCH'!$A:$B,2,0),Q213)</f>
        <v>SOLARIS URBINO 18</v>
      </c>
      <c r="Y213" s="131">
        <f t="shared" si="15"/>
        <v>1</v>
      </c>
      <c r="Z213" s="132" t="s">
        <v>183</v>
      </c>
      <c r="AA213" s="44" t="str">
        <f t="shared" si="19"/>
        <v>A</v>
      </c>
    </row>
    <row r="214" spans="1:27" x14ac:dyDescent="0.25">
      <c r="A214" s="125" t="s">
        <v>186</v>
      </c>
      <c r="B214" s="48">
        <v>243</v>
      </c>
      <c r="C214" s="48">
        <v>4</v>
      </c>
      <c r="D214" s="48">
        <v>120820</v>
      </c>
      <c r="E214" s="48"/>
      <c r="F214" s="48" t="s">
        <v>194</v>
      </c>
      <c r="G214" s="260" t="str">
        <f t="shared" si="16"/>
        <v>pr_88</v>
      </c>
      <c r="H214" s="258" t="s">
        <v>278</v>
      </c>
      <c r="I214" s="45">
        <v>43258</v>
      </c>
      <c r="J214" s="45" t="s">
        <v>128</v>
      </c>
      <c r="K214" s="48" t="s">
        <v>195</v>
      </c>
      <c r="L214" s="48">
        <v>7401</v>
      </c>
      <c r="M214" s="258" t="s">
        <v>196</v>
      </c>
      <c r="N214" s="42">
        <v>0.32222222222222224</v>
      </c>
      <c r="O214" s="48">
        <v>0</v>
      </c>
      <c r="P214" s="48">
        <v>8</v>
      </c>
      <c r="Q214" s="48" t="s">
        <v>12</v>
      </c>
      <c r="R214" s="48"/>
      <c r="S214" s="48"/>
      <c r="T214" s="48"/>
      <c r="U214" s="173">
        <f t="shared" si="17"/>
        <v>0.3125</v>
      </c>
      <c r="V214" s="173">
        <f t="shared" si="18"/>
        <v>0.29166666666666663</v>
      </c>
      <c r="W214" s="41">
        <f>IFERROR(VLOOKUP(L214,'[1]ZESTAWIENIE NUMERÓW BOCZNYCH'!$A:$B,1,0),"")</f>
        <v>7401</v>
      </c>
      <c r="X214" s="48" t="str">
        <f>IFERROR(VLOOKUP(W214,'[1]ZESTAWIENIE NUMERÓW BOCZNYCH'!$A:$B,2,0),Q214)</f>
        <v>MERCEDES-BENZ 628 02 Citaro</v>
      </c>
      <c r="Y214" s="131">
        <f t="shared" si="15"/>
        <v>8</v>
      </c>
      <c r="Z214" s="132" t="s">
        <v>183</v>
      </c>
      <c r="AA214" s="44" t="str">
        <f t="shared" si="19"/>
        <v>A</v>
      </c>
    </row>
    <row r="215" spans="1:27" x14ac:dyDescent="0.25">
      <c r="A215" s="125" t="s">
        <v>186</v>
      </c>
      <c r="B215" s="48">
        <v>250</v>
      </c>
      <c r="C215" s="48">
        <v>4</v>
      </c>
      <c r="D215" s="48">
        <v>120820</v>
      </c>
      <c r="E215" s="48"/>
      <c r="F215" s="48" t="s">
        <v>194</v>
      </c>
      <c r="G215" s="260" t="str">
        <f t="shared" si="16"/>
        <v>pr_88</v>
      </c>
      <c r="H215" s="258" t="s">
        <v>278</v>
      </c>
      <c r="I215" s="45">
        <v>43258</v>
      </c>
      <c r="J215" s="45" t="s">
        <v>128</v>
      </c>
      <c r="K215" s="48" t="s">
        <v>195</v>
      </c>
      <c r="L215" s="48">
        <v>5605</v>
      </c>
      <c r="M215" s="258" t="s">
        <v>196</v>
      </c>
      <c r="N215" s="42">
        <v>0.3347222222222222</v>
      </c>
      <c r="O215" s="48">
        <v>11</v>
      </c>
      <c r="P215" s="48">
        <v>0</v>
      </c>
      <c r="Q215" s="48" t="s">
        <v>14</v>
      </c>
      <c r="R215" s="48"/>
      <c r="S215" s="48"/>
      <c r="T215" s="48"/>
      <c r="U215" s="173">
        <f t="shared" si="17"/>
        <v>0.33333333333333331</v>
      </c>
      <c r="V215" s="173">
        <f t="shared" si="18"/>
        <v>0.33333333333333331</v>
      </c>
      <c r="W215" s="41">
        <f>IFERROR(VLOOKUP(L215,'[1]ZESTAWIENIE NUMERÓW BOCZNYCH'!$A:$B,1,0),"")</f>
        <v>5605</v>
      </c>
      <c r="X215" s="48" t="str">
        <f>IFERROR(VLOOKUP(W215,'[1]ZESTAWIENIE NUMERÓW BOCZNYCH'!$A:$B,2,0),Q215)</f>
        <v>SOLARIS URBINO 18</v>
      </c>
      <c r="Y215" s="131">
        <f t="shared" si="15"/>
        <v>11</v>
      </c>
      <c r="Z215" s="132" t="s">
        <v>183</v>
      </c>
      <c r="AA215" s="44" t="str">
        <f t="shared" si="19"/>
        <v>A</v>
      </c>
    </row>
    <row r="216" spans="1:27" x14ac:dyDescent="0.25">
      <c r="A216" s="125" t="s">
        <v>186</v>
      </c>
      <c r="B216" s="48">
        <v>257</v>
      </c>
      <c r="C216" s="48">
        <v>5</v>
      </c>
      <c r="D216" s="48">
        <v>120820</v>
      </c>
      <c r="E216" s="48"/>
      <c r="F216" s="48" t="s">
        <v>194</v>
      </c>
      <c r="G216" s="260" t="str">
        <f t="shared" si="16"/>
        <v>pr_88</v>
      </c>
      <c r="H216" s="258" t="s">
        <v>278</v>
      </c>
      <c r="I216" s="45">
        <v>43258</v>
      </c>
      <c r="J216" s="45" t="s">
        <v>128</v>
      </c>
      <c r="K216" s="48" t="s">
        <v>195</v>
      </c>
      <c r="L216" s="48">
        <v>7412</v>
      </c>
      <c r="M216" s="258" t="s">
        <v>196</v>
      </c>
      <c r="N216" s="42">
        <v>0.35069444444444442</v>
      </c>
      <c r="O216" s="48">
        <v>10</v>
      </c>
      <c r="P216" s="48">
        <v>0</v>
      </c>
      <c r="Q216" s="48" t="s">
        <v>12</v>
      </c>
      <c r="R216" s="48"/>
      <c r="S216" s="48"/>
      <c r="T216" s="48"/>
      <c r="U216" s="173">
        <f t="shared" si="17"/>
        <v>0.34375</v>
      </c>
      <c r="V216" s="173">
        <f t="shared" si="18"/>
        <v>0.33333333333333331</v>
      </c>
      <c r="W216" s="41">
        <f>IFERROR(VLOOKUP(L216,'[1]ZESTAWIENIE NUMERÓW BOCZNYCH'!$A:$B,1,0),"")</f>
        <v>7412</v>
      </c>
      <c r="X216" s="48" t="str">
        <f>IFERROR(VLOOKUP(W216,'[1]ZESTAWIENIE NUMERÓW BOCZNYCH'!$A:$B,2,0),Q216)</f>
        <v>MERCEDES-BENZ 628 02 Citaro</v>
      </c>
      <c r="Y216" s="131">
        <f t="shared" si="15"/>
        <v>10</v>
      </c>
      <c r="Z216" s="132" t="s">
        <v>183</v>
      </c>
      <c r="AA216" s="44" t="str">
        <f t="shared" si="19"/>
        <v>A</v>
      </c>
    </row>
    <row r="217" spans="1:27" x14ac:dyDescent="0.25">
      <c r="A217" s="125" t="s">
        <v>186</v>
      </c>
      <c r="B217" s="48">
        <v>263</v>
      </c>
      <c r="C217" s="48">
        <v>5</v>
      </c>
      <c r="D217" s="48">
        <v>120820</v>
      </c>
      <c r="E217" s="48"/>
      <c r="F217" s="48" t="s">
        <v>194</v>
      </c>
      <c r="G217" s="260" t="str">
        <f t="shared" si="16"/>
        <v>pr_88</v>
      </c>
      <c r="H217" s="258" t="s">
        <v>278</v>
      </c>
      <c r="I217" s="45">
        <v>43258</v>
      </c>
      <c r="J217" s="45" t="s">
        <v>128</v>
      </c>
      <c r="K217" s="48" t="s">
        <v>195</v>
      </c>
      <c r="L217" s="48">
        <v>7411</v>
      </c>
      <c r="M217" s="258" t="s">
        <v>196</v>
      </c>
      <c r="N217" s="42">
        <v>0.36249999999999999</v>
      </c>
      <c r="O217" s="48">
        <v>13</v>
      </c>
      <c r="P217" s="48">
        <v>0</v>
      </c>
      <c r="Q217" s="48" t="s">
        <v>12</v>
      </c>
      <c r="R217" s="48"/>
      <c r="S217" s="48"/>
      <c r="T217" s="48"/>
      <c r="U217" s="173">
        <f t="shared" si="17"/>
        <v>0.35416666666666663</v>
      </c>
      <c r="V217" s="173">
        <f t="shared" si="18"/>
        <v>0.33333333333333331</v>
      </c>
      <c r="W217" s="41" t="str">
        <f>IFERROR(VLOOKUP(L217,'[1]ZESTAWIENIE NUMERÓW BOCZNYCH'!$A:$B,1,0),"")</f>
        <v/>
      </c>
      <c r="X217" s="48" t="str">
        <f>IFERROR(VLOOKUP(W217,'[1]ZESTAWIENIE NUMERÓW BOCZNYCH'!$A:$B,2,0),Q217)</f>
        <v>AZ</v>
      </c>
      <c r="Y217" s="131">
        <f t="shared" si="15"/>
        <v>13</v>
      </c>
      <c r="Z217" s="132" t="s">
        <v>183</v>
      </c>
      <c r="AA217" s="44" t="str">
        <f t="shared" si="19"/>
        <v>A</v>
      </c>
    </row>
    <row r="218" spans="1:27" x14ac:dyDescent="0.25">
      <c r="A218" s="125" t="s">
        <v>186</v>
      </c>
      <c r="B218" s="48">
        <v>268</v>
      </c>
      <c r="C218" s="48">
        <v>6</v>
      </c>
      <c r="D218" s="48">
        <v>120820</v>
      </c>
      <c r="E218" s="48"/>
      <c r="F218" s="48" t="s">
        <v>194</v>
      </c>
      <c r="G218" s="260" t="str">
        <f t="shared" si="16"/>
        <v>pr_88</v>
      </c>
      <c r="H218" s="258" t="s">
        <v>278</v>
      </c>
      <c r="I218" s="45">
        <v>43258</v>
      </c>
      <c r="J218" s="45" t="s">
        <v>128</v>
      </c>
      <c r="K218" s="48" t="s">
        <v>195</v>
      </c>
      <c r="L218" s="48">
        <v>7401</v>
      </c>
      <c r="M218" s="258" t="s">
        <v>196</v>
      </c>
      <c r="N218" s="42">
        <v>0.37708333333333338</v>
      </c>
      <c r="O218" s="48">
        <v>11</v>
      </c>
      <c r="P218" s="48">
        <v>6</v>
      </c>
      <c r="Q218" s="48" t="s">
        <v>12</v>
      </c>
      <c r="R218" s="48"/>
      <c r="S218" s="48"/>
      <c r="T218" s="48"/>
      <c r="U218" s="173">
        <f t="shared" si="17"/>
        <v>0.375</v>
      </c>
      <c r="V218" s="173">
        <f t="shared" si="18"/>
        <v>0.375</v>
      </c>
      <c r="W218" s="41">
        <f>IFERROR(VLOOKUP(L218,'[1]ZESTAWIENIE NUMERÓW BOCZNYCH'!$A:$B,1,0),"")</f>
        <v>7401</v>
      </c>
      <c r="X218" s="48" t="str">
        <f>IFERROR(VLOOKUP(W218,'[1]ZESTAWIENIE NUMERÓW BOCZNYCH'!$A:$B,2,0),Q218)</f>
        <v>MERCEDES-BENZ 628 02 Citaro</v>
      </c>
      <c r="Y218" s="131">
        <f t="shared" si="15"/>
        <v>17</v>
      </c>
      <c r="Z218" s="132" t="s">
        <v>183</v>
      </c>
      <c r="AA218" s="44" t="str">
        <f t="shared" si="19"/>
        <v>A</v>
      </c>
    </row>
    <row r="219" spans="1:27" x14ac:dyDescent="0.25">
      <c r="A219" s="125" t="s">
        <v>186</v>
      </c>
      <c r="B219" s="48">
        <v>275</v>
      </c>
      <c r="C219" s="48">
        <v>6</v>
      </c>
      <c r="D219" s="48">
        <v>120820</v>
      </c>
      <c r="E219" s="48"/>
      <c r="F219" s="48" t="s">
        <v>194</v>
      </c>
      <c r="G219" s="260" t="str">
        <f t="shared" si="16"/>
        <v>pr_88</v>
      </c>
      <c r="H219" s="258" t="s">
        <v>278</v>
      </c>
      <c r="I219" s="45">
        <v>43258</v>
      </c>
      <c r="J219" s="45" t="s">
        <v>128</v>
      </c>
      <c r="K219" s="48" t="s">
        <v>195</v>
      </c>
      <c r="L219" s="48">
        <v>7411</v>
      </c>
      <c r="M219" s="48" t="s">
        <v>196</v>
      </c>
      <c r="N219" s="42">
        <v>0.39861111111111108</v>
      </c>
      <c r="O219" s="48">
        <v>13</v>
      </c>
      <c r="P219" s="48">
        <v>2</v>
      </c>
      <c r="Q219" s="48" t="s">
        <v>12</v>
      </c>
      <c r="R219" s="48"/>
      <c r="S219" s="48"/>
      <c r="T219" s="48"/>
      <c r="U219" s="173">
        <f t="shared" si="17"/>
        <v>0.39583333333333331</v>
      </c>
      <c r="V219" s="173">
        <f t="shared" si="18"/>
        <v>0.375</v>
      </c>
      <c r="W219" s="41" t="str">
        <f>IFERROR(VLOOKUP(L219,'[1]ZESTAWIENIE NUMERÓW BOCZNYCH'!$A:$B,1,0),"")</f>
        <v/>
      </c>
      <c r="X219" s="48" t="str">
        <f>IFERROR(VLOOKUP(W219,'[1]ZESTAWIENIE NUMERÓW BOCZNYCH'!$A:$B,2,0),Q219)</f>
        <v>AZ</v>
      </c>
      <c r="Y219" s="131">
        <f t="shared" si="15"/>
        <v>15</v>
      </c>
      <c r="Z219" s="132" t="s">
        <v>183</v>
      </c>
      <c r="AA219" s="44" t="str">
        <f t="shared" si="19"/>
        <v>A</v>
      </c>
    </row>
    <row r="220" spans="1:27" x14ac:dyDescent="0.25">
      <c r="A220" s="125" t="s">
        <v>186</v>
      </c>
      <c r="B220" s="48">
        <v>283</v>
      </c>
      <c r="C220" s="48">
        <v>7</v>
      </c>
      <c r="D220" s="48">
        <v>120820</v>
      </c>
      <c r="E220" s="48"/>
      <c r="F220" s="48" t="s">
        <v>194</v>
      </c>
      <c r="G220" s="260" t="str">
        <f t="shared" si="16"/>
        <v>pr_88</v>
      </c>
      <c r="H220" s="258" t="s">
        <v>278</v>
      </c>
      <c r="I220" s="45">
        <v>43258</v>
      </c>
      <c r="J220" s="45" t="s">
        <v>128</v>
      </c>
      <c r="K220" s="48" t="s">
        <v>195</v>
      </c>
      <c r="L220" s="48">
        <v>7412</v>
      </c>
      <c r="M220" s="258" t="s">
        <v>196</v>
      </c>
      <c r="N220" s="42">
        <v>0.58888888888888891</v>
      </c>
      <c r="O220" s="48">
        <v>20</v>
      </c>
      <c r="P220" s="48">
        <v>0</v>
      </c>
      <c r="Q220" s="48" t="s">
        <v>12</v>
      </c>
      <c r="R220" s="48"/>
      <c r="S220" s="48"/>
      <c r="T220" s="48"/>
      <c r="U220" s="173">
        <f t="shared" si="17"/>
        <v>0.58333333333333326</v>
      </c>
      <c r="V220" s="173">
        <f t="shared" si="18"/>
        <v>0.58333333333333326</v>
      </c>
      <c r="W220" s="41">
        <f>IFERROR(VLOOKUP(L220,'[1]ZESTAWIENIE NUMERÓW BOCZNYCH'!$A:$B,1,0),"")</f>
        <v>7412</v>
      </c>
      <c r="X220" s="48" t="str">
        <f>IFERROR(VLOOKUP(W220,'[1]ZESTAWIENIE NUMERÓW BOCZNYCH'!$A:$B,2,0),Q220)</f>
        <v>MERCEDES-BENZ 628 02 Citaro</v>
      </c>
      <c r="Y220" s="131">
        <f t="shared" si="15"/>
        <v>20</v>
      </c>
      <c r="Z220" s="132" t="s">
        <v>183</v>
      </c>
      <c r="AA220" s="44" t="str">
        <f t="shared" si="19"/>
        <v>A</v>
      </c>
    </row>
    <row r="221" spans="1:27" x14ac:dyDescent="0.25">
      <c r="A221" s="125" t="s">
        <v>186</v>
      </c>
      <c r="B221" s="48">
        <v>285</v>
      </c>
      <c r="C221" s="48">
        <v>7</v>
      </c>
      <c r="D221" s="48">
        <v>120820</v>
      </c>
      <c r="E221" s="48"/>
      <c r="F221" s="48" t="s">
        <v>194</v>
      </c>
      <c r="G221" s="260" t="str">
        <f t="shared" si="16"/>
        <v>pr_88</v>
      </c>
      <c r="H221" s="258" t="s">
        <v>278</v>
      </c>
      <c r="I221" s="45">
        <v>43258</v>
      </c>
      <c r="J221" s="45" t="s">
        <v>128</v>
      </c>
      <c r="K221" s="48" t="s">
        <v>195</v>
      </c>
      <c r="L221" s="48">
        <v>7411</v>
      </c>
      <c r="M221" s="258" t="s">
        <v>196</v>
      </c>
      <c r="N221" s="42">
        <v>0.59930555555555554</v>
      </c>
      <c r="O221" s="48">
        <v>0</v>
      </c>
      <c r="P221" s="48">
        <v>23</v>
      </c>
      <c r="Q221" s="48" t="s">
        <v>12</v>
      </c>
      <c r="R221" s="48"/>
      <c r="S221" s="48"/>
      <c r="T221" s="48"/>
      <c r="U221" s="173">
        <f t="shared" si="17"/>
        <v>0.59375</v>
      </c>
      <c r="V221" s="173">
        <f t="shared" si="18"/>
        <v>0.58333333333333326</v>
      </c>
      <c r="W221" s="41" t="str">
        <f>IFERROR(VLOOKUP(L221,'[1]ZESTAWIENIE NUMERÓW BOCZNYCH'!$A:$B,1,0),"")</f>
        <v/>
      </c>
      <c r="X221" s="48" t="str">
        <f>IFERROR(VLOOKUP(W221,'[1]ZESTAWIENIE NUMERÓW BOCZNYCH'!$A:$B,2,0),Q221)</f>
        <v>AZ</v>
      </c>
      <c r="Y221" s="131">
        <f t="shared" si="15"/>
        <v>23</v>
      </c>
      <c r="Z221" s="132" t="s">
        <v>183</v>
      </c>
      <c r="AA221" s="44" t="str">
        <f t="shared" si="19"/>
        <v>A</v>
      </c>
    </row>
    <row r="222" spans="1:27" x14ac:dyDescent="0.25">
      <c r="A222" s="125" t="s">
        <v>186</v>
      </c>
      <c r="B222" s="48">
        <v>288</v>
      </c>
      <c r="C222" s="48">
        <v>7</v>
      </c>
      <c r="D222" s="48">
        <v>120820</v>
      </c>
      <c r="E222" s="48"/>
      <c r="F222" s="48" t="s">
        <v>194</v>
      </c>
      <c r="G222" s="260" t="str">
        <f t="shared" si="16"/>
        <v>pr_88</v>
      </c>
      <c r="H222" s="258" t="s">
        <v>278</v>
      </c>
      <c r="I222" s="45">
        <v>43258</v>
      </c>
      <c r="J222" s="45" t="s">
        <v>128</v>
      </c>
      <c r="K222" s="48" t="s">
        <v>195</v>
      </c>
      <c r="L222" s="48">
        <v>5602</v>
      </c>
      <c r="M222" s="258" t="s">
        <v>196</v>
      </c>
      <c r="N222" s="42">
        <v>0.60972222222222217</v>
      </c>
      <c r="O222" s="48">
        <v>9</v>
      </c>
      <c r="P222" s="48">
        <v>0</v>
      </c>
      <c r="Q222" s="48" t="s">
        <v>14</v>
      </c>
      <c r="R222" s="48"/>
      <c r="S222" s="48"/>
      <c r="T222" s="48"/>
      <c r="U222" s="173">
        <f t="shared" si="17"/>
        <v>0.60416666666666663</v>
      </c>
      <c r="V222" s="173">
        <f t="shared" si="18"/>
        <v>0.58333333333333326</v>
      </c>
      <c r="W222" s="41">
        <f>IFERROR(VLOOKUP(L222,'[1]ZESTAWIENIE NUMERÓW BOCZNYCH'!$A:$B,1,0),"")</f>
        <v>5602</v>
      </c>
      <c r="X222" s="48" t="str">
        <f>IFERROR(VLOOKUP(W222,'[1]ZESTAWIENIE NUMERÓW BOCZNYCH'!$A:$B,2,0),Q222)</f>
        <v>SOLARIS URBINO 18</v>
      </c>
      <c r="Y222" s="131">
        <f t="shared" si="15"/>
        <v>9</v>
      </c>
      <c r="Z222" s="132" t="s">
        <v>183</v>
      </c>
      <c r="AA222" s="44" t="str">
        <f t="shared" si="19"/>
        <v>A</v>
      </c>
    </row>
    <row r="223" spans="1:27" x14ac:dyDescent="0.25">
      <c r="A223" s="125" t="s">
        <v>186</v>
      </c>
      <c r="B223" s="48">
        <v>290</v>
      </c>
      <c r="C223" s="48">
        <v>8</v>
      </c>
      <c r="D223" s="48">
        <v>120820</v>
      </c>
      <c r="E223" s="48"/>
      <c r="F223" s="48" t="s">
        <v>194</v>
      </c>
      <c r="G223" s="260" t="str">
        <f t="shared" si="16"/>
        <v>pr_88</v>
      </c>
      <c r="H223" s="258" t="s">
        <v>278</v>
      </c>
      <c r="I223" s="45">
        <v>43258</v>
      </c>
      <c r="J223" s="45" t="s">
        <v>128</v>
      </c>
      <c r="K223" s="48" t="s">
        <v>195</v>
      </c>
      <c r="L223" s="48">
        <v>7401</v>
      </c>
      <c r="M223" s="258" t="s">
        <v>196</v>
      </c>
      <c r="N223" s="42">
        <v>0.62013888888888891</v>
      </c>
      <c r="O223" s="48">
        <v>30</v>
      </c>
      <c r="P223" s="48">
        <v>0</v>
      </c>
      <c r="Q223" s="48" t="s">
        <v>12</v>
      </c>
      <c r="R223" s="48"/>
      <c r="S223" s="48"/>
      <c r="T223" s="48"/>
      <c r="U223" s="173">
        <f t="shared" si="17"/>
        <v>0.61458333333333326</v>
      </c>
      <c r="V223" s="173">
        <f t="shared" si="18"/>
        <v>0.58333333333333326</v>
      </c>
      <c r="W223" s="41">
        <f>IFERROR(VLOOKUP(L223,'[1]ZESTAWIENIE NUMERÓW BOCZNYCH'!$A:$B,1,0),"")</f>
        <v>7401</v>
      </c>
      <c r="X223" s="48" t="str">
        <f>IFERROR(VLOOKUP(W223,'[1]ZESTAWIENIE NUMERÓW BOCZNYCH'!$A:$B,2,0),Q223)</f>
        <v>MERCEDES-BENZ 628 02 Citaro</v>
      </c>
      <c r="Y223" s="131">
        <f t="shared" si="15"/>
        <v>30</v>
      </c>
      <c r="Z223" s="132" t="s">
        <v>183</v>
      </c>
      <c r="AA223" s="44" t="str">
        <f t="shared" si="19"/>
        <v>A</v>
      </c>
    </row>
    <row r="224" spans="1:27" x14ac:dyDescent="0.25">
      <c r="A224" s="125" t="s">
        <v>186</v>
      </c>
      <c r="B224" s="48">
        <v>293</v>
      </c>
      <c r="C224" s="48">
        <v>8</v>
      </c>
      <c r="D224" s="48">
        <v>120820</v>
      </c>
      <c r="E224" s="48"/>
      <c r="F224" s="48" t="s">
        <v>194</v>
      </c>
      <c r="G224" s="260" t="str">
        <f t="shared" si="16"/>
        <v>pr_88</v>
      </c>
      <c r="H224" s="258" t="s">
        <v>278</v>
      </c>
      <c r="I224" s="45">
        <v>43258</v>
      </c>
      <c r="J224" s="45" t="s">
        <v>128</v>
      </c>
      <c r="K224" s="48" t="s">
        <v>195</v>
      </c>
      <c r="L224" s="48">
        <v>8303</v>
      </c>
      <c r="M224" s="48" t="s">
        <v>196</v>
      </c>
      <c r="N224" s="42">
        <v>0.63263888888888886</v>
      </c>
      <c r="O224" s="48">
        <v>15</v>
      </c>
      <c r="P224" s="48">
        <v>0</v>
      </c>
      <c r="Q224" s="48" t="s">
        <v>14</v>
      </c>
      <c r="R224" s="48"/>
      <c r="S224" s="48"/>
      <c r="T224" s="48"/>
      <c r="U224" s="173">
        <f t="shared" si="17"/>
        <v>0.625</v>
      </c>
      <c r="V224" s="173">
        <f t="shared" si="18"/>
        <v>0.625</v>
      </c>
      <c r="W224" s="41">
        <f>IFERROR(VLOOKUP(L224,'[1]ZESTAWIENIE NUMERÓW BOCZNYCH'!$A:$B,1,0),"")</f>
        <v>8303</v>
      </c>
      <c r="X224" s="48" t="str">
        <f>IFERROR(VLOOKUP(W224,'[1]ZESTAWIENIE NUMERÓW BOCZNYCH'!$A:$B,2,0),Q224)</f>
        <v>MERCEDES-BENZ O 530 G Citaro</v>
      </c>
      <c r="Y224" s="131">
        <f t="shared" si="15"/>
        <v>15</v>
      </c>
      <c r="Z224" s="132" t="s">
        <v>183</v>
      </c>
      <c r="AA224" s="44" t="str">
        <f t="shared" si="19"/>
        <v>A</v>
      </c>
    </row>
    <row r="225" spans="1:27" x14ac:dyDescent="0.25">
      <c r="A225" s="125" t="s">
        <v>186</v>
      </c>
      <c r="B225" s="48">
        <v>297</v>
      </c>
      <c r="C225" s="48">
        <v>8</v>
      </c>
      <c r="D225" s="48">
        <v>120820</v>
      </c>
      <c r="E225" s="48"/>
      <c r="F225" s="48" t="s">
        <v>194</v>
      </c>
      <c r="G225" s="260" t="str">
        <f t="shared" si="16"/>
        <v>pr_88</v>
      </c>
      <c r="H225" s="258" t="s">
        <v>278</v>
      </c>
      <c r="I225" s="45">
        <v>43258</v>
      </c>
      <c r="J225" s="45" t="s">
        <v>128</v>
      </c>
      <c r="K225" s="48" t="s">
        <v>195</v>
      </c>
      <c r="L225" s="48">
        <v>7412</v>
      </c>
      <c r="M225" s="258" t="s">
        <v>196</v>
      </c>
      <c r="N225" s="42">
        <v>0.64513888888888882</v>
      </c>
      <c r="O225" s="48">
        <v>33</v>
      </c>
      <c r="P225" s="48">
        <v>0</v>
      </c>
      <c r="Q225" s="48" t="s">
        <v>12</v>
      </c>
      <c r="R225" s="48"/>
      <c r="S225" s="48"/>
      <c r="T225" s="48"/>
      <c r="U225" s="173">
        <f t="shared" si="17"/>
        <v>0.63541666666666663</v>
      </c>
      <c r="V225" s="173">
        <f t="shared" si="18"/>
        <v>0.625</v>
      </c>
      <c r="W225" s="41">
        <f>IFERROR(VLOOKUP(L225,'[1]ZESTAWIENIE NUMERÓW BOCZNYCH'!$A:$B,1,0),"")</f>
        <v>7412</v>
      </c>
      <c r="X225" s="48" t="str">
        <f>IFERROR(VLOOKUP(W225,'[1]ZESTAWIENIE NUMERÓW BOCZNYCH'!$A:$B,2,0),Q225)</f>
        <v>MERCEDES-BENZ 628 02 Citaro</v>
      </c>
      <c r="Y225" s="131">
        <f t="shared" si="15"/>
        <v>33</v>
      </c>
      <c r="Z225" s="132" t="s">
        <v>183</v>
      </c>
      <c r="AA225" s="44" t="str">
        <f t="shared" si="19"/>
        <v>A</v>
      </c>
    </row>
    <row r="226" spans="1:27" x14ac:dyDescent="0.25">
      <c r="A226" s="125" t="s">
        <v>186</v>
      </c>
      <c r="B226" s="48">
        <v>299</v>
      </c>
      <c r="C226" s="48">
        <v>8</v>
      </c>
      <c r="D226" s="48">
        <v>120820</v>
      </c>
      <c r="E226" s="48"/>
      <c r="F226" s="48" t="s">
        <v>194</v>
      </c>
      <c r="G226" s="260" t="str">
        <f t="shared" si="16"/>
        <v>pr_88</v>
      </c>
      <c r="H226" s="258" t="s">
        <v>278</v>
      </c>
      <c r="I226" s="45">
        <v>43258</v>
      </c>
      <c r="J226" s="45" t="s">
        <v>128</v>
      </c>
      <c r="K226" s="48" t="s">
        <v>195</v>
      </c>
      <c r="L226" s="48">
        <v>7313</v>
      </c>
      <c r="M226" s="258" t="s">
        <v>196</v>
      </c>
      <c r="N226" s="42">
        <v>0.65277777777777779</v>
      </c>
      <c r="O226" s="48">
        <v>13</v>
      </c>
      <c r="P226" s="48">
        <v>0</v>
      </c>
      <c r="Q226" s="48" t="s">
        <v>12</v>
      </c>
      <c r="R226" s="48"/>
      <c r="S226" s="48"/>
      <c r="T226" s="48"/>
      <c r="U226" s="173">
        <f t="shared" si="17"/>
        <v>0.64583333333333326</v>
      </c>
      <c r="V226" s="173">
        <f t="shared" si="18"/>
        <v>0.625</v>
      </c>
      <c r="W226" s="41">
        <f>IFERROR(VLOOKUP(L226,'[1]ZESTAWIENIE NUMERÓW BOCZNYCH'!$A:$B,1,0),"")</f>
        <v>7313</v>
      </c>
      <c r="X226" s="48" t="str">
        <f>IFERROR(VLOOKUP(W226,'[1]ZESTAWIENIE NUMERÓW BOCZNYCH'!$A:$B,2,0),Q226)</f>
        <v>MERCEDES-BENZ O 530 Citaro</v>
      </c>
      <c r="Y226" s="131">
        <f t="shared" si="15"/>
        <v>13</v>
      </c>
      <c r="Z226" s="132" t="s">
        <v>183</v>
      </c>
      <c r="AA226" s="44" t="str">
        <f t="shared" si="19"/>
        <v>A</v>
      </c>
    </row>
    <row r="227" spans="1:27" x14ac:dyDescent="0.25">
      <c r="A227" s="125" t="s">
        <v>186</v>
      </c>
      <c r="B227" s="48">
        <v>302</v>
      </c>
      <c r="C227" s="48">
        <v>9</v>
      </c>
      <c r="D227" s="48">
        <v>120820</v>
      </c>
      <c r="E227" s="48"/>
      <c r="F227" s="48" t="s">
        <v>194</v>
      </c>
      <c r="G227" s="260" t="str">
        <f t="shared" si="16"/>
        <v>pr_88</v>
      </c>
      <c r="H227" s="258" t="s">
        <v>278</v>
      </c>
      <c r="I227" s="45">
        <v>43258</v>
      </c>
      <c r="J227" s="45" t="s">
        <v>128</v>
      </c>
      <c r="K227" s="48" t="s">
        <v>195</v>
      </c>
      <c r="L227" s="48">
        <v>7411</v>
      </c>
      <c r="M227" s="258" t="s">
        <v>196</v>
      </c>
      <c r="N227" s="42">
        <v>0.66111111111111109</v>
      </c>
      <c r="O227" s="48">
        <v>12</v>
      </c>
      <c r="P227" s="48">
        <v>0</v>
      </c>
      <c r="Q227" s="48" t="s">
        <v>12</v>
      </c>
      <c r="R227" s="48"/>
      <c r="S227" s="48"/>
      <c r="T227" s="48"/>
      <c r="U227" s="173">
        <f t="shared" si="17"/>
        <v>0.65625</v>
      </c>
      <c r="V227" s="173">
        <f t="shared" si="18"/>
        <v>0.625</v>
      </c>
      <c r="W227" s="41" t="str">
        <f>IFERROR(VLOOKUP(L227,'[1]ZESTAWIENIE NUMERÓW BOCZNYCH'!$A:$B,1,0),"")</f>
        <v/>
      </c>
      <c r="X227" s="48" t="str">
        <f>IFERROR(VLOOKUP(W227,'[1]ZESTAWIENIE NUMERÓW BOCZNYCH'!$A:$B,2,0),Q227)</f>
        <v>AZ</v>
      </c>
      <c r="Y227" s="131">
        <f t="shared" si="15"/>
        <v>12</v>
      </c>
      <c r="Z227" s="132" t="s">
        <v>183</v>
      </c>
      <c r="AA227" s="44" t="str">
        <f t="shared" si="19"/>
        <v>A</v>
      </c>
    </row>
    <row r="228" spans="1:27" x14ac:dyDescent="0.25">
      <c r="A228" s="125" t="s">
        <v>186</v>
      </c>
      <c r="B228" s="48">
        <v>305</v>
      </c>
      <c r="C228" s="48">
        <v>9</v>
      </c>
      <c r="D228" s="48">
        <v>120820</v>
      </c>
      <c r="E228" s="48"/>
      <c r="F228" s="48" t="s">
        <v>194</v>
      </c>
      <c r="G228" s="260" t="str">
        <f t="shared" si="16"/>
        <v>pr_88</v>
      </c>
      <c r="H228" s="258" t="s">
        <v>278</v>
      </c>
      <c r="I228" s="45">
        <v>43258</v>
      </c>
      <c r="J228" s="45" t="s">
        <v>128</v>
      </c>
      <c r="K228" s="48" t="s">
        <v>195</v>
      </c>
      <c r="L228" s="48">
        <v>5602</v>
      </c>
      <c r="M228" s="48" t="s">
        <v>196</v>
      </c>
      <c r="N228" s="42">
        <v>0.67291666666666661</v>
      </c>
      <c r="O228" s="48">
        <v>0</v>
      </c>
      <c r="P228" s="48">
        <v>25</v>
      </c>
      <c r="Q228" s="48" t="s">
        <v>14</v>
      </c>
      <c r="R228" s="48"/>
      <c r="S228" s="48"/>
      <c r="T228" s="48"/>
      <c r="U228" s="173">
        <f t="shared" si="17"/>
        <v>0.66666666666666663</v>
      </c>
      <c r="V228" s="173">
        <f t="shared" si="18"/>
        <v>0.66666666666666663</v>
      </c>
      <c r="W228" s="41">
        <f>IFERROR(VLOOKUP(L228,'[1]ZESTAWIENIE NUMERÓW BOCZNYCH'!$A:$B,1,0),"")</f>
        <v>5602</v>
      </c>
      <c r="X228" s="48" t="str">
        <f>IFERROR(VLOOKUP(W228,'[1]ZESTAWIENIE NUMERÓW BOCZNYCH'!$A:$B,2,0),Q228)</f>
        <v>SOLARIS URBINO 18</v>
      </c>
      <c r="Y228" s="131">
        <f t="shared" si="15"/>
        <v>25</v>
      </c>
      <c r="Z228" s="132" t="s">
        <v>183</v>
      </c>
      <c r="AA228" s="44" t="str">
        <f t="shared" si="19"/>
        <v>A</v>
      </c>
    </row>
    <row r="229" spans="1:27" x14ac:dyDescent="0.25">
      <c r="A229" s="125" t="s">
        <v>186</v>
      </c>
      <c r="B229" s="48">
        <v>307</v>
      </c>
      <c r="C229" s="48">
        <v>9</v>
      </c>
      <c r="D229" s="48">
        <v>120820</v>
      </c>
      <c r="E229" s="48"/>
      <c r="F229" s="48" t="s">
        <v>194</v>
      </c>
      <c r="G229" s="260" t="str">
        <f t="shared" si="16"/>
        <v>pr_88</v>
      </c>
      <c r="H229" s="258" t="s">
        <v>278</v>
      </c>
      <c r="I229" s="45">
        <v>43258</v>
      </c>
      <c r="J229" s="45" t="s">
        <v>128</v>
      </c>
      <c r="K229" s="48" t="s">
        <v>195</v>
      </c>
      <c r="L229" s="48">
        <v>7401</v>
      </c>
      <c r="M229" s="258" t="s">
        <v>196</v>
      </c>
      <c r="N229" s="42">
        <v>0.68263888888888891</v>
      </c>
      <c r="O229" s="48">
        <v>7</v>
      </c>
      <c r="P229" s="48">
        <v>0</v>
      </c>
      <c r="Q229" s="48" t="s">
        <v>12</v>
      </c>
      <c r="R229" s="48"/>
      <c r="S229" s="48"/>
      <c r="T229" s="48"/>
      <c r="U229" s="173">
        <f t="shared" si="17"/>
        <v>0.67708333333333326</v>
      </c>
      <c r="V229" s="173">
        <f t="shared" si="18"/>
        <v>0.66666666666666663</v>
      </c>
      <c r="W229" s="41">
        <f>IFERROR(VLOOKUP(L229,'[1]ZESTAWIENIE NUMERÓW BOCZNYCH'!$A:$B,1,0),"")</f>
        <v>7401</v>
      </c>
      <c r="X229" s="48" t="str">
        <f>IFERROR(VLOOKUP(W229,'[1]ZESTAWIENIE NUMERÓW BOCZNYCH'!$A:$B,2,0),Q229)</f>
        <v>MERCEDES-BENZ 628 02 Citaro</v>
      </c>
      <c r="Y229" s="131">
        <f t="shared" si="15"/>
        <v>7</v>
      </c>
      <c r="Z229" s="132" t="s">
        <v>183</v>
      </c>
      <c r="AA229" s="44" t="str">
        <f t="shared" si="19"/>
        <v>A</v>
      </c>
    </row>
    <row r="230" spans="1:27" x14ac:dyDescent="0.25">
      <c r="A230" s="125" t="s">
        <v>186</v>
      </c>
      <c r="B230" s="48">
        <v>309</v>
      </c>
      <c r="C230" s="48">
        <v>9</v>
      </c>
      <c r="D230" s="48">
        <v>120820</v>
      </c>
      <c r="E230" s="48"/>
      <c r="F230" s="48" t="s">
        <v>194</v>
      </c>
      <c r="G230" s="260" t="str">
        <f t="shared" si="16"/>
        <v>pr_88</v>
      </c>
      <c r="H230" s="258" t="s">
        <v>278</v>
      </c>
      <c r="I230" s="45">
        <v>43258</v>
      </c>
      <c r="J230" s="45" t="s">
        <v>128</v>
      </c>
      <c r="K230" s="48" t="s">
        <v>195</v>
      </c>
      <c r="L230" s="48">
        <v>8303</v>
      </c>
      <c r="M230" s="258" t="s">
        <v>196</v>
      </c>
      <c r="N230" s="42">
        <v>0.69652777777777775</v>
      </c>
      <c r="O230" s="48">
        <v>15</v>
      </c>
      <c r="P230" s="48">
        <v>0</v>
      </c>
      <c r="Q230" s="48" t="s">
        <v>14</v>
      </c>
      <c r="R230" s="48"/>
      <c r="S230" s="48"/>
      <c r="T230" s="48"/>
      <c r="U230" s="173">
        <f t="shared" si="17"/>
        <v>0.6875</v>
      </c>
      <c r="V230" s="173">
        <f t="shared" si="18"/>
        <v>0.66666666666666663</v>
      </c>
      <c r="W230" s="41">
        <f>IFERROR(VLOOKUP(L230,'[1]ZESTAWIENIE NUMERÓW BOCZNYCH'!$A:$B,1,0),"")</f>
        <v>8303</v>
      </c>
      <c r="X230" s="48" t="str">
        <f>IFERROR(VLOOKUP(W230,'[1]ZESTAWIENIE NUMERÓW BOCZNYCH'!$A:$B,2,0),Q230)</f>
        <v>MERCEDES-BENZ O 530 G Citaro</v>
      </c>
      <c r="Y230" s="131">
        <f t="shared" si="15"/>
        <v>15</v>
      </c>
      <c r="Z230" s="132" t="s">
        <v>183</v>
      </c>
      <c r="AA230" s="44" t="str">
        <f t="shared" si="19"/>
        <v>A</v>
      </c>
    </row>
    <row r="231" spans="1:27" x14ac:dyDescent="0.25">
      <c r="A231" s="125" t="s">
        <v>186</v>
      </c>
      <c r="B231" s="48">
        <v>311</v>
      </c>
      <c r="C231" s="48">
        <v>9</v>
      </c>
      <c r="D231" s="48">
        <v>120820</v>
      </c>
      <c r="E231" s="48"/>
      <c r="F231" s="48" t="s">
        <v>194</v>
      </c>
      <c r="G231" s="260" t="str">
        <f t="shared" si="16"/>
        <v>pr_88</v>
      </c>
      <c r="H231" s="258" t="s">
        <v>278</v>
      </c>
      <c r="I231" s="45">
        <v>43258</v>
      </c>
      <c r="J231" s="45" t="s">
        <v>128</v>
      </c>
      <c r="K231" s="48" t="s">
        <v>195</v>
      </c>
      <c r="L231" s="48">
        <v>7142</v>
      </c>
      <c r="M231" s="258" t="s">
        <v>196</v>
      </c>
      <c r="N231" s="42">
        <v>0.70486111111111116</v>
      </c>
      <c r="O231" s="48">
        <v>15</v>
      </c>
      <c r="P231" s="48">
        <v>0</v>
      </c>
      <c r="Q231" s="48" t="s">
        <v>12</v>
      </c>
      <c r="R231" s="48"/>
      <c r="S231" s="48"/>
      <c r="T231" s="48"/>
      <c r="U231" s="173">
        <f t="shared" si="17"/>
        <v>0.69791666666666663</v>
      </c>
      <c r="V231" s="173">
        <f t="shared" si="18"/>
        <v>0.66666666666666663</v>
      </c>
      <c r="W231" s="41" t="str">
        <f>IFERROR(VLOOKUP(L231,'[1]ZESTAWIENIE NUMERÓW BOCZNYCH'!$A:$B,1,0),"")</f>
        <v/>
      </c>
      <c r="X231" s="48" t="str">
        <f>IFERROR(VLOOKUP(W231,'[1]ZESTAWIENIE NUMERÓW BOCZNYCH'!$A:$B,2,0),Q231)</f>
        <v>AZ</v>
      </c>
      <c r="Y231" s="131">
        <f t="shared" si="15"/>
        <v>15</v>
      </c>
      <c r="Z231" s="132" t="s">
        <v>183</v>
      </c>
      <c r="AA231" s="44" t="str">
        <f t="shared" si="19"/>
        <v>A</v>
      </c>
    </row>
    <row r="232" spans="1:27" x14ac:dyDescent="0.25">
      <c r="A232" s="125" t="s">
        <v>186</v>
      </c>
      <c r="B232" s="48">
        <v>315</v>
      </c>
      <c r="C232" s="48">
        <v>10</v>
      </c>
      <c r="D232" s="48">
        <v>120820</v>
      </c>
      <c r="E232" s="48"/>
      <c r="F232" s="48" t="s">
        <v>194</v>
      </c>
      <c r="G232" s="260" t="str">
        <f t="shared" si="16"/>
        <v>pr_88</v>
      </c>
      <c r="H232" s="258" t="s">
        <v>278</v>
      </c>
      <c r="I232" s="45">
        <v>43258</v>
      </c>
      <c r="J232" s="45" t="s">
        <v>128</v>
      </c>
      <c r="K232" s="48" t="s">
        <v>195</v>
      </c>
      <c r="L232" s="48">
        <v>7313</v>
      </c>
      <c r="M232" s="258" t="s">
        <v>196</v>
      </c>
      <c r="N232" s="42">
        <v>0.72222222222222221</v>
      </c>
      <c r="O232" s="48">
        <v>17</v>
      </c>
      <c r="P232" s="48">
        <v>0</v>
      </c>
      <c r="Q232" s="48" t="s">
        <v>12</v>
      </c>
      <c r="R232" s="48"/>
      <c r="S232" s="48"/>
      <c r="T232" s="48"/>
      <c r="U232" s="173">
        <f t="shared" si="17"/>
        <v>0.71875</v>
      </c>
      <c r="V232" s="173">
        <f t="shared" si="18"/>
        <v>0.70833333333333326</v>
      </c>
      <c r="W232" s="41">
        <f>IFERROR(VLOOKUP(L232,'[1]ZESTAWIENIE NUMERÓW BOCZNYCH'!$A:$B,1,0),"")</f>
        <v>7313</v>
      </c>
      <c r="X232" s="48" t="str">
        <f>IFERROR(VLOOKUP(W232,'[1]ZESTAWIENIE NUMERÓW BOCZNYCH'!$A:$B,2,0),Q232)</f>
        <v>MERCEDES-BENZ O 530 Citaro</v>
      </c>
      <c r="Y232" s="131">
        <f t="shared" si="15"/>
        <v>17</v>
      </c>
      <c r="Z232" s="132" t="s">
        <v>183</v>
      </c>
      <c r="AA232" s="44" t="str">
        <f t="shared" si="19"/>
        <v>A</v>
      </c>
    </row>
    <row r="233" spans="1:27" x14ac:dyDescent="0.25">
      <c r="A233" s="125" t="s">
        <v>186</v>
      </c>
      <c r="B233" s="48">
        <v>318</v>
      </c>
      <c r="C233" s="48">
        <v>10</v>
      </c>
      <c r="D233" s="48">
        <v>120820</v>
      </c>
      <c r="E233" s="48"/>
      <c r="F233" s="48" t="s">
        <v>194</v>
      </c>
      <c r="G233" s="260" t="str">
        <f t="shared" si="16"/>
        <v>pr_88</v>
      </c>
      <c r="H233" s="258" t="s">
        <v>278</v>
      </c>
      <c r="I233" s="45">
        <v>43258</v>
      </c>
      <c r="J233" s="45" t="s">
        <v>128</v>
      </c>
      <c r="K233" s="48" t="s">
        <v>195</v>
      </c>
      <c r="L233" s="48">
        <v>7411</v>
      </c>
      <c r="M233" s="258" t="s">
        <v>196</v>
      </c>
      <c r="N233" s="42">
        <v>0.72569444444444453</v>
      </c>
      <c r="O233" s="48">
        <v>18</v>
      </c>
      <c r="P233" s="48">
        <v>0</v>
      </c>
      <c r="Q233" s="48" t="s">
        <v>12</v>
      </c>
      <c r="R233" s="48"/>
      <c r="S233" s="48"/>
      <c r="T233" s="48"/>
      <c r="U233" s="173">
        <f t="shared" si="17"/>
        <v>0.71875</v>
      </c>
      <c r="V233" s="173">
        <f t="shared" si="18"/>
        <v>0.70833333333333326</v>
      </c>
      <c r="W233" s="41" t="str">
        <f>IFERROR(VLOOKUP(L233,'[1]ZESTAWIENIE NUMERÓW BOCZNYCH'!$A:$B,1,0),"")</f>
        <v/>
      </c>
      <c r="X233" s="48" t="str">
        <f>IFERROR(VLOOKUP(W233,'[1]ZESTAWIENIE NUMERÓW BOCZNYCH'!$A:$B,2,0),Q233)</f>
        <v>AZ</v>
      </c>
      <c r="Y233" s="131">
        <f t="shared" si="15"/>
        <v>18</v>
      </c>
      <c r="Z233" s="132" t="s">
        <v>183</v>
      </c>
      <c r="AA233" s="44" t="str">
        <f t="shared" si="19"/>
        <v>A</v>
      </c>
    </row>
    <row r="234" spans="1:27" x14ac:dyDescent="0.25">
      <c r="A234" s="125" t="s">
        <v>186</v>
      </c>
      <c r="B234" s="48">
        <v>320</v>
      </c>
      <c r="C234" s="48">
        <v>10</v>
      </c>
      <c r="D234" s="48">
        <v>120820</v>
      </c>
      <c r="E234" s="48"/>
      <c r="F234" s="48" t="s">
        <v>194</v>
      </c>
      <c r="G234" s="260" t="str">
        <f t="shared" si="16"/>
        <v>pr_88</v>
      </c>
      <c r="H234" s="258" t="s">
        <v>278</v>
      </c>
      <c r="I234" s="45">
        <v>43258</v>
      </c>
      <c r="J234" s="45" t="s">
        <v>128</v>
      </c>
      <c r="K234" s="48" t="s">
        <v>195</v>
      </c>
      <c r="L234" s="48">
        <v>5602</v>
      </c>
      <c r="M234" s="258" t="s">
        <v>196</v>
      </c>
      <c r="N234" s="42">
        <v>0.7368055555555556</v>
      </c>
      <c r="O234" s="48">
        <v>16</v>
      </c>
      <c r="P234" s="48">
        <v>0</v>
      </c>
      <c r="Q234" s="48" t="s">
        <v>14</v>
      </c>
      <c r="R234" s="48"/>
      <c r="S234" s="48"/>
      <c r="T234" s="48"/>
      <c r="U234" s="173">
        <f t="shared" si="17"/>
        <v>0.72916666666666663</v>
      </c>
      <c r="V234" s="173">
        <f t="shared" si="18"/>
        <v>0.70833333333333326</v>
      </c>
      <c r="W234" s="41">
        <f>IFERROR(VLOOKUP(L234,'[1]ZESTAWIENIE NUMERÓW BOCZNYCH'!$A:$B,1,0),"")</f>
        <v>5602</v>
      </c>
      <c r="X234" s="48" t="str">
        <f>IFERROR(VLOOKUP(W234,'[1]ZESTAWIENIE NUMERÓW BOCZNYCH'!$A:$B,2,0),Q234)</f>
        <v>SOLARIS URBINO 18</v>
      </c>
      <c r="Y234" s="131">
        <f t="shared" si="15"/>
        <v>16</v>
      </c>
      <c r="Z234" s="132" t="s">
        <v>183</v>
      </c>
      <c r="AA234" s="44" t="str">
        <f t="shared" si="19"/>
        <v>A</v>
      </c>
    </row>
    <row r="235" spans="1:27" x14ac:dyDescent="0.25">
      <c r="A235" s="125" t="s">
        <v>186</v>
      </c>
      <c r="B235" s="48">
        <v>325</v>
      </c>
      <c r="C235" s="48">
        <v>10</v>
      </c>
      <c r="D235" s="48">
        <v>120820</v>
      </c>
      <c r="E235" s="48"/>
      <c r="F235" s="48" t="s">
        <v>194</v>
      </c>
      <c r="G235" s="260" t="str">
        <f t="shared" si="16"/>
        <v>pr_88</v>
      </c>
      <c r="H235" s="258" t="s">
        <v>278</v>
      </c>
      <c r="I235" s="45">
        <v>43258</v>
      </c>
      <c r="J235" s="45" t="s">
        <v>128</v>
      </c>
      <c r="K235" s="48" t="s">
        <v>195</v>
      </c>
      <c r="L235" s="48">
        <v>7401</v>
      </c>
      <c r="M235" s="258" t="s">
        <v>196</v>
      </c>
      <c r="N235" s="42">
        <v>0.74930555555555556</v>
      </c>
      <c r="O235" s="48">
        <v>13</v>
      </c>
      <c r="P235" s="48">
        <v>1</v>
      </c>
      <c r="Q235" s="48" t="s">
        <v>12</v>
      </c>
      <c r="R235" s="48"/>
      <c r="S235" s="48"/>
      <c r="T235" s="48"/>
      <c r="U235" s="173">
        <f t="shared" si="17"/>
        <v>0.73958333333333326</v>
      </c>
      <c r="V235" s="173">
        <f t="shared" si="18"/>
        <v>0.70833333333333326</v>
      </c>
      <c r="W235" s="41">
        <f>IFERROR(VLOOKUP(L235,'[1]ZESTAWIENIE NUMERÓW BOCZNYCH'!$A:$B,1,0),"")</f>
        <v>7401</v>
      </c>
      <c r="X235" s="48" t="str">
        <f>IFERROR(VLOOKUP(W235,'[1]ZESTAWIENIE NUMERÓW BOCZNYCH'!$A:$B,2,0),Q235)</f>
        <v>MERCEDES-BENZ 628 02 Citaro</v>
      </c>
      <c r="Y235" s="131">
        <f t="shared" si="15"/>
        <v>14</v>
      </c>
      <c r="Z235" s="132" t="s">
        <v>183</v>
      </c>
      <c r="AA235" s="44" t="str">
        <f t="shared" si="19"/>
        <v>A</v>
      </c>
    </row>
    <row r="236" spans="1:27" x14ac:dyDescent="0.25">
      <c r="A236" s="125" t="s">
        <v>186</v>
      </c>
      <c r="B236" s="48">
        <v>206</v>
      </c>
      <c r="C236" s="48">
        <v>1</v>
      </c>
      <c r="D236" s="48">
        <v>120820</v>
      </c>
      <c r="E236" s="48"/>
      <c r="F236" s="48" t="s">
        <v>194</v>
      </c>
      <c r="G236" s="260" t="str">
        <f t="shared" si="16"/>
        <v>pr_88</v>
      </c>
      <c r="H236" s="258" t="s">
        <v>278</v>
      </c>
      <c r="I236" s="45">
        <v>43258</v>
      </c>
      <c r="J236" s="45" t="s">
        <v>128</v>
      </c>
      <c r="K236" s="48">
        <v>115</v>
      </c>
      <c r="L236" s="48">
        <v>8100</v>
      </c>
      <c r="M236" s="115" t="s">
        <v>160</v>
      </c>
      <c r="N236" s="42">
        <v>0.25694444444444448</v>
      </c>
      <c r="O236" s="48">
        <v>1</v>
      </c>
      <c r="P236" s="48">
        <v>0</v>
      </c>
      <c r="Q236" s="48" t="s">
        <v>12</v>
      </c>
      <c r="R236" s="48"/>
      <c r="S236" s="48"/>
      <c r="T236" s="48"/>
      <c r="U236" s="173">
        <f t="shared" si="17"/>
        <v>0.25</v>
      </c>
      <c r="V236" s="173">
        <f t="shared" si="18"/>
        <v>0.25</v>
      </c>
      <c r="W236" s="41">
        <f>IFERROR(VLOOKUP(L236,'[1]ZESTAWIENIE NUMERÓW BOCZNYCH'!$A:$B,1,0),"")</f>
        <v>8100</v>
      </c>
      <c r="X236" s="48" t="str">
        <f>IFERROR(VLOOKUP(W236,'[1]ZESTAWIENIE NUMERÓW BOCZNYCH'!$A:$B,2,0),Q236)</f>
        <v>VOLVO 7000A</v>
      </c>
      <c r="Y236" s="131">
        <f t="shared" si="15"/>
        <v>1</v>
      </c>
      <c r="Z236" s="132" t="s">
        <v>182</v>
      </c>
      <c r="AA236" s="44" t="str">
        <f t="shared" si="19"/>
        <v>A</v>
      </c>
    </row>
    <row r="237" spans="1:27" x14ac:dyDescent="0.25">
      <c r="A237" s="125" t="s">
        <v>186</v>
      </c>
      <c r="B237" s="48">
        <v>208</v>
      </c>
      <c r="C237" s="48">
        <v>1</v>
      </c>
      <c r="D237" s="48">
        <v>120820</v>
      </c>
      <c r="E237" s="48"/>
      <c r="F237" s="48" t="s">
        <v>194</v>
      </c>
      <c r="G237" s="260" t="str">
        <f t="shared" si="16"/>
        <v>pr_88</v>
      </c>
      <c r="H237" s="258" t="s">
        <v>278</v>
      </c>
      <c r="I237" s="45">
        <v>43258</v>
      </c>
      <c r="J237" s="45" t="s">
        <v>128</v>
      </c>
      <c r="K237" s="48">
        <v>131</v>
      </c>
      <c r="L237" s="48">
        <v>8301</v>
      </c>
      <c r="M237" s="115" t="s">
        <v>160</v>
      </c>
      <c r="N237" s="42">
        <v>0.26180555555555557</v>
      </c>
      <c r="O237" s="48">
        <v>0</v>
      </c>
      <c r="P237" s="48">
        <v>15</v>
      </c>
      <c r="Q237" s="48" t="s">
        <v>14</v>
      </c>
      <c r="R237" s="48"/>
      <c r="S237" s="48"/>
      <c r="T237" s="48"/>
      <c r="U237" s="173">
        <f t="shared" si="17"/>
        <v>0.26041666666666663</v>
      </c>
      <c r="V237" s="173">
        <f t="shared" si="18"/>
        <v>0.25</v>
      </c>
      <c r="W237" s="41">
        <f>IFERROR(VLOOKUP(L237,'[1]ZESTAWIENIE NUMERÓW BOCZNYCH'!$A:$B,1,0),"")</f>
        <v>8301</v>
      </c>
      <c r="X237" s="48" t="str">
        <f>IFERROR(VLOOKUP(W237,'[1]ZESTAWIENIE NUMERÓW BOCZNYCH'!$A:$B,2,0),Q237)</f>
        <v>MERCEDES-BENZ O 530 G Citaro</v>
      </c>
      <c r="Y237" s="131">
        <f t="shared" si="15"/>
        <v>15</v>
      </c>
      <c r="Z237" s="132" t="s">
        <v>182</v>
      </c>
      <c r="AA237" s="44" t="str">
        <f t="shared" si="19"/>
        <v>A</v>
      </c>
    </row>
    <row r="238" spans="1:27" x14ac:dyDescent="0.25">
      <c r="A238" s="125" t="s">
        <v>186</v>
      </c>
      <c r="B238" s="48">
        <v>209</v>
      </c>
      <c r="C238" s="48">
        <v>1</v>
      </c>
      <c r="D238" s="48">
        <v>120820</v>
      </c>
      <c r="E238" s="48"/>
      <c r="F238" s="48" t="s">
        <v>194</v>
      </c>
      <c r="G238" s="260" t="str">
        <f t="shared" si="16"/>
        <v>pr_88</v>
      </c>
      <c r="H238" s="258" t="s">
        <v>278</v>
      </c>
      <c r="I238" s="45">
        <v>43258</v>
      </c>
      <c r="J238" s="45" t="s">
        <v>128</v>
      </c>
      <c r="K238" s="48">
        <v>115</v>
      </c>
      <c r="L238" s="48">
        <v>7028</v>
      </c>
      <c r="M238" s="115" t="s">
        <v>160</v>
      </c>
      <c r="N238" s="42">
        <v>0.26319444444444445</v>
      </c>
      <c r="O238" s="48">
        <v>0</v>
      </c>
      <c r="P238" s="48">
        <v>9</v>
      </c>
      <c r="Q238" s="48" t="s">
        <v>14</v>
      </c>
      <c r="R238" s="48"/>
      <c r="S238" s="48"/>
      <c r="T238" s="48"/>
      <c r="U238" s="173">
        <f t="shared" si="17"/>
        <v>0.26041666666666663</v>
      </c>
      <c r="V238" s="173">
        <f t="shared" si="18"/>
        <v>0.25</v>
      </c>
      <c r="W238" s="41">
        <f>IFERROR(VLOOKUP(L238,'[1]ZESTAWIENIE NUMERÓW BOCZNYCH'!$A:$B,1,0),"")</f>
        <v>7028</v>
      </c>
      <c r="X238" s="48" t="str">
        <f>IFERROR(VLOOKUP(W238,'[1]ZESTAWIENIE NUMERÓW BOCZNYCH'!$A:$B,2,0),Q238)</f>
        <v>VOLVO 7700</v>
      </c>
      <c r="Y238" s="131">
        <f t="shared" si="15"/>
        <v>9</v>
      </c>
      <c r="Z238" s="132" t="s">
        <v>182</v>
      </c>
      <c r="AA238" s="44" t="str">
        <f t="shared" si="19"/>
        <v>A</v>
      </c>
    </row>
    <row r="239" spans="1:27" x14ac:dyDescent="0.25">
      <c r="A239" s="125" t="s">
        <v>186</v>
      </c>
      <c r="B239" s="48">
        <v>210</v>
      </c>
      <c r="C239" s="48">
        <v>1</v>
      </c>
      <c r="D239" s="48">
        <v>120820</v>
      </c>
      <c r="E239" s="48"/>
      <c r="F239" s="48" t="s">
        <v>194</v>
      </c>
      <c r="G239" s="260" t="str">
        <f t="shared" si="16"/>
        <v>pr_88</v>
      </c>
      <c r="H239" s="258" t="s">
        <v>278</v>
      </c>
      <c r="I239" s="45">
        <v>43258</v>
      </c>
      <c r="J239" s="45" t="s">
        <v>128</v>
      </c>
      <c r="K239" s="48">
        <v>141</v>
      </c>
      <c r="L239" s="48">
        <v>8095</v>
      </c>
      <c r="M239" s="115" t="s">
        <v>160</v>
      </c>
      <c r="N239" s="42">
        <v>0.26597222222222222</v>
      </c>
      <c r="O239" s="48">
        <v>0</v>
      </c>
      <c r="P239" s="48">
        <v>14</v>
      </c>
      <c r="Q239" s="48" t="s">
        <v>14</v>
      </c>
      <c r="R239" s="48"/>
      <c r="S239" s="48"/>
      <c r="T239" s="48"/>
      <c r="U239" s="173">
        <f t="shared" si="17"/>
        <v>0.26041666666666663</v>
      </c>
      <c r="V239" s="173">
        <f t="shared" si="18"/>
        <v>0.25</v>
      </c>
      <c r="W239" s="41">
        <f>IFERROR(VLOOKUP(L239,'[1]ZESTAWIENIE NUMERÓW BOCZNYCH'!$A:$B,1,0),"")</f>
        <v>8095</v>
      </c>
      <c r="X239" s="48" t="str">
        <f>IFERROR(VLOOKUP(W239,'[1]ZESTAWIENIE NUMERÓW BOCZNYCH'!$A:$B,2,0),Q239)</f>
        <v>VOLVO 7000A</v>
      </c>
      <c r="Y239" s="131">
        <f t="shared" si="15"/>
        <v>14</v>
      </c>
      <c r="Z239" s="132" t="s">
        <v>182</v>
      </c>
      <c r="AA239" s="44" t="str">
        <f t="shared" si="19"/>
        <v>A</v>
      </c>
    </row>
    <row r="240" spans="1:27" x14ac:dyDescent="0.25">
      <c r="A240" s="125" t="s">
        <v>186</v>
      </c>
      <c r="B240" s="48">
        <v>211</v>
      </c>
      <c r="C240" s="48">
        <v>1</v>
      </c>
      <c r="D240" s="48">
        <v>120820</v>
      </c>
      <c r="E240" s="48"/>
      <c r="F240" s="48" t="s">
        <v>194</v>
      </c>
      <c r="G240" s="260" t="str">
        <f t="shared" si="16"/>
        <v>pr_88</v>
      </c>
      <c r="H240" s="258" t="s">
        <v>278</v>
      </c>
      <c r="I240" s="45">
        <v>43258</v>
      </c>
      <c r="J240" s="45" t="s">
        <v>128</v>
      </c>
      <c r="K240" s="48">
        <v>121</v>
      </c>
      <c r="L240" s="48">
        <v>5444</v>
      </c>
      <c r="M240" s="115" t="s">
        <v>160</v>
      </c>
      <c r="N240" s="42">
        <v>0.26874999999999999</v>
      </c>
      <c r="O240" s="48">
        <v>0</v>
      </c>
      <c r="P240" s="48">
        <v>11</v>
      </c>
      <c r="Q240" s="48" t="s">
        <v>12</v>
      </c>
      <c r="R240" s="48"/>
      <c r="S240" s="48"/>
      <c r="T240" s="48"/>
      <c r="U240" s="173">
        <f t="shared" si="17"/>
        <v>0.26041666666666663</v>
      </c>
      <c r="V240" s="173">
        <f t="shared" si="18"/>
        <v>0.25</v>
      </c>
      <c r="W240" s="41">
        <f>IFERROR(VLOOKUP(L240,'[1]ZESTAWIENIE NUMERÓW BOCZNYCH'!$A:$B,1,0),"")</f>
        <v>5444</v>
      </c>
      <c r="X240" s="48" t="str">
        <f>IFERROR(VLOOKUP(W240,'[1]ZESTAWIENIE NUMERÓW BOCZNYCH'!$A:$B,2,0),Q240)</f>
        <v>SOLARIS URBINO 12</v>
      </c>
      <c r="Y240" s="131">
        <f t="shared" si="15"/>
        <v>11</v>
      </c>
      <c r="Z240" s="132" t="s">
        <v>182</v>
      </c>
      <c r="AA240" s="44" t="str">
        <f t="shared" si="19"/>
        <v>A</v>
      </c>
    </row>
    <row r="241" spans="1:27" x14ac:dyDescent="0.25">
      <c r="A241" s="125" t="s">
        <v>186</v>
      </c>
      <c r="B241" s="48">
        <v>213</v>
      </c>
      <c r="C241" s="48">
        <v>1</v>
      </c>
      <c r="D241" s="48">
        <v>120820</v>
      </c>
      <c r="E241" s="48"/>
      <c r="F241" s="48" t="s">
        <v>194</v>
      </c>
      <c r="G241" s="260" t="str">
        <f t="shared" si="16"/>
        <v>pr_88</v>
      </c>
      <c r="H241" s="258" t="s">
        <v>278</v>
      </c>
      <c r="I241" s="45">
        <v>43258</v>
      </c>
      <c r="J241" s="45" t="s">
        <v>128</v>
      </c>
      <c r="K241" s="48">
        <v>131</v>
      </c>
      <c r="L241" s="48">
        <v>8328</v>
      </c>
      <c r="M241" s="115" t="s">
        <v>160</v>
      </c>
      <c r="N241" s="42">
        <v>0.27152777777777776</v>
      </c>
      <c r="O241" s="48">
        <v>1</v>
      </c>
      <c r="P241" s="48">
        <v>2</v>
      </c>
      <c r="Q241" s="48" t="s">
        <v>14</v>
      </c>
      <c r="R241" s="48"/>
      <c r="S241" s="48"/>
      <c r="T241" s="48"/>
      <c r="U241" s="173">
        <f t="shared" si="17"/>
        <v>0.27083333333333331</v>
      </c>
      <c r="V241" s="173">
        <f t="shared" si="18"/>
        <v>0.25</v>
      </c>
      <c r="W241" s="41">
        <f>IFERROR(VLOOKUP(L241,'[1]ZESTAWIENIE NUMERÓW BOCZNYCH'!$A:$B,1,0),"")</f>
        <v>8328</v>
      </c>
      <c r="X241" s="48" t="str">
        <f>IFERROR(VLOOKUP(W241,'[1]ZESTAWIENIE NUMERÓW BOCZNYCH'!$A:$B,2,0),Q241)</f>
        <v>MERCEDES-BENZ O 530 G Citaro</v>
      </c>
      <c r="Y241" s="131">
        <f t="shared" si="15"/>
        <v>3</v>
      </c>
      <c r="Z241" s="132" t="s">
        <v>182</v>
      </c>
      <c r="AA241" s="44" t="str">
        <f t="shared" si="19"/>
        <v>A</v>
      </c>
    </row>
    <row r="242" spans="1:27" x14ac:dyDescent="0.25">
      <c r="A242" s="125" t="s">
        <v>186</v>
      </c>
      <c r="B242" s="48">
        <v>214</v>
      </c>
      <c r="C242" s="48">
        <v>1</v>
      </c>
      <c r="D242" s="48">
        <v>120820</v>
      </c>
      <c r="E242" s="48"/>
      <c r="F242" s="48" t="s">
        <v>194</v>
      </c>
      <c r="G242" s="260" t="str">
        <f t="shared" si="16"/>
        <v>pr_88</v>
      </c>
      <c r="H242" s="258" t="s">
        <v>278</v>
      </c>
      <c r="I242" s="45">
        <v>43258</v>
      </c>
      <c r="J242" s="45" t="s">
        <v>128</v>
      </c>
      <c r="K242" s="48">
        <v>115</v>
      </c>
      <c r="L242" s="48">
        <v>8105</v>
      </c>
      <c r="M242" s="115" t="s">
        <v>160</v>
      </c>
      <c r="N242" s="42">
        <v>0.27638888888888885</v>
      </c>
      <c r="O242" s="48">
        <v>1</v>
      </c>
      <c r="P242" s="48">
        <v>9</v>
      </c>
      <c r="Q242" s="48" t="s">
        <v>14</v>
      </c>
      <c r="R242" s="48"/>
      <c r="S242" s="48"/>
      <c r="T242" s="48"/>
      <c r="U242" s="173">
        <f t="shared" si="17"/>
        <v>0.27083333333333331</v>
      </c>
      <c r="V242" s="173">
        <f t="shared" si="18"/>
        <v>0.25</v>
      </c>
      <c r="W242" s="41" t="str">
        <f>IFERROR(VLOOKUP(L242,'[1]ZESTAWIENIE NUMERÓW BOCZNYCH'!$A:$B,1,0),"")</f>
        <v/>
      </c>
      <c r="X242" s="48" t="str">
        <f>IFERROR(VLOOKUP(W242,'[1]ZESTAWIENIE NUMERÓW BOCZNYCH'!$A:$B,2,0),Q242)</f>
        <v>AD</v>
      </c>
      <c r="Y242" s="131">
        <f t="shared" si="15"/>
        <v>10</v>
      </c>
      <c r="Z242" s="132" t="s">
        <v>182</v>
      </c>
      <c r="AA242" s="44" t="str">
        <f t="shared" si="19"/>
        <v>A</v>
      </c>
    </row>
    <row r="243" spans="1:27" x14ac:dyDescent="0.25">
      <c r="A243" s="125" t="s">
        <v>186</v>
      </c>
      <c r="B243" s="48">
        <v>215</v>
      </c>
      <c r="C243" s="48">
        <v>1</v>
      </c>
      <c r="D243" s="48">
        <v>120820</v>
      </c>
      <c r="E243" s="48"/>
      <c r="F243" s="48" t="s">
        <v>194</v>
      </c>
      <c r="G243" s="260" t="str">
        <f t="shared" si="16"/>
        <v>pr_88</v>
      </c>
      <c r="H243" s="258" t="s">
        <v>278</v>
      </c>
      <c r="I243" s="45">
        <v>43258</v>
      </c>
      <c r="J243" s="45" t="s">
        <v>128</v>
      </c>
      <c r="K243" s="48">
        <v>141</v>
      </c>
      <c r="L243" s="48">
        <v>8134</v>
      </c>
      <c r="M243" s="115" t="s">
        <v>160</v>
      </c>
      <c r="N243" s="42">
        <v>0.27708333333333335</v>
      </c>
      <c r="O243" s="48">
        <v>5</v>
      </c>
      <c r="P243" s="48">
        <v>15</v>
      </c>
      <c r="Q243" s="48" t="s">
        <v>14</v>
      </c>
      <c r="R243" s="48"/>
      <c r="S243" s="48"/>
      <c r="T243" s="48"/>
      <c r="U243" s="173">
        <f t="shared" si="17"/>
        <v>0.27083333333333331</v>
      </c>
      <c r="V243" s="173">
        <f t="shared" si="18"/>
        <v>0.25</v>
      </c>
      <c r="W243" s="41">
        <f>IFERROR(VLOOKUP(L243,'[1]ZESTAWIENIE NUMERÓW BOCZNYCH'!$A:$B,1,0),"")</f>
        <v>8134</v>
      </c>
      <c r="X243" s="48" t="str">
        <f>IFERROR(VLOOKUP(W243,'[1]ZESTAWIENIE NUMERÓW BOCZNYCH'!$A:$B,2,0),Q243)</f>
        <v>VOLVO 7700A</v>
      </c>
      <c r="Y243" s="131">
        <f t="shared" si="15"/>
        <v>20</v>
      </c>
      <c r="Z243" s="132" t="s">
        <v>182</v>
      </c>
      <c r="AA243" s="44" t="str">
        <f t="shared" si="19"/>
        <v>A</v>
      </c>
    </row>
    <row r="244" spans="1:27" x14ac:dyDescent="0.25">
      <c r="A244" s="125" t="s">
        <v>186</v>
      </c>
      <c r="B244" s="48">
        <v>216</v>
      </c>
      <c r="C244" s="48">
        <v>1</v>
      </c>
      <c r="D244" s="48">
        <v>120820</v>
      </c>
      <c r="E244" s="48"/>
      <c r="F244" s="48" t="s">
        <v>194</v>
      </c>
      <c r="G244" s="260" t="str">
        <f t="shared" si="16"/>
        <v>pr_88</v>
      </c>
      <c r="H244" s="258" t="s">
        <v>278</v>
      </c>
      <c r="I244" s="45">
        <v>43258</v>
      </c>
      <c r="J244" s="45" t="s">
        <v>128</v>
      </c>
      <c r="K244" s="48">
        <v>121</v>
      </c>
      <c r="L244" s="48">
        <v>7345</v>
      </c>
      <c r="M244" s="115" t="s">
        <v>160</v>
      </c>
      <c r="N244" s="42">
        <v>0.27986111111111112</v>
      </c>
      <c r="O244" s="48">
        <v>6</v>
      </c>
      <c r="P244" s="48">
        <v>9</v>
      </c>
      <c r="Q244" s="48" t="s">
        <v>12</v>
      </c>
      <c r="R244" s="48"/>
      <c r="S244" s="48"/>
      <c r="T244" s="48"/>
      <c r="U244" s="173">
        <f t="shared" si="17"/>
        <v>0.27083333333333331</v>
      </c>
      <c r="V244" s="173">
        <f t="shared" si="18"/>
        <v>0.25</v>
      </c>
      <c r="W244" s="41">
        <f>IFERROR(VLOOKUP(L244,'[1]ZESTAWIENIE NUMERÓW BOCZNYCH'!$A:$B,1,0),"")</f>
        <v>7345</v>
      </c>
      <c r="X244" s="48" t="str">
        <f>IFERROR(VLOOKUP(W244,'[1]ZESTAWIENIE NUMERÓW BOCZNYCH'!$A:$B,2,0),Q244)</f>
        <v>MERCEDES-BENZ O 530 Citaro</v>
      </c>
      <c r="Y244" s="131">
        <f t="shared" si="15"/>
        <v>15</v>
      </c>
      <c r="Z244" s="132" t="s">
        <v>182</v>
      </c>
      <c r="AA244" s="44" t="str">
        <f t="shared" si="19"/>
        <v>A</v>
      </c>
    </row>
    <row r="245" spans="1:27" x14ac:dyDescent="0.25">
      <c r="A245" s="125" t="s">
        <v>186</v>
      </c>
      <c r="B245" s="48">
        <v>217</v>
      </c>
      <c r="C245" s="48">
        <v>1</v>
      </c>
      <c r="D245" s="48">
        <v>120820</v>
      </c>
      <c r="E245" s="48"/>
      <c r="F245" s="48" t="s">
        <v>194</v>
      </c>
      <c r="G245" s="260" t="str">
        <f t="shared" si="16"/>
        <v>pr_88</v>
      </c>
      <c r="H245" s="258" t="s">
        <v>278</v>
      </c>
      <c r="I245" s="45">
        <v>43258</v>
      </c>
      <c r="J245" s="45" t="s">
        <v>128</v>
      </c>
      <c r="K245" s="48">
        <v>115</v>
      </c>
      <c r="L245" s="48">
        <v>8126</v>
      </c>
      <c r="M245" s="115" t="s">
        <v>160</v>
      </c>
      <c r="N245" s="42">
        <v>0.28125</v>
      </c>
      <c r="O245" s="48">
        <v>0</v>
      </c>
      <c r="P245" s="48">
        <v>15</v>
      </c>
      <c r="Q245" s="48" t="s">
        <v>14</v>
      </c>
      <c r="R245" s="48"/>
      <c r="S245" s="48"/>
      <c r="T245" s="48"/>
      <c r="U245" s="173">
        <f t="shared" si="17"/>
        <v>0.28125</v>
      </c>
      <c r="V245" s="173">
        <f t="shared" si="18"/>
        <v>0.25</v>
      </c>
      <c r="W245" s="41">
        <f>IFERROR(VLOOKUP(L245,'[1]ZESTAWIENIE NUMERÓW BOCZNYCH'!$A:$B,1,0),"")</f>
        <v>8126</v>
      </c>
      <c r="X245" s="48" t="str">
        <f>IFERROR(VLOOKUP(W245,'[1]ZESTAWIENIE NUMERÓW BOCZNYCH'!$A:$B,2,0),Q245)</f>
        <v>VOLVO 7700A</v>
      </c>
      <c r="Y245" s="131">
        <f t="shared" si="15"/>
        <v>15</v>
      </c>
      <c r="Z245" s="132" t="s">
        <v>182</v>
      </c>
      <c r="AA245" s="44" t="str">
        <f t="shared" si="19"/>
        <v>A</v>
      </c>
    </row>
    <row r="246" spans="1:27" x14ac:dyDescent="0.25">
      <c r="A246" s="125" t="s">
        <v>186</v>
      </c>
      <c r="B246" s="48">
        <v>219</v>
      </c>
      <c r="C246" s="48">
        <v>2</v>
      </c>
      <c r="D246" s="48">
        <v>120820</v>
      </c>
      <c r="E246" s="48"/>
      <c r="F246" s="48" t="s">
        <v>194</v>
      </c>
      <c r="G246" s="260" t="str">
        <f t="shared" si="16"/>
        <v>pr_88</v>
      </c>
      <c r="H246" s="258" t="s">
        <v>278</v>
      </c>
      <c r="I246" s="45">
        <v>43258</v>
      </c>
      <c r="J246" s="45" t="s">
        <v>128</v>
      </c>
      <c r="K246" s="48">
        <v>131</v>
      </c>
      <c r="L246" s="48">
        <v>8337</v>
      </c>
      <c r="M246" s="115" t="s">
        <v>160</v>
      </c>
      <c r="N246" s="42">
        <v>0.28333333333333333</v>
      </c>
      <c r="O246" s="48">
        <v>0</v>
      </c>
      <c r="P246" s="48">
        <v>20</v>
      </c>
      <c r="Q246" s="48" t="s">
        <v>14</v>
      </c>
      <c r="R246" s="48"/>
      <c r="S246" s="48"/>
      <c r="T246" s="48"/>
      <c r="U246" s="173">
        <f t="shared" si="17"/>
        <v>0.28125</v>
      </c>
      <c r="V246" s="173">
        <f t="shared" si="18"/>
        <v>0.25</v>
      </c>
      <c r="W246" s="41">
        <f>IFERROR(VLOOKUP(L246,'[1]ZESTAWIENIE NUMERÓW BOCZNYCH'!$A:$B,1,0),"")</f>
        <v>8337</v>
      </c>
      <c r="X246" s="48" t="str">
        <f>IFERROR(VLOOKUP(W246,'[1]ZESTAWIENIE NUMERÓW BOCZNYCH'!$A:$B,2,0),Q246)</f>
        <v>MERCEDES-BENZ O 530 G Citaro</v>
      </c>
      <c r="Y246" s="131">
        <f t="shared" si="15"/>
        <v>20</v>
      </c>
      <c r="Z246" s="132" t="s">
        <v>182</v>
      </c>
      <c r="AA246" s="44" t="str">
        <f t="shared" si="19"/>
        <v>A</v>
      </c>
    </row>
    <row r="247" spans="1:27" x14ac:dyDescent="0.25">
      <c r="A247" s="125" t="s">
        <v>186</v>
      </c>
      <c r="B247" s="48">
        <v>220</v>
      </c>
      <c r="C247" s="48">
        <v>2</v>
      </c>
      <c r="D247" s="48">
        <v>120820</v>
      </c>
      <c r="E247" s="48"/>
      <c r="F247" s="48" t="s">
        <v>194</v>
      </c>
      <c r="G247" s="260" t="str">
        <f t="shared" si="16"/>
        <v>pr_88</v>
      </c>
      <c r="H247" s="258" t="s">
        <v>278</v>
      </c>
      <c r="I247" s="45">
        <v>43258</v>
      </c>
      <c r="J247" s="45" t="s">
        <v>128</v>
      </c>
      <c r="K247" s="48">
        <v>141</v>
      </c>
      <c r="L247" s="48">
        <v>7023</v>
      </c>
      <c r="M247" s="115" t="s">
        <v>160</v>
      </c>
      <c r="N247" s="42">
        <v>0.28680555555555554</v>
      </c>
      <c r="O247" s="48">
        <v>0</v>
      </c>
      <c r="P247" s="48">
        <v>13</v>
      </c>
      <c r="Q247" s="48" t="s">
        <v>12</v>
      </c>
      <c r="R247" s="48"/>
      <c r="S247" s="48"/>
      <c r="T247" s="48"/>
      <c r="U247" s="173">
        <f t="shared" si="17"/>
        <v>0.28125</v>
      </c>
      <c r="V247" s="173">
        <f t="shared" si="18"/>
        <v>0.25</v>
      </c>
      <c r="W247" s="41">
        <f>IFERROR(VLOOKUP(L247,'[1]ZESTAWIENIE NUMERÓW BOCZNYCH'!$A:$B,1,0),"")</f>
        <v>7023</v>
      </c>
      <c r="X247" s="48" t="str">
        <f>IFERROR(VLOOKUP(W247,'[1]ZESTAWIENIE NUMERÓW BOCZNYCH'!$A:$B,2,0),Q247)</f>
        <v>VOLVO 7700</v>
      </c>
      <c r="Y247" s="131">
        <f t="shared" si="15"/>
        <v>13</v>
      </c>
      <c r="Z247" s="132" t="s">
        <v>182</v>
      </c>
      <c r="AA247" s="44" t="str">
        <f t="shared" si="19"/>
        <v>A</v>
      </c>
    </row>
    <row r="248" spans="1:27" x14ac:dyDescent="0.25">
      <c r="A248" s="125" t="s">
        <v>186</v>
      </c>
      <c r="B248" s="48">
        <v>221</v>
      </c>
      <c r="C248" s="48">
        <v>2</v>
      </c>
      <c r="D248" s="48">
        <v>120820</v>
      </c>
      <c r="E248" s="48"/>
      <c r="F248" s="48" t="s">
        <v>194</v>
      </c>
      <c r="G248" s="260" t="str">
        <f t="shared" si="16"/>
        <v>pr_88</v>
      </c>
      <c r="H248" s="258" t="s">
        <v>278</v>
      </c>
      <c r="I248" s="45">
        <v>43258</v>
      </c>
      <c r="J248" s="45" t="s">
        <v>128</v>
      </c>
      <c r="K248" s="48">
        <v>115</v>
      </c>
      <c r="L248" s="48">
        <v>8057</v>
      </c>
      <c r="M248" s="115" t="s">
        <v>160</v>
      </c>
      <c r="N248" s="42">
        <v>0.28750000000000003</v>
      </c>
      <c r="O248" s="48">
        <v>0</v>
      </c>
      <c r="P248" s="48">
        <v>11</v>
      </c>
      <c r="Q248" s="48" t="s">
        <v>14</v>
      </c>
      <c r="R248" s="48"/>
      <c r="S248" s="48"/>
      <c r="T248" s="48"/>
      <c r="U248" s="173">
        <f t="shared" si="17"/>
        <v>0.28125</v>
      </c>
      <c r="V248" s="173">
        <f t="shared" si="18"/>
        <v>0.25</v>
      </c>
      <c r="W248" s="41">
        <f>IFERROR(VLOOKUP(L248,'[1]ZESTAWIENIE NUMERÓW BOCZNYCH'!$A:$B,1,0),"")</f>
        <v>8057</v>
      </c>
      <c r="X248" s="48" t="str">
        <f>IFERROR(VLOOKUP(W248,'[1]ZESTAWIENIE NUMERÓW BOCZNYCH'!$A:$B,2,0),Q248)</f>
        <v>VOLVO 7000A</v>
      </c>
      <c r="Y248" s="131">
        <f t="shared" si="15"/>
        <v>11</v>
      </c>
      <c r="Z248" s="132" t="s">
        <v>182</v>
      </c>
      <c r="AA248" s="44" t="str">
        <f t="shared" si="19"/>
        <v>A</v>
      </c>
    </row>
    <row r="249" spans="1:27" x14ac:dyDescent="0.25">
      <c r="A249" s="125" t="s">
        <v>186</v>
      </c>
      <c r="B249" s="48">
        <v>222</v>
      </c>
      <c r="C249" s="48">
        <v>2</v>
      </c>
      <c r="D249" s="48">
        <v>120820</v>
      </c>
      <c r="E249" s="48"/>
      <c r="F249" s="48" t="s">
        <v>194</v>
      </c>
      <c r="G249" s="260" t="str">
        <f t="shared" si="16"/>
        <v>pr_88</v>
      </c>
      <c r="H249" s="258" t="s">
        <v>278</v>
      </c>
      <c r="I249" s="45">
        <v>43258</v>
      </c>
      <c r="J249" s="45" t="s">
        <v>128</v>
      </c>
      <c r="K249" s="48">
        <v>121</v>
      </c>
      <c r="L249" s="48">
        <v>7025</v>
      </c>
      <c r="M249" s="115" t="s">
        <v>160</v>
      </c>
      <c r="N249" s="42">
        <v>0.28958333333333336</v>
      </c>
      <c r="O249" s="48">
        <v>0</v>
      </c>
      <c r="P249" s="48">
        <v>15</v>
      </c>
      <c r="Q249" s="48" t="s">
        <v>12</v>
      </c>
      <c r="R249" s="48"/>
      <c r="S249" s="48"/>
      <c r="T249" s="48"/>
      <c r="U249" s="173">
        <f t="shared" si="17"/>
        <v>0.28125</v>
      </c>
      <c r="V249" s="173">
        <f t="shared" si="18"/>
        <v>0.25</v>
      </c>
      <c r="W249" s="41">
        <f>IFERROR(VLOOKUP(L249,'[1]ZESTAWIENIE NUMERÓW BOCZNYCH'!$A:$B,1,0),"")</f>
        <v>7025</v>
      </c>
      <c r="X249" s="48" t="str">
        <f>IFERROR(VLOOKUP(W249,'[1]ZESTAWIENIE NUMERÓW BOCZNYCH'!$A:$B,2,0),Q249)</f>
        <v>VOLVO 7700</v>
      </c>
      <c r="Y249" s="131">
        <f t="shared" si="15"/>
        <v>15</v>
      </c>
      <c r="Z249" s="132" t="s">
        <v>182</v>
      </c>
      <c r="AA249" s="44" t="str">
        <f t="shared" si="19"/>
        <v>A</v>
      </c>
    </row>
    <row r="250" spans="1:27" x14ac:dyDescent="0.25">
      <c r="A250" s="125" t="s">
        <v>186</v>
      </c>
      <c r="B250" s="48">
        <v>224</v>
      </c>
      <c r="C250" s="48">
        <v>2</v>
      </c>
      <c r="D250" s="48">
        <v>120820</v>
      </c>
      <c r="E250" s="48"/>
      <c r="F250" s="48" t="s">
        <v>194</v>
      </c>
      <c r="G250" s="260" t="str">
        <f t="shared" si="16"/>
        <v>pr_88</v>
      </c>
      <c r="H250" s="258" t="s">
        <v>278</v>
      </c>
      <c r="I250" s="45">
        <v>43258</v>
      </c>
      <c r="J250" s="45" t="s">
        <v>128</v>
      </c>
      <c r="K250" s="48">
        <v>131</v>
      </c>
      <c r="L250" s="48">
        <v>8313</v>
      </c>
      <c r="M250" s="115" t="s">
        <v>160</v>
      </c>
      <c r="N250" s="42">
        <v>0.2951388888888889</v>
      </c>
      <c r="O250" s="48">
        <v>0</v>
      </c>
      <c r="P250" s="48">
        <v>20</v>
      </c>
      <c r="Q250" s="48" t="s">
        <v>14</v>
      </c>
      <c r="R250" s="48"/>
      <c r="S250" s="48"/>
      <c r="T250" s="48"/>
      <c r="U250" s="173">
        <f t="shared" si="17"/>
        <v>0.29166666666666663</v>
      </c>
      <c r="V250" s="173">
        <f t="shared" si="18"/>
        <v>0.29166666666666663</v>
      </c>
      <c r="W250" s="41">
        <f>IFERROR(VLOOKUP(L250,'[1]ZESTAWIENIE NUMERÓW BOCZNYCH'!$A:$B,1,0),"")</f>
        <v>8313</v>
      </c>
      <c r="X250" s="48" t="str">
        <f>IFERROR(VLOOKUP(W250,'[1]ZESTAWIENIE NUMERÓW BOCZNYCH'!$A:$B,2,0),Q250)</f>
        <v>MERCEDES-BENZ O 530 G Citaro</v>
      </c>
      <c r="Y250" s="131">
        <f t="shared" si="15"/>
        <v>20</v>
      </c>
      <c r="Z250" s="132" t="s">
        <v>182</v>
      </c>
      <c r="AA250" s="44" t="str">
        <f t="shared" si="19"/>
        <v>A</v>
      </c>
    </row>
    <row r="251" spans="1:27" x14ac:dyDescent="0.25">
      <c r="A251" s="125" t="s">
        <v>186</v>
      </c>
      <c r="B251" s="48">
        <v>225</v>
      </c>
      <c r="C251" s="48">
        <v>2</v>
      </c>
      <c r="D251" s="48">
        <v>120820</v>
      </c>
      <c r="E251" s="48"/>
      <c r="F251" s="48" t="s">
        <v>194</v>
      </c>
      <c r="G251" s="260" t="str">
        <f t="shared" si="16"/>
        <v>pr_88</v>
      </c>
      <c r="H251" s="258" t="s">
        <v>278</v>
      </c>
      <c r="I251" s="45">
        <v>43258</v>
      </c>
      <c r="J251" s="45" t="s">
        <v>128</v>
      </c>
      <c r="K251" s="48">
        <v>141</v>
      </c>
      <c r="L251" s="48">
        <v>5403</v>
      </c>
      <c r="M251" s="115" t="s">
        <v>160</v>
      </c>
      <c r="N251" s="42">
        <v>0.29791666666666666</v>
      </c>
      <c r="O251" s="48">
        <v>0</v>
      </c>
      <c r="P251" s="48">
        <v>16</v>
      </c>
      <c r="Q251" s="48" t="s">
        <v>12</v>
      </c>
      <c r="R251" s="48"/>
      <c r="S251" s="48"/>
      <c r="T251" s="48"/>
      <c r="U251" s="173">
        <f t="shared" si="17"/>
        <v>0.29166666666666663</v>
      </c>
      <c r="V251" s="173">
        <f t="shared" si="18"/>
        <v>0.29166666666666663</v>
      </c>
      <c r="W251" s="41">
        <f>IFERROR(VLOOKUP(L251,'[1]ZESTAWIENIE NUMERÓW BOCZNYCH'!$A:$B,1,0),"")</f>
        <v>5403</v>
      </c>
      <c r="X251" s="48" t="str">
        <f>IFERROR(VLOOKUP(W251,'[1]ZESTAWIENIE NUMERÓW BOCZNYCH'!$A:$B,2,0),Q251)</f>
        <v>SOLARIS URBINO 12</v>
      </c>
      <c r="Y251" s="131">
        <f t="shared" si="15"/>
        <v>16</v>
      </c>
      <c r="Z251" s="132" t="s">
        <v>182</v>
      </c>
      <c r="AA251" s="44" t="str">
        <f t="shared" si="19"/>
        <v>A</v>
      </c>
    </row>
    <row r="252" spans="1:27" x14ac:dyDescent="0.25">
      <c r="A252" s="125" t="s">
        <v>186</v>
      </c>
      <c r="B252" s="48">
        <v>226</v>
      </c>
      <c r="C252" s="48">
        <v>2</v>
      </c>
      <c r="D252" s="48">
        <v>120820</v>
      </c>
      <c r="E252" s="48"/>
      <c r="F252" s="48" t="s">
        <v>194</v>
      </c>
      <c r="G252" s="260" t="str">
        <f t="shared" si="16"/>
        <v>pr_88</v>
      </c>
      <c r="H252" s="258" t="s">
        <v>278</v>
      </c>
      <c r="I252" s="45">
        <v>43258</v>
      </c>
      <c r="J252" s="45" t="s">
        <v>128</v>
      </c>
      <c r="K252" s="48">
        <v>115</v>
      </c>
      <c r="L252" s="48">
        <v>8104</v>
      </c>
      <c r="M252" s="115" t="s">
        <v>160</v>
      </c>
      <c r="N252" s="42">
        <v>0.29930555555555555</v>
      </c>
      <c r="O252" s="48">
        <v>0</v>
      </c>
      <c r="P252" s="48">
        <v>18</v>
      </c>
      <c r="Q252" s="48" t="s">
        <v>14</v>
      </c>
      <c r="R252" s="48"/>
      <c r="S252" s="48"/>
      <c r="T252" s="48"/>
      <c r="U252" s="173">
        <f t="shared" si="17"/>
        <v>0.29166666666666663</v>
      </c>
      <c r="V252" s="173">
        <f t="shared" si="18"/>
        <v>0.29166666666666663</v>
      </c>
      <c r="W252" s="41" t="str">
        <f>IFERROR(VLOOKUP(L252,'[1]ZESTAWIENIE NUMERÓW BOCZNYCH'!$A:$B,1,0),"")</f>
        <v/>
      </c>
      <c r="X252" s="48" t="str">
        <f>IFERROR(VLOOKUP(W252,'[1]ZESTAWIENIE NUMERÓW BOCZNYCH'!$A:$B,2,0),Q252)</f>
        <v>AD</v>
      </c>
      <c r="Y252" s="131">
        <f t="shared" si="15"/>
        <v>18</v>
      </c>
      <c r="Z252" s="132" t="s">
        <v>182</v>
      </c>
      <c r="AA252" s="44" t="str">
        <f t="shared" si="19"/>
        <v>A</v>
      </c>
    </row>
    <row r="253" spans="1:27" x14ac:dyDescent="0.25">
      <c r="A253" s="125" t="s">
        <v>186</v>
      </c>
      <c r="B253" s="48">
        <v>228</v>
      </c>
      <c r="C253" s="48">
        <v>2</v>
      </c>
      <c r="D253" s="48">
        <v>120820</v>
      </c>
      <c r="E253" s="48"/>
      <c r="F253" s="48" t="s">
        <v>194</v>
      </c>
      <c r="G253" s="260" t="str">
        <f t="shared" si="16"/>
        <v>pr_88</v>
      </c>
      <c r="H253" s="258" t="s">
        <v>278</v>
      </c>
      <c r="I253" s="45">
        <v>43258</v>
      </c>
      <c r="J253" s="45" t="s">
        <v>128</v>
      </c>
      <c r="K253" s="48">
        <v>121</v>
      </c>
      <c r="L253" s="48">
        <v>7411</v>
      </c>
      <c r="M253" s="115" t="s">
        <v>160</v>
      </c>
      <c r="N253" s="42">
        <v>0.30069444444444443</v>
      </c>
      <c r="O253" s="48">
        <v>0</v>
      </c>
      <c r="P253" s="48">
        <v>16</v>
      </c>
      <c r="Q253" s="48" t="s">
        <v>12</v>
      </c>
      <c r="R253" s="48"/>
      <c r="S253" s="48"/>
      <c r="T253" s="48"/>
      <c r="U253" s="173">
        <f t="shared" si="17"/>
        <v>0.29166666666666663</v>
      </c>
      <c r="V253" s="173">
        <f t="shared" si="18"/>
        <v>0.29166666666666663</v>
      </c>
      <c r="W253" s="41" t="str">
        <f>IFERROR(VLOOKUP(L253,'[1]ZESTAWIENIE NUMERÓW BOCZNYCH'!$A:$B,1,0),"")</f>
        <v/>
      </c>
      <c r="X253" s="48" t="str">
        <f>IFERROR(VLOOKUP(W253,'[1]ZESTAWIENIE NUMERÓW BOCZNYCH'!$A:$B,2,0),Q253)</f>
        <v>AZ</v>
      </c>
      <c r="Y253" s="131">
        <f t="shared" si="15"/>
        <v>16</v>
      </c>
      <c r="Z253" s="132" t="s">
        <v>182</v>
      </c>
      <c r="AA253" s="44" t="str">
        <f t="shared" si="19"/>
        <v>A</v>
      </c>
    </row>
    <row r="254" spans="1:27" x14ac:dyDescent="0.25">
      <c r="A254" s="125" t="s">
        <v>186</v>
      </c>
      <c r="B254" s="48">
        <v>229</v>
      </c>
      <c r="C254" s="48">
        <v>2</v>
      </c>
      <c r="D254" s="48">
        <v>120820</v>
      </c>
      <c r="E254" s="48"/>
      <c r="F254" s="48" t="s">
        <v>194</v>
      </c>
      <c r="G254" s="260" t="str">
        <f t="shared" si="16"/>
        <v>pr_88</v>
      </c>
      <c r="H254" s="258" t="s">
        <v>278</v>
      </c>
      <c r="I254" s="45">
        <v>43258</v>
      </c>
      <c r="J254" s="45" t="s">
        <v>128</v>
      </c>
      <c r="K254" s="48">
        <v>141</v>
      </c>
      <c r="L254" s="48">
        <v>8424</v>
      </c>
      <c r="M254" s="115" t="s">
        <v>160</v>
      </c>
      <c r="N254" s="42">
        <v>0.30208333333333331</v>
      </c>
      <c r="O254" s="48">
        <v>0</v>
      </c>
      <c r="P254" s="48">
        <v>15</v>
      </c>
      <c r="Q254" s="48" t="s">
        <v>14</v>
      </c>
      <c r="R254" s="48"/>
      <c r="S254" s="48"/>
      <c r="T254" s="48"/>
      <c r="U254" s="173">
        <f t="shared" si="17"/>
        <v>0.30208333333333331</v>
      </c>
      <c r="V254" s="173">
        <f t="shared" si="18"/>
        <v>0.29166666666666663</v>
      </c>
      <c r="W254" s="41" t="str">
        <f>IFERROR(VLOOKUP(L254,'[1]ZESTAWIENIE NUMERÓW BOCZNYCH'!$A:$B,1,0),"")</f>
        <v/>
      </c>
      <c r="X254" s="48" t="str">
        <f>IFERROR(VLOOKUP(W254,'[1]ZESTAWIENIE NUMERÓW BOCZNYCH'!$A:$B,2,0),Q254)</f>
        <v>AD</v>
      </c>
      <c r="Y254" s="131">
        <f t="shared" si="15"/>
        <v>15</v>
      </c>
      <c r="Z254" s="132" t="s">
        <v>182</v>
      </c>
      <c r="AA254" s="44" t="str">
        <f t="shared" si="19"/>
        <v>A</v>
      </c>
    </row>
    <row r="255" spans="1:27" x14ac:dyDescent="0.25">
      <c r="A255" s="125" t="s">
        <v>186</v>
      </c>
      <c r="B255" s="48">
        <v>230</v>
      </c>
      <c r="C255" s="48">
        <v>3</v>
      </c>
      <c r="D255" s="48">
        <v>120820</v>
      </c>
      <c r="E255" s="48"/>
      <c r="F255" s="48" t="s">
        <v>194</v>
      </c>
      <c r="G255" s="260" t="str">
        <f t="shared" si="16"/>
        <v>pr_88</v>
      </c>
      <c r="H255" s="258" t="s">
        <v>278</v>
      </c>
      <c r="I255" s="45">
        <v>43258</v>
      </c>
      <c r="J255" s="45" t="s">
        <v>128</v>
      </c>
      <c r="K255" s="48">
        <v>131</v>
      </c>
      <c r="L255" s="48">
        <v>8340</v>
      </c>
      <c r="M255" s="115" t="s">
        <v>160</v>
      </c>
      <c r="N255" s="42">
        <v>0.30555555555555552</v>
      </c>
      <c r="O255" s="48">
        <v>0</v>
      </c>
      <c r="P255" s="48">
        <v>13</v>
      </c>
      <c r="Q255" s="48" t="s">
        <v>14</v>
      </c>
      <c r="R255" s="48"/>
      <c r="S255" s="48"/>
      <c r="T255" s="48"/>
      <c r="U255" s="173">
        <f t="shared" si="17"/>
        <v>0.30208333333333331</v>
      </c>
      <c r="V255" s="173">
        <f t="shared" si="18"/>
        <v>0.29166666666666663</v>
      </c>
      <c r="W255" s="41">
        <f>IFERROR(VLOOKUP(L255,'[1]ZESTAWIENIE NUMERÓW BOCZNYCH'!$A:$B,1,0),"")</f>
        <v>8340</v>
      </c>
      <c r="X255" s="48" t="str">
        <f>IFERROR(VLOOKUP(W255,'[1]ZESTAWIENIE NUMERÓW BOCZNYCH'!$A:$B,2,0),Q255)</f>
        <v>MERCEDES-BENZ O 530 G Citaro</v>
      </c>
      <c r="Y255" s="131">
        <f t="shared" ref="Y255:Y318" si="20">O255+P255</f>
        <v>13</v>
      </c>
      <c r="Z255" s="132" t="s">
        <v>182</v>
      </c>
      <c r="AA255" s="44" t="str">
        <f t="shared" si="19"/>
        <v>A</v>
      </c>
    </row>
    <row r="256" spans="1:27" x14ac:dyDescent="0.25">
      <c r="A256" s="125" t="s">
        <v>186</v>
      </c>
      <c r="B256" s="48">
        <v>231</v>
      </c>
      <c r="C256" s="48">
        <v>3</v>
      </c>
      <c r="D256" s="48">
        <v>120820</v>
      </c>
      <c r="E256" s="48"/>
      <c r="F256" s="48" t="s">
        <v>194</v>
      </c>
      <c r="G256" s="260" t="str">
        <f t="shared" si="16"/>
        <v>pr_88</v>
      </c>
      <c r="H256" s="258" t="s">
        <v>278</v>
      </c>
      <c r="I256" s="45">
        <v>43258</v>
      </c>
      <c r="J256" s="45" t="s">
        <v>128</v>
      </c>
      <c r="K256" s="48">
        <v>115</v>
      </c>
      <c r="L256" s="48">
        <v>8142</v>
      </c>
      <c r="M256" s="115" t="s">
        <v>160</v>
      </c>
      <c r="N256" s="42">
        <v>0.30694444444444441</v>
      </c>
      <c r="O256" s="48">
        <v>0</v>
      </c>
      <c r="P256" s="48">
        <v>14</v>
      </c>
      <c r="Q256" s="48" t="s">
        <v>14</v>
      </c>
      <c r="R256" s="48"/>
      <c r="S256" s="48"/>
      <c r="T256" s="48"/>
      <c r="U256" s="173">
        <f t="shared" si="17"/>
        <v>0.30208333333333331</v>
      </c>
      <c r="V256" s="173">
        <f t="shared" si="18"/>
        <v>0.29166666666666663</v>
      </c>
      <c r="W256" s="41">
        <f>IFERROR(VLOOKUP(L256,'[1]ZESTAWIENIE NUMERÓW BOCZNYCH'!$A:$B,1,0),"")</f>
        <v>8142</v>
      </c>
      <c r="X256" s="48" t="str">
        <f>IFERROR(VLOOKUP(W256,'[1]ZESTAWIENIE NUMERÓW BOCZNYCH'!$A:$B,2,0),Q256)</f>
        <v>VOLVO 7700A</v>
      </c>
      <c r="Y256" s="131">
        <f t="shared" si="20"/>
        <v>14</v>
      </c>
      <c r="Z256" s="132" t="s">
        <v>182</v>
      </c>
      <c r="AA256" s="44" t="str">
        <f t="shared" si="19"/>
        <v>A</v>
      </c>
    </row>
    <row r="257" spans="1:27" x14ac:dyDescent="0.25">
      <c r="A257" s="125" t="s">
        <v>186</v>
      </c>
      <c r="B257" s="48">
        <v>232</v>
      </c>
      <c r="C257" s="48">
        <v>3</v>
      </c>
      <c r="D257" s="48">
        <v>120820</v>
      </c>
      <c r="E257" s="48"/>
      <c r="F257" s="48" t="s">
        <v>194</v>
      </c>
      <c r="G257" s="260" t="str">
        <f t="shared" si="16"/>
        <v>pr_88</v>
      </c>
      <c r="H257" s="258" t="s">
        <v>278</v>
      </c>
      <c r="I257" s="45">
        <v>43258</v>
      </c>
      <c r="J257" s="45" t="s">
        <v>128</v>
      </c>
      <c r="K257" s="48">
        <v>121</v>
      </c>
      <c r="L257" s="48">
        <v>7309</v>
      </c>
      <c r="M257" s="115" t="s">
        <v>160</v>
      </c>
      <c r="N257" s="42">
        <v>0.30902777777777779</v>
      </c>
      <c r="O257" s="48">
        <v>0</v>
      </c>
      <c r="P257" s="48">
        <v>16</v>
      </c>
      <c r="Q257" s="48" t="s">
        <v>12</v>
      </c>
      <c r="R257" s="48"/>
      <c r="S257" s="48"/>
      <c r="T257" s="48"/>
      <c r="U257" s="173">
        <f t="shared" si="17"/>
        <v>0.30208333333333331</v>
      </c>
      <c r="V257" s="173">
        <f t="shared" si="18"/>
        <v>0.29166666666666663</v>
      </c>
      <c r="W257" s="41">
        <f>IFERROR(VLOOKUP(L257,'[1]ZESTAWIENIE NUMERÓW BOCZNYCH'!$A:$B,1,0),"")</f>
        <v>7309</v>
      </c>
      <c r="X257" s="48" t="str">
        <f>IFERROR(VLOOKUP(W257,'[1]ZESTAWIENIE NUMERÓW BOCZNYCH'!$A:$B,2,0),Q257)</f>
        <v>MERCEDES-BENZ O 530 Citaro</v>
      </c>
      <c r="Y257" s="131">
        <f t="shared" si="20"/>
        <v>16</v>
      </c>
      <c r="Z257" s="132" t="s">
        <v>182</v>
      </c>
      <c r="AA257" s="44" t="str">
        <f t="shared" si="19"/>
        <v>A</v>
      </c>
    </row>
    <row r="258" spans="1:27" x14ac:dyDescent="0.25">
      <c r="A258" s="125" t="s">
        <v>186</v>
      </c>
      <c r="B258" s="48">
        <v>233</v>
      </c>
      <c r="C258" s="48">
        <v>3</v>
      </c>
      <c r="D258" s="48">
        <v>120820</v>
      </c>
      <c r="E258" s="48"/>
      <c r="F258" s="48" t="s">
        <v>194</v>
      </c>
      <c r="G258" s="260" t="str">
        <f t="shared" si="16"/>
        <v>pr_88</v>
      </c>
      <c r="H258" s="258" t="s">
        <v>278</v>
      </c>
      <c r="I258" s="45">
        <v>43258</v>
      </c>
      <c r="J258" s="45" t="s">
        <v>128</v>
      </c>
      <c r="K258" s="48">
        <v>141</v>
      </c>
      <c r="L258" s="48">
        <v>8301</v>
      </c>
      <c r="M258" s="115" t="s">
        <v>160</v>
      </c>
      <c r="N258" s="42">
        <v>0.31041666666666667</v>
      </c>
      <c r="O258" s="48">
        <v>5</v>
      </c>
      <c r="P258" s="48">
        <v>9</v>
      </c>
      <c r="Q258" s="48" t="s">
        <v>14</v>
      </c>
      <c r="R258" s="48"/>
      <c r="S258" s="48"/>
      <c r="T258" s="48"/>
      <c r="U258" s="173">
        <f t="shared" si="17"/>
        <v>0.30208333333333331</v>
      </c>
      <c r="V258" s="173">
        <f t="shared" si="18"/>
        <v>0.29166666666666663</v>
      </c>
      <c r="W258" s="41">
        <f>IFERROR(VLOOKUP(L258,'[1]ZESTAWIENIE NUMERÓW BOCZNYCH'!$A:$B,1,0),"")</f>
        <v>8301</v>
      </c>
      <c r="X258" s="48" t="str">
        <f>IFERROR(VLOOKUP(W258,'[1]ZESTAWIENIE NUMERÓW BOCZNYCH'!$A:$B,2,0),Q258)</f>
        <v>MERCEDES-BENZ O 530 G Citaro</v>
      </c>
      <c r="Y258" s="131">
        <f t="shared" si="20"/>
        <v>14</v>
      </c>
      <c r="Z258" s="132" t="s">
        <v>182</v>
      </c>
      <c r="AA258" s="44" t="str">
        <f t="shared" si="19"/>
        <v>A</v>
      </c>
    </row>
    <row r="259" spans="1:27" x14ac:dyDescent="0.25">
      <c r="A259" s="125" t="s">
        <v>186</v>
      </c>
      <c r="B259" s="48">
        <v>234</v>
      </c>
      <c r="C259" s="48">
        <v>3</v>
      </c>
      <c r="D259" s="48">
        <v>120820</v>
      </c>
      <c r="E259" s="48"/>
      <c r="F259" s="48" t="s">
        <v>194</v>
      </c>
      <c r="G259" s="260" t="str">
        <f t="shared" ref="G259:G322" si="21">IF(ISERROR(RIGHT(LEFT(F259,FIND("_",MID(F259,4,150))+2))*1),LEFT(F259,FIND("_",MID(F259,4,150))+1),LEFT(F259,FIND("_",MID(F259,4,150))+2))</f>
        <v>pr_88</v>
      </c>
      <c r="H259" s="258" t="s">
        <v>278</v>
      </c>
      <c r="I259" s="45">
        <v>43258</v>
      </c>
      <c r="J259" s="45" t="s">
        <v>128</v>
      </c>
      <c r="K259" s="48">
        <v>131</v>
      </c>
      <c r="L259" s="48">
        <v>8095</v>
      </c>
      <c r="M259" s="115" t="s">
        <v>160</v>
      </c>
      <c r="N259" s="42">
        <v>0.31111111111111112</v>
      </c>
      <c r="O259" s="48">
        <v>6</v>
      </c>
      <c r="P259" s="48">
        <v>13</v>
      </c>
      <c r="Q259" s="48" t="s">
        <v>14</v>
      </c>
      <c r="R259" s="48"/>
      <c r="S259" s="48"/>
      <c r="T259" s="48"/>
      <c r="U259" s="173">
        <f t="shared" ref="U259:U322" si="22">FLOOR(N259,"0:15")</f>
        <v>0.30208333333333331</v>
      </c>
      <c r="V259" s="173">
        <f t="shared" ref="V259:V322" si="23">FLOOR(N259,TIME(1,0,0))</f>
        <v>0.29166666666666663</v>
      </c>
      <c r="W259" s="41">
        <f>IFERROR(VLOOKUP(L259,'[1]ZESTAWIENIE NUMERÓW BOCZNYCH'!$A:$B,1,0),"")</f>
        <v>8095</v>
      </c>
      <c r="X259" s="48" t="str">
        <f>IFERROR(VLOOKUP(W259,'[1]ZESTAWIENIE NUMERÓW BOCZNYCH'!$A:$B,2,0),Q259)</f>
        <v>VOLVO 7000A</v>
      </c>
      <c r="Y259" s="131">
        <f t="shared" si="20"/>
        <v>19</v>
      </c>
      <c r="Z259" s="132" t="s">
        <v>182</v>
      </c>
      <c r="AA259" s="44" t="str">
        <f t="shared" ref="AA259:AA322" si="24">IF(Z259="Tramwaj normalny","T","A")</f>
        <v>A</v>
      </c>
    </row>
    <row r="260" spans="1:27" x14ac:dyDescent="0.25">
      <c r="A260" s="125" t="s">
        <v>186</v>
      </c>
      <c r="B260" s="48">
        <v>237</v>
      </c>
      <c r="C260" s="48">
        <v>3</v>
      </c>
      <c r="D260" s="48">
        <v>120820</v>
      </c>
      <c r="E260" s="48"/>
      <c r="F260" s="48" t="s">
        <v>194</v>
      </c>
      <c r="G260" s="260" t="str">
        <f t="shared" si="21"/>
        <v>pr_88</v>
      </c>
      <c r="H260" s="258" t="s">
        <v>278</v>
      </c>
      <c r="I260" s="45">
        <v>43258</v>
      </c>
      <c r="J260" s="45" t="s">
        <v>128</v>
      </c>
      <c r="K260" s="48">
        <v>141</v>
      </c>
      <c r="L260" s="48">
        <v>7020</v>
      </c>
      <c r="M260" s="115" t="s">
        <v>160</v>
      </c>
      <c r="N260" s="42">
        <v>0.31597222222222221</v>
      </c>
      <c r="O260" s="48">
        <v>0</v>
      </c>
      <c r="P260" s="48">
        <v>3</v>
      </c>
      <c r="Q260" s="48" t="s">
        <v>12</v>
      </c>
      <c r="R260" s="48"/>
      <c r="S260" s="48"/>
      <c r="T260" s="48"/>
      <c r="U260" s="173">
        <f t="shared" si="22"/>
        <v>0.3125</v>
      </c>
      <c r="V260" s="173">
        <f t="shared" si="23"/>
        <v>0.29166666666666663</v>
      </c>
      <c r="W260" s="41">
        <f>IFERROR(VLOOKUP(L260,'[1]ZESTAWIENIE NUMERÓW BOCZNYCH'!$A:$B,1,0),"")</f>
        <v>7020</v>
      </c>
      <c r="X260" s="48" t="str">
        <f>IFERROR(VLOOKUP(W260,'[1]ZESTAWIENIE NUMERÓW BOCZNYCH'!$A:$B,2,0),Q260)</f>
        <v>VOLVO 7700</v>
      </c>
      <c r="Y260" s="131">
        <f t="shared" si="20"/>
        <v>3</v>
      </c>
      <c r="Z260" s="132" t="s">
        <v>182</v>
      </c>
      <c r="AA260" s="44" t="str">
        <f t="shared" si="24"/>
        <v>A</v>
      </c>
    </row>
    <row r="261" spans="1:27" x14ac:dyDescent="0.25">
      <c r="A261" s="125" t="s">
        <v>186</v>
      </c>
      <c r="B261" s="48">
        <v>238</v>
      </c>
      <c r="C261" s="48">
        <v>3</v>
      </c>
      <c r="D261" s="48">
        <v>120820</v>
      </c>
      <c r="E261" s="48"/>
      <c r="F261" s="48" t="s">
        <v>194</v>
      </c>
      <c r="G261" s="260" t="str">
        <f t="shared" si="21"/>
        <v>pr_88</v>
      </c>
      <c r="H261" s="258" t="s">
        <v>278</v>
      </c>
      <c r="I261" s="45">
        <v>43258</v>
      </c>
      <c r="J261" s="45" t="s">
        <v>128</v>
      </c>
      <c r="K261" s="48">
        <v>121</v>
      </c>
      <c r="L261" s="48">
        <v>7024</v>
      </c>
      <c r="M261" s="115" t="s">
        <v>160</v>
      </c>
      <c r="N261" s="42">
        <v>0.31597222222222221</v>
      </c>
      <c r="O261" s="48">
        <v>0</v>
      </c>
      <c r="P261" s="48">
        <v>23</v>
      </c>
      <c r="Q261" s="48" t="s">
        <v>12</v>
      </c>
      <c r="R261" s="48"/>
      <c r="S261" s="48"/>
      <c r="T261" s="48"/>
      <c r="U261" s="173">
        <f t="shared" si="22"/>
        <v>0.3125</v>
      </c>
      <c r="V261" s="173">
        <f t="shared" si="23"/>
        <v>0.29166666666666663</v>
      </c>
      <c r="W261" s="41">
        <f>IFERROR(VLOOKUP(L261,'[1]ZESTAWIENIE NUMERÓW BOCZNYCH'!$A:$B,1,0),"")</f>
        <v>7024</v>
      </c>
      <c r="X261" s="48" t="str">
        <f>IFERROR(VLOOKUP(W261,'[1]ZESTAWIENIE NUMERÓW BOCZNYCH'!$A:$B,2,0),Q261)</f>
        <v>VOLVO 7700</v>
      </c>
      <c r="Y261" s="131">
        <f t="shared" si="20"/>
        <v>23</v>
      </c>
      <c r="Z261" s="132" t="s">
        <v>182</v>
      </c>
      <c r="AA261" s="44" t="str">
        <f t="shared" si="24"/>
        <v>A</v>
      </c>
    </row>
    <row r="262" spans="1:27" x14ac:dyDescent="0.25">
      <c r="A262" s="125" t="s">
        <v>186</v>
      </c>
      <c r="B262" s="48">
        <v>239</v>
      </c>
      <c r="C262" s="48">
        <v>3</v>
      </c>
      <c r="D262" s="48">
        <v>120820</v>
      </c>
      <c r="E262" s="48"/>
      <c r="F262" s="48" t="s">
        <v>194</v>
      </c>
      <c r="G262" s="260" t="str">
        <f t="shared" si="21"/>
        <v>pr_88</v>
      </c>
      <c r="H262" s="258" t="s">
        <v>278</v>
      </c>
      <c r="I262" s="45">
        <v>43258</v>
      </c>
      <c r="J262" s="45" t="s">
        <v>128</v>
      </c>
      <c r="K262" s="48">
        <v>115</v>
      </c>
      <c r="L262" s="48">
        <v>8306</v>
      </c>
      <c r="M262" s="115" t="s">
        <v>160</v>
      </c>
      <c r="N262" s="42">
        <v>0.31736111111111115</v>
      </c>
      <c r="O262" s="48">
        <v>6</v>
      </c>
      <c r="P262" s="48">
        <v>8</v>
      </c>
      <c r="Q262" s="48" t="s">
        <v>14</v>
      </c>
      <c r="R262" s="48"/>
      <c r="S262" s="48"/>
      <c r="T262" s="48"/>
      <c r="U262" s="173">
        <f t="shared" si="22"/>
        <v>0.3125</v>
      </c>
      <c r="V262" s="173">
        <f t="shared" si="23"/>
        <v>0.29166666666666663</v>
      </c>
      <c r="W262" s="41">
        <f>IFERROR(VLOOKUP(L262,'[1]ZESTAWIENIE NUMERÓW BOCZNYCH'!$A:$B,1,0),"")</f>
        <v>8306</v>
      </c>
      <c r="X262" s="48" t="str">
        <f>IFERROR(VLOOKUP(W262,'[1]ZESTAWIENIE NUMERÓW BOCZNYCH'!$A:$B,2,0),Q262)</f>
        <v>MERCEDES-BENZ O 530 G Citaro</v>
      </c>
      <c r="Y262" s="131">
        <f t="shared" si="20"/>
        <v>14</v>
      </c>
      <c r="Z262" s="132" t="s">
        <v>182</v>
      </c>
      <c r="AA262" s="44" t="str">
        <f t="shared" si="24"/>
        <v>A</v>
      </c>
    </row>
    <row r="263" spans="1:27" x14ac:dyDescent="0.25">
      <c r="A263" s="125" t="s">
        <v>186</v>
      </c>
      <c r="B263" s="48">
        <v>240</v>
      </c>
      <c r="C263" s="48">
        <v>3</v>
      </c>
      <c r="D263" s="48">
        <v>120820</v>
      </c>
      <c r="E263" s="48"/>
      <c r="F263" s="48" t="s">
        <v>194</v>
      </c>
      <c r="G263" s="260" t="str">
        <f t="shared" si="21"/>
        <v>pr_88</v>
      </c>
      <c r="H263" s="258" t="s">
        <v>278</v>
      </c>
      <c r="I263" s="45">
        <v>43258</v>
      </c>
      <c r="J263" s="45" t="s">
        <v>128</v>
      </c>
      <c r="K263" s="48">
        <v>141</v>
      </c>
      <c r="L263" s="48">
        <v>8087</v>
      </c>
      <c r="M263" s="115" t="s">
        <v>160</v>
      </c>
      <c r="N263" s="42">
        <v>0.31805555555555554</v>
      </c>
      <c r="O263" s="48">
        <v>0</v>
      </c>
      <c r="P263" s="48">
        <v>7</v>
      </c>
      <c r="Q263" s="48" t="s">
        <v>14</v>
      </c>
      <c r="R263" s="48"/>
      <c r="S263" s="48"/>
      <c r="T263" s="48"/>
      <c r="U263" s="173">
        <f t="shared" si="22"/>
        <v>0.3125</v>
      </c>
      <c r="V263" s="173">
        <f t="shared" si="23"/>
        <v>0.29166666666666663</v>
      </c>
      <c r="W263" s="41">
        <f>IFERROR(VLOOKUP(L263,'[1]ZESTAWIENIE NUMERÓW BOCZNYCH'!$A:$B,1,0),"")</f>
        <v>8087</v>
      </c>
      <c r="X263" s="48" t="str">
        <f>IFERROR(VLOOKUP(W263,'[1]ZESTAWIENIE NUMERÓW BOCZNYCH'!$A:$B,2,0),Q263)</f>
        <v>VOLVO 7000A</v>
      </c>
      <c r="Y263" s="131">
        <f t="shared" si="20"/>
        <v>7</v>
      </c>
      <c r="Z263" s="132" t="s">
        <v>182</v>
      </c>
      <c r="AA263" s="44" t="str">
        <f t="shared" si="24"/>
        <v>A</v>
      </c>
    </row>
    <row r="264" spans="1:27" x14ac:dyDescent="0.25">
      <c r="A264" s="125" t="s">
        <v>186</v>
      </c>
      <c r="B264" s="48">
        <v>241</v>
      </c>
      <c r="C264" s="48">
        <v>3</v>
      </c>
      <c r="D264" s="48">
        <v>120820</v>
      </c>
      <c r="E264" s="48"/>
      <c r="F264" s="48" t="s">
        <v>194</v>
      </c>
      <c r="G264" s="260" t="str">
        <f t="shared" si="21"/>
        <v>pr_88</v>
      </c>
      <c r="H264" s="258" t="s">
        <v>278</v>
      </c>
      <c r="I264" s="45">
        <v>43258</v>
      </c>
      <c r="J264" s="45" t="s">
        <v>128</v>
      </c>
      <c r="K264" s="48">
        <v>131</v>
      </c>
      <c r="L264" s="48">
        <v>8310</v>
      </c>
      <c r="M264" s="115" t="s">
        <v>160</v>
      </c>
      <c r="N264" s="42">
        <v>0.31875000000000003</v>
      </c>
      <c r="O264" s="48">
        <v>0</v>
      </c>
      <c r="P264" s="48">
        <v>12</v>
      </c>
      <c r="Q264" s="48" t="s">
        <v>14</v>
      </c>
      <c r="R264" s="48"/>
      <c r="S264" s="48"/>
      <c r="T264" s="48"/>
      <c r="U264" s="173">
        <f t="shared" si="22"/>
        <v>0.3125</v>
      </c>
      <c r="V264" s="173">
        <f t="shared" si="23"/>
        <v>0.29166666666666663</v>
      </c>
      <c r="W264" s="41">
        <f>IFERROR(VLOOKUP(L264,'[1]ZESTAWIENIE NUMERÓW BOCZNYCH'!$A:$B,1,0),"")</f>
        <v>8310</v>
      </c>
      <c r="X264" s="48" t="str">
        <f>IFERROR(VLOOKUP(W264,'[1]ZESTAWIENIE NUMERÓW BOCZNYCH'!$A:$B,2,0),Q264)</f>
        <v>MERCEDES-BENZ O 530 G Citaro</v>
      </c>
      <c r="Y264" s="131">
        <f t="shared" si="20"/>
        <v>12</v>
      </c>
      <c r="Z264" s="132" t="s">
        <v>182</v>
      </c>
      <c r="AA264" s="44" t="str">
        <f t="shared" si="24"/>
        <v>A</v>
      </c>
    </row>
    <row r="265" spans="1:27" x14ac:dyDescent="0.25">
      <c r="A265" s="125" t="s">
        <v>186</v>
      </c>
      <c r="B265" s="48">
        <v>242</v>
      </c>
      <c r="C265" s="48">
        <v>4</v>
      </c>
      <c r="D265" s="48">
        <v>120820</v>
      </c>
      <c r="E265" s="48"/>
      <c r="F265" s="48" t="s">
        <v>194</v>
      </c>
      <c r="G265" s="260" t="str">
        <f t="shared" si="21"/>
        <v>pr_88</v>
      </c>
      <c r="H265" s="258" t="s">
        <v>278</v>
      </c>
      <c r="I265" s="45">
        <v>43258</v>
      </c>
      <c r="J265" s="45" t="s">
        <v>128</v>
      </c>
      <c r="K265" s="48">
        <v>141</v>
      </c>
      <c r="L265" s="48">
        <v>7028</v>
      </c>
      <c r="M265" s="115" t="s">
        <v>160</v>
      </c>
      <c r="N265" s="42">
        <v>0.32430555555555557</v>
      </c>
      <c r="O265" s="48">
        <v>0</v>
      </c>
      <c r="P265" s="48">
        <v>16</v>
      </c>
      <c r="Q265" s="48" t="s">
        <v>12</v>
      </c>
      <c r="R265" s="48"/>
      <c r="S265" s="48"/>
      <c r="T265" s="48"/>
      <c r="U265" s="173">
        <f t="shared" si="22"/>
        <v>0.32291666666666663</v>
      </c>
      <c r="V265" s="173">
        <f t="shared" si="23"/>
        <v>0.29166666666666663</v>
      </c>
      <c r="W265" s="41">
        <f>IFERROR(VLOOKUP(L265,'[1]ZESTAWIENIE NUMERÓW BOCZNYCH'!$A:$B,1,0),"")</f>
        <v>7028</v>
      </c>
      <c r="X265" s="48" t="str">
        <f>IFERROR(VLOOKUP(W265,'[1]ZESTAWIENIE NUMERÓW BOCZNYCH'!$A:$B,2,0),Q265)</f>
        <v>VOLVO 7700</v>
      </c>
      <c r="Y265" s="131">
        <f t="shared" si="20"/>
        <v>16</v>
      </c>
      <c r="Z265" s="132" t="s">
        <v>182</v>
      </c>
      <c r="AA265" s="44" t="str">
        <f t="shared" si="24"/>
        <v>A</v>
      </c>
    </row>
    <row r="266" spans="1:27" x14ac:dyDescent="0.25">
      <c r="A266" s="125" t="s">
        <v>186</v>
      </c>
      <c r="B266" s="48">
        <v>244</v>
      </c>
      <c r="C266" s="48">
        <v>4</v>
      </c>
      <c r="D266" s="48">
        <v>120820</v>
      </c>
      <c r="E266" s="48"/>
      <c r="F266" s="48" t="s">
        <v>194</v>
      </c>
      <c r="G266" s="260" t="str">
        <f t="shared" si="21"/>
        <v>pr_88</v>
      </c>
      <c r="H266" s="258" t="s">
        <v>278</v>
      </c>
      <c r="I266" s="45">
        <v>43258</v>
      </c>
      <c r="J266" s="45" t="s">
        <v>128</v>
      </c>
      <c r="K266" s="48">
        <v>121</v>
      </c>
      <c r="L266" s="48">
        <v>5435</v>
      </c>
      <c r="M266" s="115" t="s">
        <v>160</v>
      </c>
      <c r="N266" s="42">
        <v>0.3263888888888889</v>
      </c>
      <c r="O266" s="48">
        <v>0</v>
      </c>
      <c r="P266" s="48">
        <v>9</v>
      </c>
      <c r="Q266" s="48" t="s">
        <v>12</v>
      </c>
      <c r="R266" s="48"/>
      <c r="S266" s="48"/>
      <c r="T266" s="48"/>
      <c r="U266" s="173">
        <f t="shared" si="22"/>
        <v>0.32291666666666663</v>
      </c>
      <c r="V266" s="173">
        <f t="shared" si="23"/>
        <v>0.29166666666666663</v>
      </c>
      <c r="W266" s="41">
        <f>IFERROR(VLOOKUP(L266,'[1]ZESTAWIENIE NUMERÓW BOCZNYCH'!$A:$B,1,0),"")</f>
        <v>5435</v>
      </c>
      <c r="X266" s="48" t="str">
        <f>IFERROR(VLOOKUP(W266,'[1]ZESTAWIENIE NUMERÓW BOCZNYCH'!$A:$B,2,0),Q266)</f>
        <v>SOLARIS URBINO 12</v>
      </c>
      <c r="Y266" s="131">
        <f t="shared" si="20"/>
        <v>9</v>
      </c>
      <c r="Z266" s="132" t="s">
        <v>182</v>
      </c>
      <c r="AA266" s="44" t="str">
        <f t="shared" si="24"/>
        <v>A</v>
      </c>
    </row>
    <row r="267" spans="1:27" x14ac:dyDescent="0.25">
      <c r="A267" s="125" t="s">
        <v>186</v>
      </c>
      <c r="B267" s="48">
        <v>245</v>
      </c>
      <c r="C267" s="48">
        <v>4</v>
      </c>
      <c r="D267" s="48">
        <v>120820</v>
      </c>
      <c r="E267" s="48"/>
      <c r="F267" s="48" t="s">
        <v>194</v>
      </c>
      <c r="G267" s="260" t="str">
        <f t="shared" si="21"/>
        <v>pr_88</v>
      </c>
      <c r="H267" s="258" t="s">
        <v>278</v>
      </c>
      <c r="I267" s="45">
        <v>43258</v>
      </c>
      <c r="J267" s="45" t="s">
        <v>128</v>
      </c>
      <c r="K267" s="48">
        <v>115</v>
      </c>
      <c r="L267" s="48">
        <v>5444</v>
      </c>
      <c r="M267" s="115" t="s">
        <v>160</v>
      </c>
      <c r="N267" s="42">
        <v>0.32708333333333334</v>
      </c>
      <c r="O267" s="48">
        <v>0</v>
      </c>
      <c r="P267" s="48">
        <v>25</v>
      </c>
      <c r="Q267" s="48" t="s">
        <v>12</v>
      </c>
      <c r="R267" s="48"/>
      <c r="S267" s="48"/>
      <c r="T267" s="48"/>
      <c r="U267" s="173">
        <f t="shared" si="22"/>
        <v>0.32291666666666663</v>
      </c>
      <c r="V267" s="173">
        <f t="shared" si="23"/>
        <v>0.29166666666666663</v>
      </c>
      <c r="W267" s="41">
        <f>IFERROR(VLOOKUP(L267,'[1]ZESTAWIENIE NUMERÓW BOCZNYCH'!$A:$B,1,0),"")</f>
        <v>5444</v>
      </c>
      <c r="X267" s="48" t="str">
        <f>IFERROR(VLOOKUP(W267,'[1]ZESTAWIENIE NUMERÓW BOCZNYCH'!$A:$B,2,0),Q267)</f>
        <v>SOLARIS URBINO 12</v>
      </c>
      <c r="Y267" s="131">
        <f t="shared" si="20"/>
        <v>25</v>
      </c>
      <c r="Z267" s="132" t="s">
        <v>182</v>
      </c>
      <c r="AA267" s="44" t="str">
        <f t="shared" si="24"/>
        <v>A</v>
      </c>
    </row>
    <row r="268" spans="1:27" x14ac:dyDescent="0.25">
      <c r="A268" s="125" t="s">
        <v>186</v>
      </c>
      <c r="B268" s="48">
        <v>246</v>
      </c>
      <c r="C268" s="48">
        <v>4</v>
      </c>
      <c r="D268" s="48">
        <v>120820</v>
      </c>
      <c r="E268" s="48"/>
      <c r="F268" s="48" t="s">
        <v>194</v>
      </c>
      <c r="G268" s="260" t="str">
        <f t="shared" si="21"/>
        <v>pr_88</v>
      </c>
      <c r="H268" s="258" t="s">
        <v>278</v>
      </c>
      <c r="I268" s="45">
        <v>43258</v>
      </c>
      <c r="J268" s="45" t="s">
        <v>128</v>
      </c>
      <c r="K268" s="48">
        <v>115</v>
      </c>
      <c r="L268" s="48">
        <v>8142</v>
      </c>
      <c r="M268" s="115" t="s">
        <v>160</v>
      </c>
      <c r="N268" s="42">
        <v>0.3298611111111111</v>
      </c>
      <c r="O268" s="48">
        <v>0</v>
      </c>
      <c r="P268" s="48">
        <v>0</v>
      </c>
      <c r="Q268" s="48" t="s">
        <v>14</v>
      </c>
      <c r="R268" s="48"/>
      <c r="S268" s="48"/>
      <c r="T268" s="48"/>
      <c r="U268" s="173">
        <f t="shared" si="22"/>
        <v>0.32291666666666663</v>
      </c>
      <c r="V268" s="173">
        <f t="shared" si="23"/>
        <v>0.29166666666666663</v>
      </c>
      <c r="W268" s="41">
        <f>IFERROR(VLOOKUP(L268,'[1]ZESTAWIENIE NUMERÓW BOCZNYCH'!$A:$B,1,0),"")</f>
        <v>8142</v>
      </c>
      <c r="X268" s="48" t="str">
        <f>IFERROR(VLOOKUP(W268,'[1]ZESTAWIENIE NUMERÓW BOCZNYCH'!$A:$B,2,0),Q268)</f>
        <v>VOLVO 7700A</v>
      </c>
      <c r="Y268" s="131">
        <f t="shared" si="20"/>
        <v>0</v>
      </c>
      <c r="Z268" s="132" t="s">
        <v>182</v>
      </c>
      <c r="AA268" s="44" t="str">
        <f t="shared" si="24"/>
        <v>A</v>
      </c>
    </row>
    <row r="269" spans="1:27" x14ac:dyDescent="0.25">
      <c r="A269" s="125" t="s">
        <v>186</v>
      </c>
      <c r="B269" s="48">
        <v>247</v>
      </c>
      <c r="C269" s="48">
        <v>4</v>
      </c>
      <c r="D269" s="48">
        <v>120820</v>
      </c>
      <c r="E269" s="48"/>
      <c r="F269" s="48" t="s">
        <v>194</v>
      </c>
      <c r="G269" s="260" t="str">
        <f t="shared" si="21"/>
        <v>pr_88</v>
      </c>
      <c r="H269" s="258" t="s">
        <v>278</v>
      </c>
      <c r="I269" s="45">
        <v>43258</v>
      </c>
      <c r="J269" s="45" t="s">
        <v>128</v>
      </c>
      <c r="K269" s="48">
        <v>131</v>
      </c>
      <c r="L269" s="48">
        <v>8098</v>
      </c>
      <c r="M269" s="115" t="s">
        <v>160</v>
      </c>
      <c r="N269" s="42">
        <v>0.3298611111111111</v>
      </c>
      <c r="O269" s="48">
        <v>0</v>
      </c>
      <c r="P269" s="48">
        <v>12</v>
      </c>
      <c r="Q269" s="48" t="s">
        <v>14</v>
      </c>
      <c r="R269" s="48"/>
      <c r="S269" s="48"/>
      <c r="T269" s="48"/>
      <c r="U269" s="173">
        <f t="shared" si="22"/>
        <v>0.32291666666666663</v>
      </c>
      <c r="V269" s="173">
        <f t="shared" si="23"/>
        <v>0.29166666666666663</v>
      </c>
      <c r="W269" s="41">
        <f>IFERROR(VLOOKUP(L269,'[1]ZESTAWIENIE NUMERÓW BOCZNYCH'!$A:$B,1,0),"")</f>
        <v>8098</v>
      </c>
      <c r="X269" s="48" t="str">
        <f>IFERROR(VLOOKUP(W269,'[1]ZESTAWIENIE NUMERÓW BOCZNYCH'!$A:$B,2,0),Q269)</f>
        <v>VOLVO 7000A</v>
      </c>
      <c r="Y269" s="131">
        <f t="shared" si="20"/>
        <v>12</v>
      </c>
      <c r="Z269" s="132" t="s">
        <v>182</v>
      </c>
      <c r="AA269" s="44" t="str">
        <f t="shared" si="24"/>
        <v>A</v>
      </c>
    </row>
    <row r="270" spans="1:27" x14ac:dyDescent="0.25">
      <c r="A270" s="125" t="s">
        <v>186</v>
      </c>
      <c r="B270" s="48">
        <v>248</v>
      </c>
      <c r="C270" s="48">
        <v>4</v>
      </c>
      <c r="D270" s="48">
        <v>120820</v>
      </c>
      <c r="E270" s="48"/>
      <c r="F270" s="48" t="s">
        <v>194</v>
      </c>
      <c r="G270" s="260" t="str">
        <f t="shared" si="21"/>
        <v>pr_88</v>
      </c>
      <c r="H270" s="258" t="s">
        <v>278</v>
      </c>
      <c r="I270" s="45">
        <v>43258</v>
      </c>
      <c r="J270" s="45" t="s">
        <v>128</v>
      </c>
      <c r="K270" s="48">
        <v>115</v>
      </c>
      <c r="L270" s="48">
        <v>8100</v>
      </c>
      <c r="M270" s="115" t="s">
        <v>160</v>
      </c>
      <c r="N270" s="42">
        <v>0.33402777777777781</v>
      </c>
      <c r="O270" s="48">
        <v>0</v>
      </c>
      <c r="P270" s="48">
        <v>12</v>
      </c>
      <c r="Q270" s="48" t="s">
        <v>14</v>
      </c>
      <c r="R270" s="48"/>
      <c r="S270" s="48"/>
      <c r="T270" s="48"/>
      <c r="U270" s="173">
        <f t="shared" si="22"/>
        <v>0.33333333333333331</v>
      </c>
      <c r="V270" s="173">
        <f t="shared" si="23"/>
        <v>0.33333333333333331</v>
      </c>
      <c r="W270" s="41">
        <f>IFERROR(VLOOKUP(L270,'[1]ZESTAWIENIE NUMERÓW BOCZNYCH'!$A:$B,1,0),"")</f>
        <v>8100</v>
      </c>
      <c r="X270" s="48" t="str">
        <f>IFERROR(VLOOKUP(W270,'[1]ZESTAWIENIE NUMERÓW BOCZNYCH'!$A:$B,2,0),Q270)</f>
        <v>VOLVO 7000A</v>
      </c>
      <c r="Y270" s="131">
        <f t="shared" si="20"/>
        <v>12</v>
      </c>
      <c r="Z270" s="132" t="s">
        <v>182</v>
      </c>
      <c r="AA270" s="44" t="str">
        <f t="shared" si="24"/>
        <v>A</v>
      </c>
    </row>
    <row r="271" spans="1:27" x14ac:dyDescent="0.25">
      <c r="A271" s="125" t="s">
        <v>186</v>
      </c>
      <c r="B271" s="48">
        <v>249</v>
      </c>
      <c r="C271" s="48">
        <v>4</v>
      </c>
      <c r="D271" s="48">
        <v>120820</v>
      </c>
      <c r="E271" s="48"/>
      <c r="F271" s="48" t="s">
        <v>194</v>
      </c>
      <c r="G271" s="260" t="str">
        <f t="shared" si="21"/>
        <v>pr_88</v>
      </c>
      <c r="H271" s="258" t="s">
        <v>278</v>
      </c>
      <c r="I271" s="45">
        <v>43258</v>
      </c>
      <c r="J271" s="45" t="s">
        <v>128</v>
      </c>
      <c r="K271" s="48">
        <v>141</v>
      </c>
      <c r="L271" s="48">
        <v>8122</v>
      </c>
      <c r="M271" s="115" t="s">
        <v>160</v>
      </c>
      <c r="N271" s="42">
        <v>0.33402777777777781</v>
      </c>
      <c r="O271" s="48">
        <v>1</v>
      </c>
      <c r="P271" s="48">
        <v>15</v>
      </c>
      <c r="Q271" s="48" t="s">
        <v>14</v>
      </c>
      <c r="R271" s="48"/>
      <c r="S271" s="48"/>
      <c r="T271" s="48"/>
      <c r="U271" s="173">
        <f t="shared" si="22"/>
        <v>0.33333333333333331</v>
      </c>
      <c r="V271" s="173">
        <f t="shared" si="23"/>
        <v>0.33333333333333331</v>
      </c>
      <c r="W271" s="41">
        <f>IFERROR(VLOOKUP(L271,'[1]ZESTAWIENIE NUMERÓW BOCZNYCH'!$A:$B,1,0),"")</f>
        <v>8122</v>
      </c>
      <c r="X271" s="48" t="str">
        <f>IFERROR(VLOOKUP(W271,'[1]ZESTAWIENIE NUMERÓW BOCZNYCH'!$A:$B,2,0),Q271)</f>
        <v>VOLVO 7700A</v>
      </c>
      <c r="Y271" s="131">
        <f t="shared" si="20"/>
        <v>16</v>
      </c>
      <c r="Z271" s="132" t="s">
        <v>182</v>
      </c>
      <c r="AA271" s="44" t="str">
        <f t="shared" si="24"/>
        <v>A</v>
      </c>
    </row>
    <row r="272" spans="1:27" x14ac:dyDescent="0.25">
      <c r="A272" s="125" t="s">
        <v>186</v>
      </c>
      <c r="B272" s="48">
        <v>251</v>
      </c>
      <c r="C272" s="48">
        <v>4</v>
      </c>
      <c r="D272" s="48">
        <v>120820</v>
      </c>
      <c r="E272" s="48"/>
      <c r="F272" s="48" t="s">
        <v>194</v>
      </c>
      <c r="G272" s="260" t="str">
        <f t="shared" si="21"/>
        <v>pr_88</v>
      </c>
      <c r="H272" s="258" t="s">
        <v>278</v>
      </c>
      <c r="I272" s="45">
        <v>43258</v>
      </c>
      <c r="J272" s="45" t="s">
        <v>128</v>
      </c>
      <c r="K272" s="48">
        <v>121</v>
      </c>
      <c r="L272" s="48">
        <v>7345</v>
      </c>
      <c r="M272" s="115" t="s">
        <v>160</v>
      </c>
      <c r="N272" s="42">
        <v>0.3354166666666667</v>
      </c>
      <c r="O272" s="48">
        <v>0</v>
      </c>
      <c r="P272" s="48">
        <v>21</v>
      </c>
      <c r="Q272" s="48" t="s">
        <v>12</v>
      </c>
      <c r="R272" s="48"/>
      <c r="S272" s="48"/>
      <c r="T272" s="48"/>
      <c r="U272" s="173">
        <f t="shared" si="22"/>
        <v>0.33333333333333331</v>
      </c>
      <c r="V272" s="173">
        <f t="shared" si="23"/>
        <v>0.33333333333333331</v>
      </c>
      <c r="W272" s="41">
        <f>IFERROR(VLOOKUP(L272,'[1]ZESTAWIENIE NUMERÓW BOCZNYCH'!$A:$B,1,0),"")</f>
        <v>7345</v>
      </c>
      <c r="X272" s="48" t="str">
        <f>IFERROR(VLOOKUP(W272,'[1]ZESTAWIENIE NUMERÓW BOCZNYCH'!$A:$B,2,0),Q272)</f>
        <v>MERCEDES-BENZ O 530 Citaro</v>
      </c>
      <c r="Y272" s="131">
        <f t="shared" si="20"/>
        <v>21</v>
      </c>
      <c r="Z272" s="132" t="s">
        <v>182</v>
      </c>
      <c r="AA272" s="44" t="str">
        <f t="shared" si="24"/>
        <v>A</v>
      </c>
    </row>
    <row r="273" spans="1:27" x14ac:dyDescent="0.25">
      <c r="A273" s="125" t="s">
        <v>186</v>
      </c>
      <c r="B273" s="48">
        <v>252</v>
      </c>
      <c r="C273" s="48">
        <v>4</v>
      </c>
      <c r="D273" s="48">
        <v>120820</v>
      </c>
      <c r="E273" s="48"/>
      <c r="F273" s="48" t="s">
        <v>194</v>
      </c>
      <c r="G273" s="260" t="str">
        <f t="shared" si="21"/>
        <v>pr_88</v>
      </c>
      <c r="H273" s="258" t="s">
        <v>278</v>
      </c>
      <c r="I273" s="45">
        <v>43258</v>
      </c>
      <c r="J273" s="45" t="s">
        <v>128</v>
      </c>
      <c r="K273" s="48">
        <v>131</v>
      </c>
      <c r="L273" s="48">
        <v>8313</v>
      </c>
      <c r="M273" s="115" t="s">
        <v>160</v>
      </c>
      <c r="N273" s="42">
        <v>0.34097222222222223</v>
      </c>
      <c r="O273" s="48">
        <v>0</v>
      </c>
      <c r="P273" s="48">
        <v>27</v>
      </c>
      <c r="Q273" s="48" t="s">
        <v>14</v>
      </c>
      <c r="R273" s="48"/>
      <c r="S273" s="48"/>
      <c r="T273" s="48"/>
      <c r="U273" s="173">
        <f t="shared" si="22"/>
        <v>0.33333333333333331</v>
      </c>
      <c r="V273" s="173">
        <f t="shared" si="23"/>
        <v>0.33333333333333331</v>
      </c>
      <c r="W273" s="41">
        <f>IFERROR(VLOOKUP(L273,'[1]ZESTAWIENIE NUMERÓW BOCZNYCH'!$A:$B,1,0),"")</f>
        <v>8313</v>
      </c>
      <c r="X273" s="48" t="str">
        <f>IFERROR(VLOOKUP(W273,'[1]ZESTAWIENIE NUMERÓW BOCZNYCH'!$A:$B,2,0),Q273)</f>
        <v>MERCEDES-BENZ O 530 G Citaro</v>
      </c>
      <c r="Y273" s="131">
        <f t="shared" si="20"/>
        <v>27</v>
      </c>
      <c r="Z273" s="132" t="s">
        <v>182</v>
      </c>
      <c r="AA273" s="44" t="str">
        <f t="shared" si="24"/>
        <v>A</v>
      </c>
    </row>
    <row r="274" spans="1:27" x14ac:dyDescent="0.25">
      <c r="A274" s="125" t="s">
        <v>186</v>
      </c>
      <c r="B274" s="48">
        <v>253</v>
      </c>
      <c r="C274" s="48">
        <v>4</v>
      </c>
      <c r="D274" s="48">
        <v>120820</v>
      </c>
      <c r="E274" s="48"/>
      <c r="F274" s="48" t="s">
        <v>194</v>
      </c>
      <c r="G274" s="260" t="str">
        <f t="shared" si="21"/>
        <v>pr_88</v>
      </c>
      <c r="H274" s="258" t="s">
        <v>278</v>
      </c>
      <c r="I274" s="45">
        <v>43258</v>
      </c>
      <c r="J274" s="45" t="s">
        <v>128</v>
      </c>
      <c r="K274" s="48">
        <v>115</v>
      </c>
      <c r="L274" s="48">
        <v>7319</v>
      </c>
      <c r="M274" s="115" t="s">
        <v>160</v>
      </c>
      <c r="N274" s="42">
        <v>0.34375</v>
      </c>
      <c r="O274" s="48">
        <v>0</v>
      </c>
      <c r="P274" s="48">
        <v>16</v>
      </c>
      <c r="Q274" s="48" t="s">
        <v>12</v>
      </c>
      <c r="R274" s="48"/>
      <c r="S274" s="48"/>
      <c r="T274" s="48"/>
      <c r="U274" s="173">
        <f t="shared" si="22"/>
        <v>0.34375</v>
      </c>
      <c r="V274" s="173">
        <f t="shared" si="23"/>
        <v>0.33333333333333331</v>
      </c>
      <c r="W274" s="41">
        <f>IFERROR(VLOOKUP(L274,'[1]ZESTAWIENIE NUMERÓW BOCZNYCH'!$A:$B,1,0),"")</f>
        <v>7319</v>
      </c>
      <c r="X274" s="48" t="str">
        <f>IFERROR(VLOOKUP(W274,'[1]ZESTAWIENIE NUMERÓW BOCZNYCH'!$A:$B,2,0),Q274)</f>
        <v>MERCEDES-BENZ O 530 Citaro</v>
      </c>
      <c r="Y274" s="131">
        <f t="shared" si="20"/>
        <v>16</v>
      </c>
      <c r="Z274" s="132" t="s">
        <v>182</v>
      </c>
      <c r="AA274" s="44" t="str">
        <f t="shared" si="24"/>
        <v>A</v>
      </c>
    </row>
    <row r="275" spans="1:27" x14ac:dyDescent="0.25">
      <c r="A275" s="125" t="s">
        <v>186</v>
      </c>
      <c r="B275" s="48">
        <v>254</v>
      </c>
      <c r="C275" s="48">
        <v>5</v>
      </c>
      <c r="D275" s="48">
        <v>120820</v>
      </c>
      <c r="E275" s="48"/>
      <c r="F275" s="48" t="s">
        <v>194</v>
      </c>
      <c r="G275" s="260" t="str">
        <f t="shared" si="21"/>
        <v>pr_88</v>
      </c>
      <c r="H275" s="258" t="s">
        <v>278</v>
      </c>
      <c r="I275" s="45">
        <v>43258</v>
      </c>
      <c r="J275" s="45" t="s">
        <v>128</v>
      </c>
      <c r="K275" s="48">
        <v>141</v>
      </c>
      <c r="L275" s="48">
        <v>5403</v>
      </c>
      <c r="M275" s="115" t="s">
        <v>160</v>
      </c>
      <c r="N275" s="42">
        <v>0.34652777777777777</v>
      </c>
      <c r="O275" s="48">
        <v>0</v>
      </c>
      <c r="P275" s="48">
        <v>20</v>
      </c>
      <c r="Q275" s="48" t="s">
        <v>12</v>
      </c>
      <c r="R275" s="48"/>
      <c r="S275" s="48"/>
      <c r="T275" s="48"/>
      <c r="U275" s="173">
        <f t="shared" si="22"/>
        <v>0.34375</v>
      </c>
      <c r="V275" s="173">
        <f t="shared" si="23"/>
        <v>0.33333333333333331</v>
      </c>
      <c r="W275" s="41">
        <f>IFERROR(VLOOKUP(L275,'[1]ZESTAWIENIE NUMERÓW BOCZNYCH'!$A:$B,1,0),"")</f>
        <v>5403</v>
      </c>
      <c r="X275" s="48" t="str">
        <f>IFERROR(VLOOKUP(W275,'[1]ZESTAWIENIE NUMERÓW BOCZNYCH'!$A:$B,2,0),Q275)</f>
        <v>SOLARIS URBINO 12</v>
      </c>
      <c r="Y275" s="131">
        <f t="shared" si="20"/>
        <v>20</v>
      </c>
      <c r="Z275" s="132" t="s">
        <v>182</v>
      </c>
      <c r="AA275" s="44" t="str">
        <f t="shared" si="24"/>
        <v>A</v>
      </c>
    </row>
    <row r="276" spans="1:27" x14ac:dyDescent="0.25">
      <c r="A276" s="125" t="s">
        <v>186</v>
      </c>
      <c r="B276" s="48">
        <v>255</v>
      </c>
      <c r="C276" s="48">
        <v>5</v>
      </c>
      <c r="D276" s="48">
        <v>120820</v>
      </c>
      <c r="E276" s="48"/>
      <c r="F276" s="48" t="s">
        <v>194</v>
      </c>
      <c r="G276" s="260" t="str">
        <f t="shared" si="21"/>
        <v>pr_88</v>
      </c>
      <c r="H276" s="258" t="s">
        <v>278</v>
      </c>
      <c r="I276" s="45">
        <v>43258</v>
      </c>
      <c r="J276" s="45" t="s">
        <v>128</v>
      </c>
      <c r="K276" s="48">
        <v>115</v>
      </c>
      <c r="L276" s="48">
        <v>7306</v>
      </c>
      <c r="M276" s="115" t="s">
        <v>160</v>
      </c>
      <c r="N276" s="42">
        <v>0.34791666666666665</v>
      </c>
      <c r="O276" s="48">
        <v>0</v>
      </c>
      <c r="P276" s="48">
        <v>11</v>
      </c>
      <c r="Q276" s="48" t="s">
        <v>12</v>
      </c>
      <c r="R276" s="48"/>
      <c r="S276" s="48"/>
      <c r="T276" s="48"/>
      <c r="U276" s="173">
        <f t="shared" si="22"/>
        <v>0.34375</v>
      </c>
      <c r="V276" s="173">
        <f t="shared" si="23"/>
        <v>0.33333333333333331</v>
      </c>
      <c r="W276" s="41">
        <f>IFERROR(VLOOKUP(L276,'[1]ZESTAWIENIE NUMERÓW BOCZNYCH'!$A:$B,1,0),"")</f>
        <v>7306</v>
      </c>
      <c r="X276" s="48" t="str">
        <f>IFERROR(VLOOKUP(W276,'[1]ZESTAWIENIE NUMERÓW BOCZNYCH'!$A:$B,2,0),Q276)</f>
        <v>MERCEDES-BENZ O 530 Citaro</v>
      </c>
      <c r="Y276" s="131">
        <f t="shared" si="20"/>
        <v>11</v>
      </c>
      <c r="Z276" s="132" t="s">
        <v>182</v>
      </c>
      <c r="AA276" s="44" t="str">
        <f t="shared" si="24"/>
        <v>A</v>
      </c>
    </row>
    <row r="277" spans="1:27" x14ac:dyDescent="0.25">
      <c r="A277" s="125" t="s">
        <v>186</v>
      </c>
      <c r="B277" s="48">
        <v>256</v>
      </c>
      <c r="C277" s="48">
        <v>5</v>
      </c>
      <c r="D277" s="48">
        <v>120820</v>
      </c>
      <c r="E277" s="48"/>
      <c r="F277" s="48" t="s">
        <v>194</v>
      </c>
      <c r="G277" s="260" t="str">
        <f t="shared" si="21"/>
        <v>pr_88</v>
      </c>
      <c r="H277" s="258" t="s">
        <v>278</v>
      </c>
      <c r="I277" s="45">
        <v>43258</v>
      </c>
      <c r="J277" s="45" t="s">
        <v>128</v>
      </c>
      <c r="K277" s="48">
        <v>121</v>
      </c>
      <c r="L277" s="48">
        <v>7025</v>
      </c>
      <c r="M277" s="115" t="s">
        <v>160</v>
      </c>
      <c r="N277" s="42">
        <v>0.35000000000000003</v>
      </c>
      <c r="O277" s="48">
        <v>2</v>
      </c>
      <c r="P277" s="48">
        <v>11</v>
      </c>
      <c r="Q277" s="48" t="s">
        <v>12</v>
      </c>
      <c r="R277" s="48"/>
      <c r="S277" s="48"/>
      <c r="T277" s="48"/>
      <c r="U277" s="173">
        <f t="shared" si="22"/>
        <v>0.34375</v>
      </c>
      <c r="V277" s="173">
        <f t="shared" si="23"/>
        <v>0.33333333333333331</v>
      </c>
      <c r="W277" s="41">
        <f>IFERROR(VLOOKUP(L277,'[1]ZESTAWIENIE NUMERÓW BOCZNYCH'!$A:$B,1,0),"")</f>
        <v>7025</v>
      </c>
      <c r="X277" s="48" t="str">
        <f>IFERROR(VLOOKUP(W277,'[1]ZESTAWIENIE NUMERÓW BOCZNYCH'!$A:$B,2,0),Q277)</f>
        <v>VOLVO 7700</v>
      </c>
      <c r="Y277" s="131">
        <f t="shared" si="20"/>
        <v>13</v>
      </c>
      <c r="Z277" s="132" t="s">
        <v>182</v>
      </c>
      <c r="AA277" s="44" t="str">
        <f t="shared" si="24"/>
        <v>A</v>
      </c>
    </row>
    <row r="278" spans="1:27" x14ac:dyDescent="0.25">
      <c r="A278" s="125" t="s">
        <v>186</v>
      </c>
      <c r="B278" s="48">
        <v>258</v>
      </c>
      <c r="C278" s="48">
        <v>5</v>
      </c>
      <c r="D278" s="48">
        <v>120820</v>
      </c>
      <c r="E278" s="48"/>
      <c r="F278" s="48" t="s">
        <v>194</v>
      </c>
      <c r="G278" s="260" t="str">
        <f t="shared" si="21"/>
        <v>pr_88</v>
      </c>
      <c r="H278" s="258" t="s">
        <v>278</v>
      </c>
      <c r="I278" s="45">
        <v>43258</v>
      </c>
      <c r="J278" s="45" t="s">
        <v>128</v>
      </c>
      <c r="K278" s="48">
        <v>141</v>
      </c>
      <c r="L278" s="48">
        <v>8320</v>
      </c>
      <c r="M278" s="115" t="s">
        <v>160</v>
      </c>
      <c r="N278" s="42">
        <v>0.3520833333333333</v>
      </c>
      <c r="O278" s="48">
        <v>0</v>
      </c>
      <c r="P278" s="48">
        <v>10</v>
      </c>
      <c r="Q278" s="48" t="s">
        <v>14</v>
      </c>
      <c r="R278" s="48"/>
      <c r="S278" s="48"/>
      <c r="T278" s="48"/>
      <c r="U278" s="173">
        <f t="shared" si="22"/>
        <v>0.34375</v>
      </c>
      <c r="V278" s="173">
        <f t="shared" si="23"/>
        <v>0.33333333333333331</v>
      </c>
      <c r="W278" s="41">
        <f>IFERROR(VLOOKUP(L278,'[1]ZESTAWIENIE NUMERÓW BOCZNYCH'!$A:$B,1,0),"")</f>
        <v>8320</v>
      </c>
      <c r="X278" s="48" t="str">
        <f>IFERROR(VLOOKUP(W278,'[1]ZESTAWIENIE NUMERÓW BOCZNYCH'!$A:$B,2,0),Q278)</f>
        <v>MERCEDES-BENZ O 530 G Citaro</v>
      </c>
      <c r="Y278" s="131">
        <f t="shared" si="20"/>
        <v>10</v>
      </c>
      <c r="Z278" s="132" t="s">
        <v>182</v>
      </c>
      <c r="AA278" s="44" t="str">
        <f t="shared" si="24"/>
        <v>A</v>
      </c>
    </row>
    <row r="279" spans="1:27" x14ac:dyDescent="0.25">
      <c r="A279" s="125" t="s">
        <v>186</v>
      </c>
      <c r="B279" s="48">
        <v>259</v>
      </c>
      <c r="C279" s="48">
        <v>5</v>
      </c>
      <c r="D279" s="48">
        <v>120820</v>
      </c>
      <c r="E279" s="48"/>
      <c r="F279" s="48" t="s">
        <v>194</v>
      </c>
      <c r="G279" s="260" t="str">
        <f t="shared" si="21"/>
        <v>pr_88</v>
      </c>
      <c r="H279" s="258" t="s">
        <v>278</v>
      </c>
      <c r="I279" s="45">
        <v>43258</v>
      </c>
      <c r="J279" s="45" t="s">
        <v>128</v>
      </c>
      <c r="K279" s="48">
        <v>131</v>
      </c>
      <c r="L279" s="48">
        <v>8346</v>
      </c>
      <c r="M279" s="115" t="s">
        <v>160</v>
      </c>
      <c r="N279" s="42">
        <v>0.35416666666666669</v>
      </c>
      <c r="O279" s="48">
        <v>1</v>
      </c>
      <c r="P279" s="48">
        <v>26</v>
      </c>
      <c r="Q279" s="48" t="s">
        <v>14</v>
      </c>
      <c r="R279" s="48"/>
      <c r="S279" s="48"/>
      <c r="T279" s="48"/>
      <c r="U279" s="173">
        <f t="shared" si="22"/>
        <v>0.35416666666666663</v>
      </c>
      <c r="V279" s="173">
        <f t="shared" si="23"/>
        <v>0.33333333333333331</v>
      </c>
      <c r="W279" s="41" t="str">
        <f>IFERROR(VLOOKUP(L279,'[1]ZESTAWIENIE NUMERÓW BOCZNYCH'!$A:$B,1,0),"")</f>
        <v/>
      </c>
      <c r="X279" s="48" t="str">
        <f>IFERROR(VLOOKUP(W279,'[1]ZESTAWIENIE NUMERÓW BOCZNYCH'!$A:$B,2,0),Q279)</f>
        <v>AD</v>
      </c>
      <c r="Y279" s="131">
        <f t="shared" si="20"/>
        <v>27</v>
      </c>
      <c r="Z279" s="132" t="s">
        <v>182</v>
      </c>
      <c r="AA279" s="44" t="str">
        <f t="shared" si="24"/>
        <v>A</v>
      </c>
    </row>
    <row r="280" spans="1:27" x14ac:dyDescent="0.25">
      <c r="A280" s="125" t="s">
        <v>186</v>
      </c>
      <c r="B280" s="48">
        <v>260</v>
      </c>
      <c r="C280" s="48">
        <v>5</v>
      </c>
      <c r="D280" s="48">
        <v>120820</v>
      </c>
      <c r="E280" s="48"/>
      <c r="F280" s="48" t="s">
        <v>194</v>
      </c>
      <c r="G280" s="260" t="str">
        <f t="shared" si="21"/>
        <v>pr_88</v>
      </c>
      <c r="H280" s="258" t="s">
        <v>278</v>
      </c>
      <c r="I280" s="45">
        <v>43258</v>
      </c>
      <c r="J280" s="45" t="s">
        <v>128</v>
      </c>
      <c r="K280" s="48">
        <v>115</v>
      </c>
      <c r="L280" s="48">
        <v>8126</v>
      </c>
      <c r="M280" s="115" t="s">
        <v>160</v>
      </c>
      <c r="N280" s="42">
        <v>0.35625000000000001</v>
      </c>
      <c r="O280" s="48">
        <v>0</v>
      </c>
      <c r="P280" s="48">
        <v>7</v>
      </c>
      <c r="Q280" s="48" t="s">
        <v>14</v>
      </c>
      <c r="R280" s="48"/>
      <c r="S280" s="48"/>
      <c r="T280" s="48"/>
      <c r="U280" s="173">
        <f t="shared" si="22"/>
        <v>0.35416666666666663</v>
      </c>
      <c r="V280" s="173">
        <f t="shared" si="23"/>
        <v>0.33333333333333331</v>
      </c>
      <c r="W280" s="41">
        <f>IFERROR(VLOOKUP(L280,'[1]ZESTAWIENIE NUMERÓW BOCZNYCH'!$A:$B,1,0),"")</f>
        <v>8126</v>
      </c>
      <c r="X280" s="48" t="str">
        <f>IFERROR(VLOOKUP(W280,'[1]ZESTAWIENIE NUMERÓW BOCZNYCH'!$A:$B,2,0),Q280)</f>
        <v>VOLVO 7700A</v>
      </c>
      <c r="Y280" s="131">
        <f t="shared" si="20"/>
        <v>7</v>
      </c>
      <c r="Z280" s="132" t="s">
        <v>182</v>
      </c>
      <c r="AA280" s="44" t="str">
        <f t="shared" si="24"/>
        <v>A</v>
      </c>
    </row>
    <row r="281" spans="1:27" x14ac:dyDescent="0.25">
      <c r="A281" s="125" t="s">
        <v>186</v>
      </c>
      <c r="B281" s="48">
        <v>261</v>
      </c>
      <c r="C281" s="48">
        <v>5</v>
      </c>
      <c r="D281" s="48">
        <v>120820</v>
      </c>
      <c r="E281" s="48"/>
      <c r="F281" s="48" t="s">
        <v>194</v>
      </c>
      <c r="G281" s="260" t="str">
        <f t="shared" si="21"/>
        <v>pr_88</v>
      </c>
      <c r="H281" s="258" t="s">
        <v>278</v>
      </c>
      <c r="I281" s="45">
        <v>43258</v>
      </c>
      <c r="J281" s="45" t="s">
        <v>128</v>
      </c>
      <c r="K281" s="48">
        <v>115</v>
      </c>
      <c r="L281" s="48">
        <v>8105</v>
      </c>
      <c r="M281" s="115" t="s">
        <v>160</v>
      </c>
      <c r="N281" s="42">
        <v>0.36180555555555555</v>
      </c>
      <c r="O281" s="48">
        <v>0</v>
      </c>
      <c r="P281" s="48">
        <v>6</v>
      </c>
      <c r="Q281" s="48" t="s">
        <v>14</v>
      </c>
      <c r="R281" s="48"/>
      <c r="S281" s="48"/>
      <c r="T281" s="48"/>
      <c r="U281" s="173">
        <f t="shared" si="22"/>
        <v>0.35416666666666663</v>
      </c>
      <c r="V281" s="173">
        <f t="shared" si="23"/>
        <v>0.33333333333333331</v>
      </c>
      <c r="W281" s="41" t="str">
        <f>IFERROR(VLOOKUP(L281,'[1]ZESTAWIENIE NUMERÓW BOCZNYCH'!$A:$B,1,0),"")</f>
        <v/>
      </c>
      <c r="X281" s="48" t="str">
        <f>IFERROR(VLOOKUP(W281,'[1]ZESTAWIENIE NUMERÓW BOCZNYCH'!$A:$B,2,0),Q281)</f>
        <v>AD</v>
      </c>
      <c r="Y281" s="131">
        <f t="shared" si="20"/>
        <v>6</v>
      </c>
      <c r="Z281" s="132" t="s">
        <v>182</v>
      </c>
      <c r="AA281" s="44" t="str">
        <f t="shared" si="24"/>
        <v>A</v>
      </c>
    </row>
    <row r="282" spans="1:27" x14ac:dyDescent="0.25">
      <c r="A282" s="125" t="s">
        <v>186</v>
      </c>
      <c r="B282" s="48">
        <v>262</v>
      </c>
      <c r="C282" s="48">
        <v>5</v>
      </c>
      <c r="D282" s="48">
        <v>120820</v>
      </c>
      <c r="E282" s="48"/>
      <c r="F282" s="48" t="s">
        <v>194</v>
      </c>
      <c r="G282" s="260" t="str">
        <f t="shared" si="21"/>
        <v>pr_88</v>
      </c>
      <c r="H282" s="258" t="s">
        <v>278</v>
      </c>
      <c r="I282" s="45">
        <v>43258</v>
      </c>
      <c r="J282" s="45" t="s">
        <v>128</v>
      </c>
      <c r="K282" s="48">
        <v>121</v>
      </c>
      <c r="L282" s="48">
        <v>7309</v>
      </c>
      <c r="M282" s="115" t="s">
        <v>160</v>
      </c>
      <c r="N282" s="42">
        <v>0.36249999999999999</v>
      </c>
      <c r="O282" s="48">
        <v>0</v>
      </c>
      <c r="P282" s="48">
        <v>11</v>
      </c>
      <c r="Q282" s="48" t="s">
        <v>12</v>
      </c>
      <c r="R282" s="48"/>
      <c r="S282" s="48"/>
      <c r="T282" s="48"/>
      <c r="U282" s="173">
        <f t="shared" si="22"/>
        <v>0.35416666666666663</v>
      </c>
      <c r="V282" s="173">
        <f t="shared" si="23"/>
        <v>0.33333333333333331</v>
      </c>
      <c r="W282" s="41">
        <f>IFERROR(VLOOKUP(L282,'[1]ZESTAWIENIE NUMERÓW BOCZNYCH'!$A:$B,1,0),"")</f>
        <v>7309</v>
      </c>
      <c r="X282" s="48" t="str">
        <f>IFERROR(VLOOKUP(W282,'[1]ZESTAWIENIE NUMERÓW BOCZNYCH'!$A:$B,2,0),Q282)</f>
        <v>MERCEDES-BENZ O 530 Citaro</v>
      </c>
      <c r="Y282" s="131">
        <f t="shared" si="20"/>
        <v>11</v>
      </c>
      <c r="Z282" s="132" t="s">
        <v>182</v>
      </c>
      <c r="AA282" s="44" t="str">
        <f t="shared" si="24"/>
        <v>A</v>
      </c>
    </row>
    <row r="283" spans="1:27" x14ac:dyDescent="0.25">
      <c r="A283" s="125" t="s">
        <v>186</v>
      </c>
      <c r="B283" s="48">
        <v>264</v>
      </c>
      <c r="C283" s="48">
        <v>5</v>
      </c>
      <c r="D283" s="48">
        <v>120820</v>
      </c>
      <c r="E283" s="48"/>
      <c r="F283" s="48" t="s">
        <v>194</v>
      </c>
      <c r="G283" s="260" t="str">
        <f t="shared" si="21"/>
        <v>pr_88</v>
      </c>
      <c r="H283" s="258" t="s">
        <v>278</v>
      </c>
      <c r="I283" s="45">
        <v>43258</v>
      </c>
      <c r="J283" s="45" t="s">
        <v>128</v>
      </c>
      <c r="K283" s="48">
        <v>131</v>
      </c>
      <c r="L283" s="48">
        <v>8438</v>
      </c>
      <c r="M283" s="115" t="s">
        <v>160</v>
      </c>
      <c r="N283" s="42">
        <v>0.36736111111111108</v>
      </c>
      <c r="O283" s="48">
        <v>0</v>
      </c>
      <c r="P283" s="48">
        <v>30</v>
      </c>
      <c r="Q283" s="48" t="s">
        <v>14</v>
      </c>
      <c r="R283" s="48"/>
      <c r="S283" s="48"/>
      <c r="T283" s="48"/>
      <c r="U283" s="173">
        <f t="shared" si="22"/>
        <v>0.36458333333333331</v>
      </c>
      <c r="V283" s="173">
        <f t="shared" si="23"/>
        <v>0.33333333333333331</v>
      </c>
      <c r="W283" s="41">
        <f>IFERROR(VLOOKUP(L283,'[1]ZESTAWIENIE NUMERÓW BOCZNYCH'!$A:$B,1,0),"")</f>
        <v>8438</v>
      </c>
      <c r="X283" s="48" t="str">
        <f>IFERROR(VLOOKUP(W283,'[1]ZESTAWIENIE NUMERÓW BOCZNYCH'!$A:$B,2,0),Q283)</f>
        <v>MERCEDES-BENZ 628 03 Citaro G</v>
      </c>
      <c r="Y283" s="131">
        <f t="shared" si="20"/>
        <v>30</v>
      </c>
      <c r="Z283" s="132" t="s">
        <v>182</v>
      </c>
      <c r="AA283" s="44" t="str">
        <f t="shared" si="24"/>
        <v>A</v>
      </c>
    </row>
    <row r="284" spans="1:27" x14ac:dyDescent="0.25">
      <c r="A284" s="125" t="s">
        <v>186</v>
      </c>
      <c r="B284" s="48">
        <v>265</v>
      </c>
      <c r="C284" s="48">
        <v>5</v>
      </c>
      <c r="D284" s="48">
        <v>120820</v>
      </c>
      <c r="E284" s="48"/>
      <c r="F284" s="48" t="s">
        <v>194</v>
      </c>
      <c r="G284" s="260" t="str">
        <f t="shared" si="21"/>
        <v>pr_88</v>
      </c>
      <c r="H284" s="258" t="s">
        <v>278</v>
      </c>
      <c r="I284" s="45">
        <v>43258</v>
      </c>
      <c r="J284" s="45" t="s">
        <v>128</v>
      </c>
      <c r="K284" s="48">
        <v>115</v>
      </c>
      <c r="L284" s="48">
        <v>8429</v>
      </c>
      <c r="M284" s="115" t="s">
        <v>160</v>
      </c>
      <c r="N284" s="42">
        <v>0.37013888888888885</v>
      </c>
      <c r="O284" s="48">
        <v>0</v>
      </c>
      <c r="P284" s="48">
        <v>15</v>
      </c>
      <c r="Q284" s="48" t="s">
        <v>14</v>
      </c>
      <c r="R284" s="48"/>
      <c r="S284" s="48"/>
      <c r="T284" s="48"/>
      <c r="U284" s="173">
        <f t="shared" si="22"/>
        <v>0.36458333333333331</v>
      </c>
      <c r="V284" s="173">
        <f t="shared" si="23"/>
        <v>0.33333333333333331</v>
      </c>
      <c r="W284" s="41">
        <f>IFERROR(VLOOKUP(L284,'[1]ZESTAWIENIE NUMERÓW BOCZNYCH'!$A:$B,1,0),"")</f>
        <v>8429</v>
      </c>
      <c r="X284" s="48" t="str">
        <f>IFERROR(VLOOKUP(W284,'[1]ZESTAWIENIE NUMERÓW BOCZNYCH'!$A:$B,2,0),Q284)</f>
        <v>MERCEDES-BENZ 628 03 Citaro G</v>
      </c>
      <c r="Y284" s="131">
        <f t="shared" si="20"/>
        <v>15</v>
      </c>
      <c r="Z284" s="132" t="s">
        <v>182</v>
      </c>
      <c r="AA284" s="44" t="str">
        <f t="shared" si="24"/>
        <v>A</v>
      </c>
    </row>
    <row r="285" spans="1:27" x14ac:dyDescent="0.25">
      <c r="A285" s="125" t="s">
        <v>186</v>
      </c>
      <c r="B285" s="48">
        <v>266</v>
      </c>
      <c r="C285" s="48">
        <v>6</v>
      </c>
      <c r="D285" s="48">
        <v>120820</v>
      </c>
      <c r="E285" s="48"/>
      <c r="F285" s="48" t="s">
        <v>194</v>
      </c>
      <c r="G285" s="260" t="str">
        <f t="shared" si="21"/>
        <v>pr_88</v>
      </c>
      <c r="H285" s="258" t="s">
        <v>278</v>
      </c>
      <c r="I285" s="45">
        <v>43258</v>
      </c>
      <c r="J285" s="45" t="s">
        <v>128</v>
      </c>
      <c r="K285" s="48">
        <v>121</v>
      </c>
      <c r="L285" s="48">
        <v>7024</v>
      </c>
      <c r="M285" s="115" t="s">
        <v>160</v>
      </c>
      <c r="N285" s="42">
        <v>0.37013888888888885</v>
      </c>
      <c r="O285" s="48">
        <v>0</v>
      </c>
      <c r="P285" s="48">
        <v>10</v>
      </c>
      <c r="Q285" s="48" t="s">
        <v>12</v>
      </c>
      <c r="R285" s="48"/>
      <c r="S285" s="48"/>
      <c r="T285" s="48"/>
      <c r="U285" s="173">
        <f t="shared" si="22"/>
        <v>0.36458333333333331</v>
      </c>
      <c r="V285" s="173">
        <f t="shared" si="23"/>
        <v>0.33333333333333331</v>
      </c>
      <c r="W285" s="41">
        <f>IFERROR(VLOOKUP(L285,'[1]ZESTAWIENIE NUMERÓW BOCZNYCH'!$A:$B,1,0),"")</f>
        <v>7024</v>
      </c>
      <c r="X285" s="48" t="str">
        <f>IFERROR(VLOOKUP(W285,'[1]ZESTAWIENIE NUMERÓW BOCZNYCH'!$A:$B,2,0),Q285)</f>
        <v>VOLVO 7700</v>
      </c>
      <c r="Y285" s="131">
        <f t="shared" si="20"/>
        <v>10</v>
      </c>
      <c r="Z285" s="132" t="s">
        <v>182</v>
      </c>
      <c r="AA285" s="44" t="str">
        <f t="shared" si="24"/>
        <v>A</v>
      </c>
    </row>
    <row r="286" spans="1:27" x14ac:dyDescent="0.25">
      <c r="A286" s="125" t="s">
        <v>186</v>
      </c>
      <c r="B286" s="48">
        <v>267</v>
      </c>
      <c r="C286" s="48">
        <v>6</v>
      </c>
      <c r="D286" s="48">
        <v>120820</v>
      </c>
      <c r="E286" s="48"/>
      <c r="F286" s="48" t="s">
        <v>194</v>
      </c>
      <c r="G286" s="260" t="str">
        <f t="shared" si="21"/>
        <v>pr_88</v>
      </c>
      <c r="H286" s="258" t="s">
        <v>278</v>
      </c>
      <c r="I286" s="45">
        <v>43258</v>
      </c>
      <c r="J286" s="45" t="s">
        <v>128</v>
      </c>
      <c r="K286" s="48">
        <v>141</v>
      </c>
      <c r="L286" s="48">
        <v>7020</v>
      </c>
      <c r="M286" s="115" t="s">
        <v>160</v>
      </c>
      <c r="N286" s="42">
        <v>0.37291666666666662</v>
      </c>
      <c r="O286" s="48">
        <v>0</v>
      </c>
      <c r="P286" s="48">
        <v>11</v>
      </c>
      <c r="Q286" s="48" t="s">
        <v>12</v>
      </c>
      <c r="R286" s="48"/>
      <c r="S286" s="48"/>
      <c r="T286" s="48"/>
      <c r="U286" s="173">
        <f t="shared" si="22"/>
        <v>0.36458333333333331</v>
      </c>
      <c r="V286" s="173">
        <f t="shared" si="23"/>
        <v>0.33333333333333331</v>
      </c>
      <c r="W286" s="41">
        <f>IFERROR(VLOOKUP(L286,'[1]ZESTAWIENIE NUMERÓW BOCZNYCH'!$A:$B,1,0),"")</f>
        <v>7020</v>
      </c>
      <c r="X286" s="48" t="str">
        <f>IFERROR(VLOOKUP(W286,'[1]ZESTAWIENIE NUMERÓW BOCZNYCH'!$A:$B,2,0),Q286)</f>
        <v>VOLVO 7700</v>
      </c>
      <c r="Y286" s="131">
        <f t="shared" si="20"/>
        <v>11</v>
      </c>
      <c r="Z286" s="132" t="s">
        <v>182</v>
      </c>
      <c r="AA286" s="44" t="str">
        <f t="shared" si="24"/>
        <v>A</v>
      </c>
    </row>
    <row r="287" spans="1:27" x14ac:dyDescent="0.25">
      <c r="A287" s="125" t="s">
        <v>186</v>
      </c>
      <c r="B287" s="48">
        <v>269</v>
      </c>
      <c r="C287" s="48">
        <v>6</v>
      </c>
      <c r="D287" s="48">
        <v>120820</v>
      </c>
      <c r="E287" s="48"/>
      <c r="F287" s="48" t="s">
        <v>194</v>
      </c>
      <c r="G287" s="260" t="str">
        <f t="shared" si="21"/>
        <v>pr_88</v>
      </c>
      <c r="H287" s="258" t="s">
        <v>278</v>
      </c>
      <c r="I287" s="45">
        <v>43258</v>
      </c>
      <c r="J287" s="45" t="s">
        <v>128</v>
      </c>
      <c r="K287" s="48">
        <v>121</v>
      </c>
      <c r="L287" s="48">
        <v>5435</v>
      </c>
      <c r="M287" s="115" t="s">
        <v>160</v>
      </c>
      <c r="N287" s="42">
        <v>0.37847222222222227</v>
      </c>
      <c r="O287" s="48">
        <v>0</v>
      </c>
      <c r="P287" s="48">
        <v>35</v>
      </c>
      <c r="Q287" s="48" t="s">
        <v>12</v>
      </c>
      <c r="R287" s="48"/>
      <c r="S287" s="48"/>
      <c r="T287" s="48"/>
      <c r="U287" s="173">
        <f t="shared" si="22"/>
        <v>0.375</v>
      </c>
      <c r="V287" s="173">
        <f t="shared" si="23"/>
        <v>0.375</v>
      </c>
      <c r="W287" s="41">
        <f>IFERROR(VLOOKUP(L287,'[1]ZESTAWIENIE NUMERÓW BOCZNYCH'!$A:$B,1,0),"")</f>
        <v>5435</v>
      </c>
      <c r="X287" s="48" t="str">
        <f>IFERROR(VLOOKUP(W287,'[1]ZESTAWIENIE NUMERÓW BOCZNYCH'!$A:$B,2,0),Q287)</f>
        <v>SOLARIS URBINO 12</v>
      </c>
      <c r="Y287" s="131">
        <f t="shared" si="20"/>
        <v>35</v>
      </c>
      <c r="Z287" s="132" t="s">
        <v>182</v>
      </c>
      <c r="AA287" s="44" t="str">
        <f t="shared" si="24"/>
        <v>A</v>
      </c>
    </row>
    <row r="288" spans="1:27" x14ac:dyDescent="0.25">
      <c r="A288" s="125" t="s">
        <v>186</v>
      </c>
      <c r="B288" s="48">
        <v>270</v>
      </c>
      <c r="C288" s="48">
        <v>6</v>
      </c>
      <c r="D288" s="48">
        <v>120820</v>
      </c>
      <c r="E288" s="48"/>
      <c r="F288" s="48" t="s">
        <v>194</v>
      </c>
      <c r="G288" s="260" t="str">
        <f t="shared" si="21"/>
        <v>pr_88</v>
      </c>
      <c r="H288" s="258" t="s">
        <v>278</v>
      </c>
      <c r="I288" s="45">
        <v>43258</v>
      </c>
      <c r="J288" s="45" t="s">
        <v>128</v>
      </c>
      <c r="K288" s="48">
        <v>115</v>
      </c>
      <c r="L288" s="48">
        <v>8143</v>
      </c>
      <c r="M288" s="115" t="s">
        <v>160</v>
      </c>
      <c r="N288" s="42">
        <v>0.37986111111111115</v>
      </c>
      <c r="O288" s="48">
        <v>0</v>
      </c>
      <c r="P288" s="48">
        <v>26</v>
      </c>
      <c r="Q288" s="48" t="s">
        <v>14</v>
      </c>
      <c r="R288" s="48"/>
      <c r="S288" s="48"/>
      <c r="T288" s="48"/>
      <c r="U288" s="173">
        <f t="shared" si="22"/>
        <v>0.375</v>
      </c>
      <c r="V288" s="173">
        <f t="shared" si="23"/>
        <v>0.375</v>
      </c>
      <c r="W288" s="41">
        <f>IFERROR(VLOOKUP(L288,'[1]ZESTAWIENIE NUMERÓW BOCZNYCH'!$A:$B,1,0),"")</f>
        <v>8143</v>
      </c>
      <c r="X288" s="48" t="str">
        <f>IFERROR(VLOOKUP(W288,'[1]ZESTAWIENIE NUMERÓW BOCZNYCH'!$A:$B,2,0),Q288)</f>
        <v>VOLVO 7700A</v>
      </c>
      <c r="Y288" s="131">
        <f t="shared" si="20"/>
        <v>26</v>
      </c>
      <c r="Z288" s="132" t="s">
        <v>182</v>
      </c>
      <c r="AA288" s="44" t="str">
        <f t="shared" si="24"/>
        <v>A</v>
      </c>
    </row>
    <row r="289" spans="1:27" x14ac:dyDescent="0.25">
      <c r="A289" s="125" t="s">
        <v>186</v>
      </c>
      <c r="B289" s="48">
        <v>271</v>
      </c>
      <c r="C289" s="48">
        <v>6</v>
      </c>
      <c r="D289" s="48">
        <v>120820</v>
      </c>
      <c r="E289" s="48"/>
      <c r="F289" s="48" t="s">
        <v>194</v>
      </c>
      <c r="G289" s="260" t="str">
        <f t="shared" si="21"/>
        <v>pr_88</v>
      </c>
      <c r="H289" s="258" t="s">
        <v>278</v>
      </c>
      <c r="I289" s="45">
        <v>43258</v>
      </c>
      <c r="J289" s="45" t="s">
        <v>128</v>
      </c>
      <c r="K289" s="48">
        <v>131</v>
      </c>
      <c r="L289" s="48">
        <v>8098</v>
      </c>
      <c r="M289" s="115" t="s">
        <v>160</v>
      </c>
      <c r="N289" s="42">
        <v>0.38541666666666669</v>
      </c>
      <c r="O289" s="48">
        <v>0</v>
      </c>
      <c r="P289" s="48">
        <v>13</v>
      </c>
      <c r="Q289" s="48" t="s">
        <v>14</v>
      </c>
      <c r="R289" s="48"/>
      <c r="S289" s="48"/>
      <c r="T289" s="48"/>
      <c r="U289" s="173">
        <f t="shared" si="22"/>
        <v>0.38541666666666663</v>
      </c>
      <c r="V289" s="173">
        <f t="shared" si="23"/>
        <v>0.375</v>
      </c>
      <c r="W289" s="41">
        <f>IFERROR(VLOOKUP(L289,'[1]ZESTAWIENIE NUMERÓW BOCZNYCH'!$A:$B,1,0),"")</f>
        <v>8098</v>
      </c>
      <c r="X289" s="48" t="str">
        <f>IFERROR(VLOOKUP(W289,'[1]ZESTAWIENIE NUMERÓW BOCZNYCH'!$A:$B,2,0),Q289)</f>
        <v>VOLVO 7000A</v>
      </c>
      <c r="Y289" s="131">
        <f t="shared" si="20"/>
        <v>13</v>
      </c>
      <c r="Z289" s="132" t="s">
        <v>182</v>
      </c>
      <c r="AA289" s="44" t="str">
        <f t="shared" si="24"/>
        <v>A</v>
      </c>
    </row>
    <row r="290" spans="1:27" x14ac:dyDescent="0.25">
      <c r="A290" s="125" t="s">
        <v>186</v>
      </c>
      <c r="B290" s="48">
        <v>272</v>
      </c>
      <c r="C290" s="48">
        <v>6</v>
      </c>
      <c r="D290" s="48">
        <v>120820</v>
      </c>
      <c r="E290" s="48"/>
      <c r="F290" s="48" t="s">
        <v>194</v>
      </c>
      <c r="G290" s="260" t="str">
        <f t="shared" si="21"/>
        <v>pr_88</v>
      </c>
      <c r="H290" s="258" t="s">
        <v>278</v>
      </c>
      <c r="I290" s="45">
        <v>43258</v>
      </c>
      <c r="J290" s="45" t="s">
        <v>128</v>
      </c>
      <c r="K290" s="48">
        <v>115</v>
      </c>
      <c r="L290" s="48">
        <v>8301</v>
      </c>
      <c r="M290" s="115" t="s">
        <v>160</v>
      </c>
      <c r="N290" s="42">
        <v>0.38958333333333334</v>
      </c>
      <c r="O290" s="48">
        <v>0</v>
      </c>
      <c r="P290" s="48">
        <v>10</v>
      </c>
      <c r="Q290" s="48" t="s">
        <v>14</v>
      </c>
      <c r="R290" s="48"/>
      <c r="S290" s="48"/>
      <c r="T290" s="48"/>
      <c r="U290" s="173">
        <f t="shared" si="22"/>
        <v>0.38541666666666663</v>
      </c>
      <c r="V290" s="173">
        <f t="shared" si="23"/>
        <v>0.375</v>
      </c>
      <c r="W290" s="41">
        <f>IFERROR(VLOOKUP(L290,'[1]ZESTAWIENIE NUMERÓW BOCZNYCH'!$A:$B,1,0),"")</f>
        <v>8301</v>
      </c>
      <c r="X290" s="48" t="str">
        <f>IFERROR(VLOOKUP(W290,'[1]ZESTAWIENIE NUMERÓW BOCZNYCH'!$A:$B,2,0),Q290)</f>
        <v>MERCEDES-BENZ O 530 G Citaro</v>
      </c>
      <c r="Y290" s="131">
        <f t="shared" si="20"/>
        <v>10</v>
      </c>
      <c r="Z290" s="132" t="s">
        <v>182</v>
      </c>
      <c r="AA290" s="44" t="str">
        <f t="shared" si="24"/>
        <v>A</v>
      </c>
    </row>
    <row r="291" spans="1:27" x14ac:dyDescent="0.25">
      <c r="A291" s="125" t="s">
        <v>186</v>
      </c>
      <c r="B291" s="48">
        <v>273</v>
      </c>
      <c r="C291" s="48">
        <v>6</v>
      </c>
      <c r="D291" s="48">
        <v>120820</v>
      </c>
      <c r="E291" s="48"/>
      <c r="F291" s="48" t="s">
        <v>194</v>
      </c>
      <c r="G291" s="260" t="str">
        <f t="shared" si="21"/>
        <v>pr_88</v>
      </c>
      <c r="H291" s="258" t="s">
        <v>278</v>
      </c>
      <c r="I291" s="45">
        <v>43258</v>
      </c>
      <c r="J291" s="45" t="s">
        <v>128</v>
      </c>
      <c r="K291" s="48">
        <v>121</v>
      </c>
      <c r="L291" s="48">
        <v>7345</v>
      </c>
      <c r="M291" s="115" t="s">
        <v>160</v>
      </c>
      <c r="N291" s="42">
        <v>0.38958333333333334</v>
      </c>
      <c r="O291" s="48">
        <v>0</v>
      </c>
      <c r="P291" s="48">
        <v>13</v>
      </c>
      <c r="Q291" s="48" t="s">
        <v>12</v>
      </c>
      <c r="R291" s="48"/>
      <c r="S291" s="48"/>
      <c r="T291" s="48"/>
      <c r="U291" s="173">
        <f t="shared" si="22"/>
        <v>0.38541666666666663</v>
      </c>
      <c r="V291" s="173">
        <f t="shared" si="23"/>
        <v>0.375</v>
      </c>
      <c r="W291" s="41">
        <f>IFERROR(VLOOKUP(L291,'[1]ZESTAWIENIE NUMERÓW BOCZNYCH'!$A:$B,1,0),"")</f>
        <v>7345</v>
      </c>
      <c r="X291" s="48" t="str">
        <f>IFERROR(VLOOKUP(W291,'[1]ZESTAWIENIE NUMERÓW BOCZNYCH'!$A:$B,2,0),Q291)</f>
        <v>MERCEDES-BENZ O 530 Citaro</v>
      </c>
      <c r="Y291" s="131">
        <f t="shared" si="20"/>
        <v>13</v>
      </c>
      <c r="Z291" s="132" t="s">
        <v>182</v>
      </c>
      <c r="AA291" s="44" t="str">
        <f t="shared" si="24"/>
        <v>A</v>
      </c>
    </row>
    <row r="292" spans="1:27" x14ac:dyDescent="0.25">
      <c r="A292" s="125" t="s">
        <v>186</v>
      </c>
      <c r="B292" s="48">
        <v>274</v>
      </c>
      <c r="C292" s="48">
        <v>6</v>
      </c>
      <c r="D292" s="48">
        <v>120820</v>
      </c>
      <c r="E292" s="48"/>
      <c r="F292" s="48" t="s">
        <v>194</v>
      </c>
      <c r="G292" s="260" t="str">
        <f t="shared" si="21"/>
        <v>pr_88</v>
      </c>
      <c r="H292" s="258" t="s">
        <v>278</v>
      </c>
      <c r="I292" s="45">
        <v>43258</v>
      </c>
      <c r="J292" s="45" t="s">
        <v>128</v>
      </c>
      <c r="K292" s="48">
        <v>141</v>
      </c>
      <c r="L292" s="48">
        <v>8122</v>
      </c>
      <c r="M292" s="115" t="s">
        <v>160</v>
      </c>
      <c r="N292" s="42">
        <v>0.39444444444444443</v>
      </c>
      <c r="O292" s="48">
        <v>0</v>
      </c>
      <c r="P292" s="48">
        <v>18</v>
      </c>
      <c r="Q292" s="48" t="s">
        <v>14</v>
      </c>
      <c r="R292" s="48"/>
      <c r="S292" s="48"/>
      <c r="T292" s="48"/>
      <c r="U292" s="173">
        <f t="shared" si="22"/>
        <v>0.38541666666666663</v>
      </c>
      <c r="V292" s="173">
        <f t="shared" si="23"/>
        <v>0.375</v>
      </c>
      <c r="W292" s="41">
        <f>IFERROR(VLOOKUP(L292,'[1]ZESTAWIENIE NUMERÓW BOCZNYCH'!$A:$B,1,0),"")</f>
        <v>8122</v>
      </c>
      <c r="X292" s="48" t="str">
        <f>IFERROR(VLOOKUP(W292,'[1]ZESTAWIENIE NUMERÓW BOCZNYCH'!$A:$B,2,0),Q292)</f>
        <v>VOLVO 7700A</v>
      </c>
      <c r="Y292" s="131">
        <f t="shared" si="20"/>
        <v>18</v>
      </c>
      <c r="Z292" s="132" t="s">
        <v>182</v>
      </c>
      <c r="AA292" s="44" t="str">
        <f t="shared" si="24"/>
        <v>A</v>
      </c>
    </row>
    <row r="293" spans="1:27" x14ac:dyDescent="0.25">
      <c r="A293" s="125" t="s">
        <v>186</v>
      </c>
      <c r="B293" s="48">
        <v>276</v>
      </c>
      <c r="C293" s="48">
        <v>6</v>
      </c>
      <c r="D293" s="48">
        <v>120820</v>
      </c>
      <c r="E293" s="48"/>
      <c r="F293" s="48" t="s">
        <v>194</v>
      </c>
      <c r="G293" s="260" t="str">
        <f t="shared" si="21"/>
        <v>pr_88</v>
      </c>
      <c r="H293" s="258" t="s">
        <v>278</v>
      </c>
      <c r="I293" s="45">
        <v>43258</v>
      </c>
      <c r="J293" s="45" t="s">
        <v>128</v>
      </c>
      <c r="K293" s="48">
        <v>121</v>
      </c>
      <c r="L293" s="48">
        <v>7025</v>
      </c>
      <c r="M293" s="115" t="s">
        <v>160</v>
      </c>
      <c r="N293" s="42">
        <v>0.3979166666666667</v>
      </c>
      <c r="O293" s="48">
        <v>0</v>
      </c>
      <c r="P293" s="48">
        <v>1</v>
      </c>
      <c r="Q293" s="48" t="s">
        <v>12</v>
      </c>
      <c r="R293" s="48"/>
      <c r="S293" s="48"/>
      <c r="T293" s="48"/>
      <c r="U293" s="173">
        <f t="shared" si="22"/>
        <v>0.39583333333333331</v>
      </c>
      <c r="V293" s="173">
        <f t="shared" si="23"/>
        <v>0.375</v>
      </c>
      <c r="W293" s="41">
        <f>IFERROR(VLOOKUP(L293,'[1]ZESTAWIENIE NUMERÓW BOCZNYCH'!$A:$B,1,0),"")</f>
        <v>7025</v>
      </c>
      <c r="X293" s="48" t="str">
        <f>IFERROR(VLOOKUP(W293,'[1]ZESTAWIENIE NUMERÓW BOCZNYCH'!$A:$B,2,0),Q293)</f>
        <v>VOLVO 7700</v>
      </c>
      <c r="Y293" s="131">
        <f t="shared" si="20"/>
        <v>1</v>
      </c>
      <c r="Z293" s="132" t="s">
        <v>182</v>
      </c>
      <c r="AA293" s="44" t="str">
        <f t="shared" si="24"/>
        <v>A</v>
      </c>
    </row>
    <row r="294" spans="1:27" x14ac:dyDescent="0.25">
      <c r="A294" s="125" t="s">
        <v>186</v>
      </c>
      <c r="B294" s="48">
        <v>277</v>
      </c>
      <c r="C294" s="48">
        <v>6</v>
      </c>
      <c r="D294" s="48">
        <v>120820</v>
      </c>
      <c r="E294" s="48"/>
      <c r="F294" s="48" t="s">
        <v>194</v>
      </c>
      <c r="G294" s="260" t="str">
        <f t="shared" si="21"/>
        <v>pr_88</v>
      </c>
      <c r="H294" s="258" t="s">
        <v>278</v>
      </c>
      <c r="I294" s="45">
        <v>43258</v>
      </c>
      <c r="J294" s="45" t="s">
        <v>128</v>
      </c>
      <c r="K294" s="48">
        <v>115</v>
      </c>
      <c r="L294" s="48">
        <v>5444</v>
      </c>
      <c r="M294" s="115" t="s">
        <v>160</v>
      </c>
      <c r="N294" s="42">
        <v>0.40069444444444446</v>
      </c>
      <c r="O294" s="48">
        <v>0</v>
      </c>
      <c r="P294" s="48">
        <v>20</v>
      </c>
      <c r="Q294" s="48" t="s">
        <v>12</v>
      </c>
      <c r="R294" s="48"/>
      <c r="S294" s="48"/>
      <c r="T294" s="48"/>
      <c r="U294" s="173">
        <f t="shared" si="22"/>
        <v>0.39583333333333331</v>
      </c>
      <c r="V294" s="173">
        <f t="shared" si="23"/>
        <v>0.375</v>
      </c>
      <c r="W294" s="41">
        <f>IFERROR(VLOOKUP(L294,'[1]ZESTAWIENIE NUMERÓW BOCZNYCH'!$A:$B,1,0),"")</f>
        <v>5444</v>
      </c>
      <c r="X294" s="48" t="str">
        <f>IFERROR(VLOOKUP(W294,'[1]ZESTAWIENIE NUMERÓW BOCZNYCH'!$A:$B,2,0),Q294)</f>
        <v>SOLARIS URBINO 12</v>
      </c>
      <c r="Y294" s="131">
        <f t="shared" si="20"/>
        <v>20</v>
      </c>
      <c r="Z294" s="132" t="s">
        <v>182</v>
      </c>
      <c r="AA294" s="44" t="str">
        <f t="shared" si="24"/>
        <v>A</v>
      </c>
    </row>
    <row r="295" spans="1:27" x14ac:dyDescent="0.25">
      <c r="A295" s="125" t="s">
        <v>186</v>
      </c>
      <c r="B295" s="48">
        <v>278</v>
      </c>
      <c r="C295" s="48">
        <v>7</v>
      </c>
      <c r="D295" s="48">
        <v>120820</v>
      </c>
      <c r="E295" s="48"/>
      <c r="F295" s="48" t="s">
        <v>194</v>
      </c>
      <c r="G295" s="260" t="str">
        <f t="shared" si="21"/>
        <v>pr_88</v>
      </c>
      <c r="H295" s="258" t="s">
        <v>278</v>
      </c>
      <c r="I295" s="45">
        <v>43258</v>
      </c>
      <c r="J295" s="45" t="s">
        <v>128</v>
      </c>
      <c r="K295" s="48">
        <v>115</v>
      </c>
      <c r="L295" s="48">
        <v>8100</v>
      </c>
      <c r="M295" s="115" t="s">
        <v>160</v>
      </c>
      <c r="N295" s="42">
        <v>0.40416666666666662</v>
      </c>
      <c r="O295" s="48">
        <v>0</v>
      </c>
      <c r="P295" s="48">
        <v>13</v>
      </c>
      <c r="Q295" s="48" t="s">
        <v>14</v>
      </c>
      <c r="R295" s="48"/>
      <c r="S295" s="48"/>
      <c r="T295" s="48"/>
      <c r="U295" s="173">
        <f t="shared" si="22"/>
        <v>0.39583333333333331</v>
      </c>
      <c r="V295" s="173">
        <f t="shared" si="23"/>
        <v>0.375</v>
      </c>
      <c r="W295" s="41">
        <f>IFERROR(VLOOKUP(L295,'[1]ZESTAWIENIE NUMERÓW BOCZNYCH'!$A:$B,1,0),"")</f>
        <v>8100</v>
      </c>
      <c r="X295" s="48" t="str">
        <f>IFERROR(VLOOKUP(W295,'[1]ZESTAWIENIE NUMERÓW BOCZNYCH'!$A:$B,2,0),Q295)</f>
        <v>VOLVO 7000A</v>
      </c>
      <c r="Y295" s="131">
        <f t="shared" si="20"/>
        <v>13</v>
      </c>
      <c r="Z295" s="132" t="s">
        <v>182</v>
      </c>
      <c r="AA295" s="44" t="str">
        <f t="shared" si="24"/>
        <v>A</v>
      </c>
    </row>
    <row r="296" spans="1:27" x14ac:dyDescent="0.25">
      <c r="A296" s="125" t="s">
        <v>186</v>
      </c>
      <c r="B296" s="48">
        <v>279</v>
      </c>
      <c r="C296" s="48">
        <v>7</v>
      </c>
      <c r="D296" s="48">
        <v>120820</v>
      </c>
      <c r="E296" s="48"/>
      <c r="F296" s="48" t="s">
        <v>194</v>
      </c>
      <c r="G296" s="260" t="str">
        <f t="shared" si="21"/>
        <v>pr_88</v>
      </c>
      <c r="H296" s="258" t="s">
        <v>278</v>
      </c>
      <c r="I296" s="45">
        <v>43258</v>
      </c>
      <c r="J296" s="45" t="s">
        <v>128</v>
      </c>
      <c r="K296" s="48">
        <v>131</v>
      </c>
      <c r="L296" s="48">
        <v>8312</v>
      </c>
      <c r="M296" s="115" t="s">
        <v>160</v>
      </c>
      <c r="N296" s="42">
        <v>0.40625</v>
      </c>
      <c r="O296" s="48">
        <v>0</v>
      </c>
      <c r="P296" s="48">
        <v>13</v>
      </c>
      <c r="Q296" s="48" t="s">
        <v>14</v>
      </c>
      <c r="R296" s="48"/>
      <c r="S296" s="48"/>
      <c r="T296" s="48"/>
      <c r="U296" s="173">
        <f t="shared" si="22"/>
        <v>0.40625</v>
      </c>
      <c r="V296" s="173">
        <f t="shared" si="23"/>
        <v>0.375</v>
      </c>
      <c r="W296" s="41">
        <f>IFERROR(VLOOKUP(L296,'[1]ZESTAWIENIE NUMERÓW BOCZNYCH'!$A:$B,1,0),"")</f>
        <v>8312</v>
      </c>
      <c r="X296" s="48" t="str">
        <f>IFERROR(VLOOKUP(W296,'[1]ZESTAWIENIE NUMERÓW BOCZNYCH'!$A:$B,2,0),Q296)</f>
        <v>MERCEDES-BENZ O 530 G Citaro</v>
      </c>
      <c r="Y296" s="131">
        <f t="shared" si="20"/>
        <v>13</v>
      </c>
      <c r="Z296" s="132" t="s">
        <v>182</v>
      </c>
      <c r="AA296" s="44" t="str">
        <f t="shared" si="24"/>
        <v>A</v>
      </c>
    </row>
    <row r="297" spans="1:27" x14ac:dyDescent="0.25">
      <c r="A297" s="125" t="s">
        <v>186</v>
      </c>
      <c r="B297" s="48">
        <v>280</v>
      </c>
      <c r="C297" s="48">
        <v>7</v>
      </c>
      <c r="D297" s="48">
        <v>120820</v>
      </c>
      <c r="E297" s="48"/>
      <c r="F297" s="48" t="s">
        <v>194</v>
      </c>
      <c r="G297" s="260" t="str">
        <f t="shared" si="21"/>
        <v>pr_88</v>
      </c>
      <c r="H297" s="258" t="s">
        <v>278</v>
      </c>
      <c r="I297" s="45">
        <v>43258</v>
      </c>
      <c r="J297" s="45" t="s">
        <v>128</v>
      </c>
      <c r="K297" s="48">
        <v>115</v>
      </c>
      <c r="L297" s="48">
        <v>7306</v>
      </c>
      <c r="M297" s="115" t="s">
        <v>160</v>
      </c>
      <c r="N297" s="42">
        <v>0.40902777777777777</v>
      </c>
      <c r="O297" s="48">
        <v>0</v>
      </c>
      <c r="P297" s="48">
        <v>11</v>
      </c>
      <c r="Q297" s="48" t="s">
        <v>12</v>
      </c>
      <c r="R297" s="48"/>
      <c r="S297" s="48"/>
      <c r="T297" s="48"/>
      <c r="U297" s="173">
        <f t="shared" si="22"/>
        <v>0.40625</v>
      </c>
      <c r="V297" s="173">
        <f t="shared" si="23"/>
        <v>0.375</v>
      </c>
      <c r="W297" s="41">
        <f>IFERROR(VLOOKUP(L297,'[1]ZESTAWIENIE NUMERÓW BOCZNYCH'!$A:$B,1,0),"")</f>
        <v>7306</v>
      </c>
      <c r="X297" s="48" t="str">
        <f>IFERROR(VLOOKUP(W297,'[1]ZESTAWIENIE NUMERÓW BOCZNYCH'!$A:$B,2,0),Q297)</f>
        <v>MERCEDES-BENZ O 530 Citaro</v>
      </c>
      <c r="Y297" s="131">
        <f t="shared" si="20"/>
        <v>11</v>
      </c>
      <c r="Z297" s="132" t="s">
        <v>182</v>
      </c>
      <c r="AA297" s="44" t="str">
        <f t="shared" si="24"/>
        <v>A</v>
      </c>
    </row>
    <row r="298" spans="1:27" x14ac:dyDescent="0.25">
      <c r="A298" s="125" t="s">
        <v>186</v>
      </c>
      <c r="B298" s="48">
        <v>281</v>
      </c>
      <c r="C298" s="48">
        <v>7</v>
      </c>
      <c r="D298" s="48">
        <v>120820</v>
      </c>
      <c r="E298" s="48"/>
      <c r="F298" s="48" t="s">
        <v>194</v>
      </c>
      <c r="G298" s="260" t="str">
        <f t="shared" si="21"/>
        <v>pr_88</v>
      </c>
      <c r="H298" s="258" t="s">
        <v>278</v>
      </c>
      <c r="I298" s="45">
        <v>43258</v>
      </c>
      <c r="J298" s="45" t="s">
        <v>128</v>
      </c>
      <c r="K298" s="48">
        <v>141</v>
      </c>
      <c r="L298" s="48">
        <v>8320</v>
      </c>
      <c r="M298" s="115" t="s">
        <v>160</v>
      </c>
      <c r="N298" s="42">
        <v>0.41319444444444442</v>
      </c>
      <c r="O298" s="48">
        <v>0</v>
      </c>
      <c r="P298" s="48">
        <v>10</v>
      </c>
      <c r="Q298" s="48" t="s">
        <v>14</v>
      </c>
      <c r="R298" s="48"/>
      <c r="S298" s="48"/>
      <c r="T298" s="48"/>
      <c r="U298" s="173">
        <f t="shared" si="22"/>
        <v>0.40625</v>
      </c>
      <c r="V298" s="173">
        <f t="shared" si="23"/>
        <v>0.375</v>
      </c>
      <c r="W298" s="41">
        <f>IFERROR(VLOOKUP(L298,'[1]ZESTAWIENIE NUMERÓW BOCZNYCH'!$A:$B,1,0),"")</f>
        <v>8320</v>
      </c>
      <c r="X298" s="48" t="str">
        <f>IFERROR(VLOOKUP(W298,'[1]ZESTAWIENIE NUMERÓW BOCZNYCH'!$A:$B,2,0),Q298)</f>
        <v>MERCEDES-BENZ O 530 G Citaro</v>
      </c>
      <c r="Y298" s="131">
        <f t="shared" si="20"/>
        <v>10</v>
      </c>
      <c r="Z298" s="132" t="s">
        <v>182</v>
      </c>
      <c r="AA298" s="44" t="str">
        <f t="shared" si="24"/>
        <v>A</v>
      </c>
    </row>
    <row r="299" spans="1:27" x14ac:dyDescent="0.25">
      <c r="A299" s="125" t="s">
        <v>186</v>
      </c>
      <c r="B299" s="48">
        <v>282</v>
      </c>
      <c r="C299" s="48">
        <v>7</v>
      </c>
      <c r="D299" s="48">
        <v>120820</v>
      </c>
      <c r="E299" s="48"/>
      <c r="F299" s="48" t="s">
        <v>194</v>
      </c>
      <c r="G299" s="260" t="str">
        <f t="shared" si="21"/>
        <v>pr_88</v>
      </c>
      <c r="H299" s="258" t="s">
        <v>278</v>
      </c>
      <c r="I299" s="45">
        <v>43258</v>
      </c>
      <c r="J299" s="45" t="s">
        <v>128</v>
      </c>
      <c r="K299" s="48">
        <v>115</v>
      </c>
      <c r="L299" s="48">
        <v>8145</v>
      </c>
      <c r="M299" s="115" t="s">
        <v>160</v>
      </c>
      <c r="N299" s="42">
        <v>0.58680555555555558</v>
      </c>
      <c r="O299" s="48">
        <v>0</v>
      </c>
      <c r="P299" s="48">
        <v>11</v>
      </c>
      <c r="Q299" s="48" t="s">
        <v>14</v>
      </c>
      <c r="R299" s="48"/>
      <c r="S299" s="48"/>
      <c r="T299" s="48"/>
      <c r="U299" s="173">
        <f t="shared" si="22"/>
        <v>0.58333333333333326</v>
      </c>
      <c r="V299" s="173">
        <f t="shared" si="23"/>
        <v>0.58333333333333326</v>
      </c>
      <c r="W299" s="41">
        <f>IFERROR(VLOOKUP(L299,'[1]ZESTAWIENIE NUMERÓW BOCZNYCH'!$A:$B,1,0),"")</f>
        <v>8145</v>
      </c>
      <c r="X299" s="48" t="str">
        <f>IFERROR(VLOOKUP(W299,'[1]ZESTAWIENIE NUMERÓW BOCZNYCH'!$A:$B,2,0),Q299)</f>
        <v>VOLVO 7700A</v>
      </c>
      <c r="Y299" s="131">
        <f t="shared" si="20"/>
        <v>11</v>
      </c>
      <c r="Z299" s="132" t="s">
        <v>182</v>
      </c>
      <c r="AA299" s="44" t="str">
        <f t="shared" si="24"/>
        <v>A</v>
      </c>
    </row>
    <row r="300" spans="1:27" x14ac:dyDescent="0.25">
      <c r="A300" s="125" t="s">
        <v>186</v>
      </c>
      <c r="B300" s="48">
        <v>284</v>
      </c>
      <c r="C300" s="48">
        <v>7</v>
      </c>
      <c r="D300" s="48">
        <v>120820</v>
      </c>
      <c r="E300" s="48"/>
      <c r="F300" s="48" t="s">
        <v>194</v>
      </c>
      <c r="G300" s="260" t="str">
        <f t="shared" si="21"/>
        <v>pr_88</v>
      </c>
      <c r="H300" s="258" t="s">
        <v>278</v>
      </c>
      <c r="I300" s="45">
        <v>43258</v>
      </c>
      <c r="J300" s="45" t="s">
        <v>128</v>
      </c>
      <c r="K300" s="48">
        <v>131</v>
      </c>
      <c r="L300" s="48">
        <v>8338</v>
      </c>
      <c r="M300" s="115" t="s">
        <v>160</v>
      </c>
      <c r="N300" s="42">
        <v>0.59375</v>
      </c>
      <c r="O300" s="48">
        <v>0</v>
      </c>
      <c r="P300" s="48">
        <v>10</v>
      </c>
      <c r="Q300" s="48" t="s">
        <v>14</v>
      </c>
      <c r="R300" s="48"/>
      <c r="S300" s="48"/>
      <c r="T300" s="48"/>
      <c r="U300" s="173">
        <f t="shared" si="22"/>
        <v>0.59375</v>
      </c>
      <c r="V300" s="173">
        <f t="shared" si="23"/>
        <v>0.58333333333333326</v>
      </c>
      <c r="W300" s="41">
        <f>IFERROR(VLOOKUP(L300,'[1]ZESTAWIENIE NUMERÓW BOCZNYCH'!$A:$B,1,0),"")</f>
        <v>8338</v>
      </c>
      <c r="X300" s="48" t="str">
        <f>IFERROR(VLOOKUP(W300,'[1]ZESTAWIENIE NUMERÓW BOCZNYCH'!$A:$B,2,0),Q300)</f>
        <v>MERCEDES-BENZ O 530 G Citaro</v>
      </c>
      <c r="Y300" s="131">
        <f t="shared" si="20"/>
        <v>10</v>
      </c>
      <c r="Z300" s="132" t="s">
        <v>182</v>
      </c>
      <c r="AA300" s="44" t="str">
        <f t="shared" si="24"/>
        <v>A</v>
      </c>
    </row>
    <row r="301" spans="1:27" x14ac:dyDescent="0.25">
      <c r="A301" s="125" t="s">
        <v>186</v>
      </c>
      <c r="B301" s="48">
        <v>286</v>
      </c>
      <c r="C301" s="48">
        <v>7</v>
      </c>
      <c r="D301" s="48">
        <v>120820</v>
      </c>
      <c r="E301" s="48"/>
      <c r="F301" s="48" t="s">
        <v>194</v>
      </c>
      <c r="G301" s="260" t="str">
        <f t="shared" si="21"/>
        <v>pr_88</v>
      </c>
      <c r="H301" s="258" t="s">
        <v>278</v>
      </c>
      <c r="I301" s="45">
        <v>43258</v>
      </c>
      <c r="J301" s="45" t="s">
        <v>128</v>
      </c>
      <c r="K301" s="48">
        <v>141</v>
      </c>
      <c r="L301" s="48">
        <v>8087</v>
      </c>
      <c r="M301" s="115" t="s">
        <v>160</v>
      </c>
      <c r="N301" s="42">
        <v>0.6020833333333333</v>
      </c>
      <c r="O301" s="48">
        <v>0</v>
      </c>
      <c r="P301" s="48">
        <v>18</v>
      </c>
      <c r="Q301" s="48" t="s">
        <v>14</v>
      </c>
      <c r="R301" s="48"/>
      <c r="S301" s="48"/>
      <c r="T301" s="48"/>
      <c r="U301" s="173">
        <f t="shared" si="22"/>
        <v>0.59375</v>
      </c>
      <c r="V301" s="173">
        <f t="shared" si="23"/>
        <v>0.58333333333333326</v>
      </c>
      <c r="W301" s="41">
        <f>IFERROR(VLOOKUP(L301,'[1]ZESTAWIENIE NUMERÓW BOCZNYCH'!$A:$B,1,0),"")</f>
        <v>8087</v>
      </c>
      <c r="X301" s="48" t="str">
        <f>IFERROR(VLOOKUP(W301,'[1]ZESTAWIENIE NUMERÓW BOCZNYCH'!$A:$B,2,0),Q301)</f>
        <v>VOLVO 7000A</v>
      </c>
      <c r="Y301" s="131">
        <f t="shared" si="20"/>
        <v>18</v>
      </c>
      <c r="Z301" s="132" t="s">
        <v>182</v>
      </c>
      <c r="AA301" s="44" t="str">
        <f t="shared" si="24"/>
        <v>A</v>
      </c>
    </row>
    <row r="302" spans="1:27" x14ac:dyDescent="0.25">
      <c r="A302" s="125" t="s">
        <v>186</v>
      </c>
      <c r="B302" s="48">
        <v>287</v>
      </c>
      <c r="C302" s="48">
        <v>7</v>
      </c>
      <c r="D302" s="48">
        <v>120820</v>
      </c>
      <c r="E302" s="48"/>
      <c r="F302" s="48" t="s">
        <v>194</v>
      </c>
      <c r="G302" s="260" t="str">
        <f t="shared" si="21"/>
        <v>pr_88</v>
      </c>
      <c r="H302" s="258" t="s">
        <v>278</v>
      </c>
      <c r="I302" s="45">
        <v>43258</v>
      </c>
      <c r="J302" s="45" t="s">
        <v>128</v>
      </c>
      <c r="K302" s="48">
        <v>131</v>
      </c>
      <c r="L302" s="48">
        <v>8421</v>
      </c>
      <c r="M302" s="115" t="s">
        <v>160</v>
      </c>
      <c r="N302" s="42">
        <v>0.60486111111111118</v>
      </c>
      <c r="O302" s="48">
        <v>0</v>
      </c>
      <c r="P302" s="48">
        <v>16</v>
      </c>
      <c r="Q302" s="48" t="s">
        <v>14</v>
      </c>
      <c r="R302" s="48"/>
      <c r="S302" s="48"/>
      <c r="T302" s="48"/>
      <c r="U302" s="173">
        <f t="shared" si="22"/>
        <v>0.60416666666666663</v>
      </c>
      <c r="V302" s="173">
        <f t="shared" si="23"/>
        <v>0.58333333333333326</v>
      </c>
      <c r="W302" s="41">
        <f>IFERROR(VLOOKUP(L302,'[1]ZESTAWIENIE NUMERÓW BOCZNYCH'!$A:$B,1,0),"")</f>
        <v>8421</v>
      </c>
      <c r="X302" s="48" t="str">
        <f>IFERROR(VLOOKUP(W302,'[1]ZESTAWIENIE NUMERÓW BOCZNYCH'!$A:$B,2,0),Q302)</f>
        <v>MERCEDES-BENZ 628 03 Citaro G</v>
      </c>
      <c r="Y302" s="131">
        <f t="shared" si="20"/>
        <v>16</v>
      </c>
      <c r="Z302" s="132" t="s">
        <v>182</v>
      </c>
      <c r="AA302" s="44" t="str">
        <f t="shared" si="24"/>
        <v>A</v>
      </c>
    </row>
    <row r="303" spans="1:27" x14ac:dyDescent="0.25">
      <c r="A303" s="125" t="s">
        <v>186</v>
      </c>
      <c r="B303" s="48">
        <v>289</v>
      </c>
      <c r="C303" s="48">
        <v>8</v>
      </c>
      <c r="D303" s="48">
        <v>120820</v>
      </c>
      <c r="E303" s="48"/>
      <c r="F303" s="48" t="s">
        <v>194</v>
      </c>
      <c r="G303" s="260" t="str">
        <f t="shared" si="21"/>
        <v>pr_88</v>
      </c>
      <c r="H303" s="258" t="s">
        <v>278</v>
      </c>
      <c r="I303" s="45">
        <v>43258</v>
      </c>
      <c r="J303" s="45" t="s">
        <v>128</v>
      </c>
      <c r="K303" s="48">
        <v>131</v>
      </c>
      <c r="L303" s="48">
        <v>8337</v>
      </c>
      <c r="M303" s="115" t="s">
        <v>160</v>
      </c>
      <c r="N303" s="42">
        <v>0.61597222222222225</v>
      </c>
      <c r="O303" s="48">
        <v>0</v>
      </c>
      <c r="P303" s="48">
        <v>40</v>
      </c>
      <c r="Q303" s="48" t="s">
        <v>14</v>
      </c>
      <c r="R303" s="48"/>
      <c r="S303" s="48"/>
      <c r="T303" s="48"/>
      <c r="U303" s="173">
        <f t="shared" si="22"/>
        <v>0.61458333333333326</v>
      </c>
      <c r="V303" s="173">
        <f t="shared" si="23"/>
        <v>0.58333333333333326</v>
      </c>
      <c r="W303" s="41">
        <f>IFERROR(VLOOKUP(L303,'[1]ZESTAWIENIE NUMERÓW BOCZNYCH'!$A:$B,1,0),"")</f>
        <v>8337</v>
      </c>
      <c r="X303" s="48" t="str">
        <f>IFERROR(VLOOKUP(W303,'[1]ZESTAWIENIE NUMERÓW BOCZNYCH'!$A:$B,2,0),Q303)</f>
        <v>MERCEDES-BENZ O 530 G Citaro</v>
      </c>
      <c r="Y303" s="131">
        <f t="shared" si="20"/>
        <v>40</v>
      </c>
      <c r="Z303" s="132" t="s">
        <v>182</v>
      </c>
      <c r="AA303" s="44" t="str">
        <f t="shared" si="24"/>
        <v>A</v>
      </c>
    </row>
    <row r="304" spans="1:27" x14ac:dyDescent="0.25">
      <c r="A304" s="125" t="s">
        <v>186</v>
      </c>
      <c r="B304" s="48">
        <v>291</v>
      </c>
      <c r="C304" s="48">
        <v>8</v>
      </c>
      <c r="D304" s="48">
        <v>120820</v>
      </c>
      <c r="E304" s="48"/>
      <c r="F304" s="48" t="s">
        <v>194</v>
      </c>
      <c r="G304" s="260" t="str">
        <f t="shared" si="21"/>
        <v>pr_88</v>
      </c>
      <c r="H304" s="258" t="s">
        <v>278</v>
      </c>
      <c r="I304" s="45">
        <v>43258</v>
      </c>
      <c r="J304" s="45" t="s">
        <v>128</v>
      </c>
      <c r="K304" s="48">
        <v>141</v>
      </c>
      <c r="L304" s="48">
        <v>8122</v>
      </c>
      <c r="M304" s="115" t="s">
        <v>160</v>
      </c>
      <c r="N304" s="42">
        <v>0.62291666666666667</v>
      </c>
      <c r="O304" s="48">
        <v>0</v>
      </c>
      <c r="P304" s="48">
        <v>9</v>
      </c>
      <c r="Q304" s="48" t="s">
        <v>14</v>
      </c>
      <c r="R304" s="48"/>
      <c r="S304" s="48"/>
      <c r="T304" s="48"/>
      <c r="U304" s="173">
        <f t="shared" si="22"/>
        <v>0.61458333333333326</v>
      </c>
      <c r="V304" s="173">
        <f t="shared" si="23"/>
        <v>0.58333333333333326</v>
      </c>
      <c r="W304" s="41">
        <f>IFERROR(VLOOKUP(L304,'[1]ZESTAWIENIE NUMERÓW BOCZNYCH'!$A:$B,1,0),"")</f>
        <v>8122</v>
      </c>
      <c r="X304" s="48" t="str">
        <f>IFERROR(VLOOKUP(W304,'[1]ZESTAWIENIE NUMERÓW BOCZNYCH'!$A:$B,2,0),Q304)</f>
        <v>VOLVO 7700A</v>
      </c>
      <c r="Y304" s="131">
        <f t="shared" si="20"/>
        <v>9</v>
      </c>
      <c r="Z304" s="132" t="s">
        <v>182</v>
      </c>
      <c r="AA304" s="44" t="str">
        <f t="shared" si="24"/>
        <v>A</v>
      </c>
    </row>
    <row r="305" spans="1:27" x14ac:dyDescent="0.25">
      <c r="A305" s="125" t="s">
        <v>186</v>
      </c>
      <c r="B305" s="48">
        <v>292</v>
      </c>
      <c r="C305" s="48">
        <v>8</v>
      </c>
      <c r="D305" s="48">
        <v>120820</v>
      </c>
      <c r="E305" s="48"/>
      <c r="F305" s="48" t="s">
        <v>194</v>
      </c>
      <c r="G305" s="260" t="str">
        <f t="shared" si="21"/>
        <v>pr_88</v>
      </c>
      <c r="H305" s="258" t="s">
        <v>278</v>
      </c>
      <c r="I305" s="45">
        <v>43258</v>
      </c>
      <c r="J305" s="45" t="s">
        <v>128</v>
      </c>
      <c r="K305" s="48">
        <v>131</v>
      </c>
      <c r="L305" s="48">
        <v>8414</v>
      </c>
      <c r="M305" s="115" t="s">
        <v>160</v>
      </c>
      <c r="N305" s="42">
        <v>0.62569444444444444</v>
      </c>
      <c r="O305" s="48">
        <v>0</v>
      </c>
      <c r="P305" s="48">
        <v>18</v>
      </c>
      <c r="Q305" s="48" t="s">
        <v>14</v>
      </c>
      <c r="R305" s="48"/>
      <c r="S305" s="48"/>
      <c r="T305" s="48"/>
      <c r="U305" s="173">
        <f t="shared" si="22"/>
        <v>0.625</v>
      </c>
      <c r="V305" s="173">
        <f t="shared" si="23"/>
        <v>0.625</v>
      </c>
      <c r="W305" s="41">
        <f>IFERROR(VLOOKUP(L305,'[1]ZESTAWIENIE NUMERÓW BOCZNYCH'!$A:$B,1,0),"")</f>
        <v>8414</v>
      </c>
      <c r="X305" s="48" t="str">
        <f>IFERROR(VLOOKUP(W305,'[1]ZESTAWIENIE NUMERÓW BOCZNYCH'!$A:$B,2,0),Q305)</f>
        <v>MERCEDES-BENZ 628 03 Citaro G</v>
      </c>
      <c r="Y305" s="131">
        <f t="shared" si="20"/>
        <v>18</v>
      </c>
      <c r="Z305" s="132" t="s">
        <v>182</v>
      </c>
      <c r="AA305" s="44" t="str">
        <f t="shared" si="24"/>
        <v>A</v>
      </c>
    </row>
    <row r="306" spans="1:27" x14ac:dyDescent="0.25">
      <c r="A306" s="125" t="s">
        <v>186</v>
      </c>
      <c r="B306" s="48">
        <v>294</v>
      </c>
      <c r="C306" s="48">
        <v>8</v>
      </c>
      <c r="D306" s="48">
        <v>120820</v>
      </c>
      <c r="E306" s="48"/>
      <c r="F306" s="48" t="s">
        <v>194</v>
      </c>
      <c r="G306" s="260" t="str">
        <f t="shared" si="21"/>
        <v>pr_88</v>
      </c>
      <c r="H306" s="258" t="s">
        <v>278</v>
      </c>
      <c r="I306" s="45">
        <v>43258</v>
      </c>
      <c r="J306" s="45" t="s">
        <v>128</v>
      </c>
      <c r="K306" s="48">
        <v>141</v>
      </c>
      <c r="L306" s="48">
        <v>8057</v>
      </c>
      <c r="M306" s="115" t="s">
        <v>160</v>
      </c>
      <c r="N306" s="42">
        <v>0.63402777777777775</v>
      </c>
      <c r="O306" s="48">
        <v>0</v>
      </c>
      <c r="P306" s="48">
        <v>9</v>
      </c>
      <c r="Q306" s="48" t="s">
        <v>14</v>
      </c>
      <c r="R306" s="48"/>
      <c r="S306" s="48"/>
      <c r="T306" s="48"/>
      <c r="U306" s="173">
        <f t="shared" si="22"/>
        <v>0.625</v>
      </c>
      <c r="V306" s="173">
        <f t="shared" si="23"/>
        <v>0.625</v>
      </c>
      <c r="W306" s="41">
        <f>IFERROR(VLOOKUP(L306,'[1]ZESTAWIENIE NUMERÓW BOCZNYCH'!$A:$B,1,0),"")</f>
        <v>8057</v>
      </c>
      <c r="X306" s="48" t="str">
        <f>IFERROR(VLOOKUP(W306,'[1]ZESTAWIENIE NUMERÓW BOCZNYCH'!$A:$B,2,0),Q306)</f>
        <v>VOLVO 7000A</v>
      </c>
      <c r="Y306" s="131">
        <f t="shared" si="20"/>
        <v>9</v>
      </c>
      <c r="Z306" s="132" t="s">
        <v>182</v>
      </c>
      <c r="AA306" s="44" t="str">
        <f t="shared" si="24"/>
        <v>A</v>
      </c>
    </row>
    <row r="307" spans="1:27" x14ac:dyDescent="0.25">
      <c r="A307" s="125" t="s">
        <v>186</v>
      </c>
      <c r="B307" s="48">
        <v>295</v>
      </c>
      <c r="C307" s="48">
        <v>8</v>
      </c>
      <c r="D307" s="48">
        <v>120820</v>
      </c>
      <c r="E307" s="48"/>
      <c r="F307" s="48" t="s">
        <v>194</v>
      </c>
      <c r="G307" s="260" t="str">
        <f t="shared" si="21"/>
        <v>pr_88</v>
      </c>
      <c r="H307" s="258" t="s">
        <v>278</v>
      </c>
      <c r="I307" s="45">
        <v>43258</v>
      </c>
      <c r="J307" s="45" t="s">
        <v>128</v>
      </c>
      <c r="K307" s="48">
        <v>115</v>
      </c>
      <c r="L307" s="48">
        <v>8114</v>
      </c>
      <c r="M307" s="115" t="s">
        <v>160</v>
      </c>
      <c r="N307" s="42">
        <v>0.63750000000000007</v>
      </c>
      <c r="O307" s="48">
        <v>0</v>
      </c>
      <c r="P307" s="48">
        <v>13</v>
      </c>
      <c r="Q307" s="48" t="s">
        <v>14</v>
      </c>
      <c r="R307" s="48"/>
      <c r="S307" s="48"/>
      <c r="T307" s="48"/>
      <c r="U307" s="173">
        <f t="shared" si="22"/>
        <v>0.63541666666666663</v>
      </c>
      <c r="V307" s="173">
        <f t="shared" si="23"/>
        <v>0.625</v>
      </c>
      <c r="W307" s="41">
        <f>IFERROR(VLOOKUP(L307,'[1]ZESTAWIENIE NUMERÓW BOCZNYCH'!$A:$B,1,0),"")</f>
        <v>8114</v>
      </c>
      <c r="X307" s="48" t="str">
        <f>IFERROR(VLOOKUP(W307,'[1]ZESTAWIENIE NUMERÓW BOCZNYCH'!$A:$B,2,0),Q307)</f>
        <v>VOLVO 7000A</v>
      </c>
      <c r="Y307" s="131">
        <f t="shared" si="20"/>
        <v>13</v>
      </c>
      <c r="Z307" s="132" t="s">
        <v>182</v>
      </c>
      <c r="AA307" s="44" t="str">
        <f t="shared" si="24"/>
        <v>A</v>
      </c>
    </row>
    <row r="308" spans="1:27" x14ac:dyDescent="0.25">
      <c r="A308" s="125" t="s">
        <v>186</v>
      </c>
      <c r="B308" s="48">
        <v>296</v>
      </c>
      <c r="C308" s="48">
        <v>8</v>
      </c>
      <c r="D308" s="48">
        <v>120820</v>
      </c>
      <c r="E308" s="48"/>
      <c r="F308" s="48" t="s">
        <v>194</v>
      </c>
      <c r="G308" s="260" t="str">
        <f t="shared" si="21"/>
        <v>pr_88</v>
      </c>
      <c r="H308" s="258" t="s">
        <v>278</v>
      </c>
      <c r="I308" s="45">
        <v>43258</v>
      </c>
      <c r="J308" s="45" t="s">
        <v>128</v>
      </c>
      <c r="K308" s="48">
        <v>141</v>
      </c>
      <c r="L308" s="48">
        <v>8320</v>
      </c>
      <c r="M308" s="115" t="s">
        <v>160</v>
      </c>
      <c r="N308" s="42">
        <v>0.64374999999999993</v>
      </c>
      <c r="O308" s="48">
        <v>0</v>
      </c>
      <c r="P308" s="48">
        <v>21</v>
      </c>
      <c r="Q308" s="48" t="s">
        <v>14</v>
      </c>
      <c r="R308" s="48"/>
      <c r="S308" s="48"/>
      <c r="T308" s="48"/>
      <c r="U308" s="173">
        <f t="shared" si="22"/>
        <v>0.63541666666666663</v>
      </c>
      <c r="V308" s="173">
        <f t="shared" si="23"/>
        <v>0.625</v>
      </c>
      <c r="W308" s="41">
        <f>IFERROR(VLOOKUP(L308,'[1]ZESTAWIENIE NUMERÓW BOCZNYCH'!$A:$B,1,0),"")</f>
        <v>8320</v>
      </c>
      <c r="X308" s="48" t="str">
        <f>IFERROR(VLOOKUP(W308,'[1]ZESTAWIENIE NUMERÓW BOCZNYCH'!$A:$B,2,0),Q308)</f>
        <v>MERCEDES-BENZ O 530 G Citaro</v>
      </c>
      <c r="Y308" s="131">
        <f t="shared" si="20"/>
        <v>21</v>
      </c>
      <c r="Z308" s="132" t="s">
        <v>182</v>
      </c>
      <c r="AA308" s="44" t="str">
        <f t="shared" si="24"/>
        <v>A</v>
      </c>
    </row>
    <row r="309" spans="1:27" x14ac:dyDescent="0.25">
      <c r="A309" s="125" t="s">
        <v>186</v>
      </c>
      <c r="B309" s="48">
        <v>298</v>
      </c>
      <c r="C309" s="48">
        <v>8</v>
      </c>
      <c r="D309" s="48">
        <v>120820</v>
      </c>
      <c r="E309" s="48"/>
      <c r="F309" s="48" t="s">
        <v>194</v>
      </c>
      <c r="G309" s="260" t="str">
        <f t="shared" si="21"/>
        <v>pr_88</v>
      </c>
      <c r="H309" s="258" t="s">
        <v>278</v>
      </c>
      <c r="I309" s="45">
        <v>43258</v>
      </c>
      <c r="J309" s="45" t="s">
        <v>128</v>
      </c>
      <c r="K309" s="48">
        <v>131</v>
      </c>
      <c r="L309" s="48">
        <v>8338</v>
      </c>
      <c r="M309" s="115" t="s">
        <v>160</v>
      </c>
      <c r="N309" s="42">
        <v>0.64652777777777781</v>
      </c>
      <c r="O309" s="48">
        <v>0</v>
      </c>
      <c r="P309" s="48">
        <v>11</v>
      </c>
      <c r="Q309" s="48" t="s">
        <v>14</v>
      </c>
      <c r="R309" s="48"/>
      <c r="S309" s="48"/>
      <c r="T309" s="48"/>
      <c r="U309" s="173">
        <f t="shared" si="22"/>
        <v>0.64583333333333326</v>
      </c>
      <c r="V309" s="173">
        <f t="shared" si="23"/>
        <v>0.625</v>
      </c>
      <c r="W309" s="41">
        <f>IFERROR(VLOOKUP(L309,'[1]ZESTAWIENIE NUMERÓW BOCZNYCH'!$A:$B,1,0),"")</f>
        <v>8338</v>
      </c>
      <c r="X309" s="48" t="str">
        <f>IFERROR(VLOOKUP(W309,'[1]ZESTAWIENIE NUMERÓW BOCZNYCH'!$A:$B,2,0),Q309)</f>
        <v>MERCEDES-BENZ O 530 G Citaro</v>
      </c>
      <c r="Y309" s="131">
        <f t="shared" si="20"/>
        <v>11</v>
      </c>
      <c r="Z309" s="132" t="s">
        <v>182</v>
      </c>
      <c r="AA309" s="44" t="str">
        <f t="shared" si="24"/>
        <v>A</v>
      </c>
    </row>
    <row r="310" spans="1:27" x14ac:dyDescent="0.25">
      <c r="A310" s="125" t="s">
        <v>186</v>
      </c>
      <c r="B310" s="48">
        <v>300</v>
      </c>
      <c r="C310" s="48">
        <v>8</v>
      </c>
      <c r="D310" s="48">
        <v>120820</v>
      </c>
      <c r="E310" s="48"/>
      <c r="F310" s="48" t="s">
        <v>194</v>
      </c>
      <c r="G310" s="260" t="str">
        <f t="shared" si="21"/>
        <v>pr_88</v>
      </c>
      <c r="H310" s="258" t="s">
        <v>278</v>
      </c>
      <c r="I310" s="45">
        <v>43258</v>
      </c>
      <c r="J310" s="45" t="s">
        <v>128</v>
      </c>
      <c r="K310" s="48">
        <v>141</v>
      </c>
      <c r="L310" s="48">
        <v>8087</v>
      </c>
      <c r="M310" s="115" t="s">
        <v>160</v>
      </c>
      <c r="N310" s="42">
        <v>0.65625</v>
      </c>
      <c r="O310" s="48">
        <v>0</v>
      </c>
      <c r="P310" s="48">
        <v>18</v>
      </c>
      <c r="Q310" s="48" t="s">
        <v>14</v>
      </c>
      <c r="R310" s="48"/>
      <c r="S310" s="48"/>
      <c r="T310" s="48"/>
      <c r="U310" s="173">
        <f t="shared" si="22"/>
        <v>0.65625</v>
      </c>
      <c r="V310" s="173">
        <f t="shared" si="23"/>
        <v>0.625</v>
      </c>
      <c r="W310" s="41">
        <f>IFERROR(VLOOKUP(L310,'[1]ZESTAWIENIE NUMERÓW BOCZNYCH'!$A:$B,1,0),"")</f>
        <v>8087</v>
      </c>
      <c r="X310" s="48" t="str">
        <f>IFERROR(VLOOKUP(W310,'[1]ZESTAWIENIE NUMERÓW BOCZNYCH'!$A:$B,2,0),Q310)</f>
        <v>VOLVO 7000A</v>
      </c>
      <c r="Y310" s="131">
        <f t="shared" si="20"/>
        <v>18</v>
      </c>
      <c r="Z310" s="132" t="s">
        <v>182</v>
      </c>
      <c r="AA310" s="44" t="str">
        <f t="shared" si="24"/>
        <v>A</v>
      </c>
    </row>
    <row r="311" spans="1:27" x14ac:dyDescent="0.25">
      <c r="A311" s="125" t="s">
        <v>186</v>
      </c>
      <c r="B311" s="48">
        <v>301</v>
      </c>
      <c r="C311" s="48">
        <v>8</v>
      </c>
      <c r="D311" s="48">
        <v>120820</v>
      </c>
      <c r="E311" s="48"/>
      <c r="F311" s="48" t="s">
        <v>194</v>
      </c>
      <c r="G311" s="260" t="str">
        <f t="shared" si="21"/>
        <v>pr_88</v>
      </c>
      <c r="H311" s="258" t="s">
        <v>278</v>
      </c>
      <c r="I311" s="45">
        <v>43258</v>
      </c>
      <c r="J311" s="45" t="s">
        <v>128</v>
      </c>
      <c r="K311" s="48">
        <v>131</v>
      </c>
      <c r="L311" s="48">
        <v>8421</v>
      </c>
      <c r="M311" s="115" t="s">
        <v>160</v>
      </c>
      <c r="N311" s="42">
        <v>0.65763888888888888</v>
      </c>
      <c r="O311" s="48">
        <v>0</v>
      </c>
      <c r="P311" s="48">
        <v>19</v>
      </c>
      <c r="Q311" s="48" t="s">
        <v>14</v>
      </c>
      <c r="R311" s="48"/>
      <c r="S311" s="48"/>
      <c r="T311" s="48"/>
      <c r="U311" s="173">
        <f t="shared" si="22"/>
        <v>0.65625</v>
      </c>
      <c r="V311" s="173">
        <f t="shared" si="23"/>
        <v>0.625</v>
      </c>
      <c r="W311" s="41">
        <f>IFERROR(VLOOKUP(L311,'[1]ZESTAWIENIE NUMERÓW BOCZNYCH'!$A:$B,1,0),"")</f>
        <v>8421</v>
      </c>
      <c r="X311" s="48" t="str">
        <f>IFERROR(VLOOKUP(W311,'[1]ZESTAWIENIE NUMERÓW BOCZNYCH'!$A:$B,2,0),Q311)</f>
        <v>MERCEDES-BENZ 628 03 Citaro G</v>
      </c>
      <c r="Y311" s="131">
        <f t="shared" si="20"/>
        <v>19</v>
      </c>
      <c r="Z311" s="132" t="s">
        <v>182</v>
      </c>
      <c r="AA311" s="44" t="str">
        <f t="shared" si="24"/>
        <v>A</v>
      </c>
    </row>
    <row r="312" spans="1:27" x14ac:dyDescent="0.25">
      <c r="A312" s="125" t="s">
        <v>186</v>
      </c>
      <c r="B312" s="48">
        <v>303</v>
      </c>
      <c r="C312" s="48">
        <v>9</v>
      </c>
      <c r="D312" s="48">
        <v>120820</v>
      </c>
      <c r="E312" s="48"/>
      <c r="F312" s="48" t="s">
        <v>194</v>
      </c>
      <c r="G312" s="260" t="str">
        <f t="shared" si="21"/>
        <v>pr_88</v>
      </c>
      <c r="H312" s="258" t="s">
        <v>278</v>
      </c>
      <c r="I312" s="45">
        <v>43258</v>
      </c>
      <c r="J312" s="45" t="s">
        <v>128</v>
      </c>
      <c r="K312" s="48">
        <v>141</v>
      </c>
      <c r="L312" s="48">
        <v>8126</v>
      </c>
      <c r="M312" s="115" t="s">
        <v>160</v>
      </c>
      <c r="N312" s="42">
        <v>0.66597222222222219</v>
      </c>
      <c r="O312" s="48">
        <v>0</v>
      </c>
      <c r="P312" s="48">
        <v>17</v>
      </c>
      <c r="Q312" s="48" t="s">
        <v>14</v>
      </c>
      <c r="R312" s="48"/>
      <c r="S312" s="48"/>
      <c r="T312" s="48"/>
      <c r="U312" s="173">
        <f t="shared" si="22"/>
        <v>0.65625</v>
      </c>
      <c r="V312" s="173">
        <f t="shared" si="23"/>
        <v>0.625</v>
      </c>
      <c r="W312" s="41">
        <f>IFERROR(VLOOKUP(L312,'[1]ZESTAWIENIE NUMERÓW BOCZNYCH'!$A:$B,1,0),"")</f>
        <v>8126</v>
      </c>
      <c r="X312" s="48" t="str">
        <f>IFERROR(VLOOKUP(W312,'[1]ZESTAWIENIE NUMERÓW BOCZNYCH'!$A:$B,2,0),Q312)</f>
        <v>VOLVO 7700A</v>
      </c>
      <c r="Y312" s="131">
        <f t="shared" si="20"/>
        <v>17</v>
      </c>
      <c r="Z312" s="132" t="s">
        <v>182</v>
      </c>
      <c r="AA312" s="44" t="str">
        <f t="shared" si="24"/>
        <v>A</v>
      </c>
    </row>
    <row r="313" spans="1:27" x14ac:dyDescent="0.25">
      <c r="A313" s="125" t="s">
        <v>186</v>
      </c>
      <c r="B313" s="48">
        <v>304</v>
      </c>
      <c r="C313" s="48">
        <v>9</v>
      </c>
      <c r="D313" s="48">
        <v>120820</v>
      </c>
      <c r="E313" s="48"/>
      <c r="F313" s="48" t="s">
        <v>194</v>
      </c>
      <c r="G313" s="260" t="str">
        <f t="shared" si="21"/>
        <v>pr_88</v>
      </c>
      <c r="H313" s="258" t="s">
        <v>278</v>
      </c>
      <c r="I313" s="45">
        <v>43258</v>
      </c>
      <c r="J313" s="45" t="s">
        <v>128</v>
      </c>
      <c r="K313" s="48">
        <v>131</v>
      </c>
      <c r="L313" s="48">
        <v>8317</v>
      </c>
      <c r="M313" s="115" t="s">
        <v>160</v>
      </c>
      <c r="N313" s="42">
        <v>0.66736111111111107</v>
      </c>
      <c r="O313" s="48">
        <v>0</v>
      </c>
      <c r="P313" s="48">
        <v>19</v>
      </c>
      <c r="Q313" s="48" t="s">
        <v>14</v>
      </c>
      <c r="R313" s="48"/>
      <c r="S313" s="48"/>
      <c r="T313" s="48"/>
      <c r="U313" s="173">
        <f t="shared" si="22"/>
        <v>0.66666666666666663</v>
      </c>
      <c r="V313" s="173">
        <f t="shared" si="23"/>
        <v>0.66666666666666663</v>
      </c>
      <c r="W313" s="41" t="str">
        <f>IFERROR(VLOOKUP(L313,'[1]ZESTAWIENIE NUMERÓW BOCZNYCH'!$A:$B,1,0),"")</f>
        <v/>
      </c>
      <c r="X313" s="48" t="str">
        <f>IFERROR(VLOOKUP(W313,'[1]ZESTAWIENIE NUMERÓW BOCZNYCH'!$A:$B,2,0),Q313)</f>
        <v>AD</v>
      </c>
      <c r="Y313" s="131">
        <f t="shared" si="20"/>
        <v>19</v>
      </c>
      <c r="Z313" s="132" t="s">
        <v>182</v>
      </c>
      <c r="AA313" s="44" t="str">
        <f t="shared" si="24"/>
        <v>A</v>
      </c>
    </row>
    <row r="314" spans="1:27" x14ac:dyDescent="0.25">
      <c r="A314" s="125" t="s">
        <v>186</v>
      </c>
      <c r="B314" s="48">
        <v>306</v>
      </c>
      <c r="C314" s="48">
        <v>9</v>
      </c>
      <c r="D314" s="48">
        <v>120820</v>
      </c>
      <c r="E314" s="48"/>
      <c r="F314" s="48" t="s">
        <v>194</v>
      </c>
      <c r="G314" s="260" t="str">
        <f t="shared" si="21"/>
        <v>pr_88</v>
      </c>
      <c r="H314" s="258" t="s">
        <v>278</v>
      </c>
      <c r="I314" s="45">
        <v>43258</v>
      </c>
      <c r="J314" s="45" t="s">
        <v>128</v>
      </c>
      <c r="K314" s="48">
        <v>141</v>
      </c>
      <c r="L314" s="48">
        <v>8122</v>
      </c>
      <c r="M314" s="115" t="s">
        <v>160</v>
      </c>
      <c r="N314" s="42">
        <v>0.67847222222222225</v>
      </c>
      <c r="O314" s="48">
        <v>0</v>
      </c>
      <c r="P314" s="48">
        <v>60</v>
      </c>
      <c r="Q314" s="48" t="s">
        <v>14</v>
      </c>
      <c r="R314" s="48"/>
      <c r="S314" s="48"/>
      <c r="T314" s="48"/>
      <c r="U314" s="173">
        <f t="shared" si="22"/>
        <v>0.67708333333333326</v>
      </c>
      <c r="V314" s="173">
        <f t="shared" si="23"/>
        <v>0.66666666666666663</v>
      </c>
      <c r="W314" s="41">
        <f>IFERROR(VLOOKUP(L314,'[1]ZESTAWIENIE NUMERÓW BOCZNYCH'!$A:$B,1,0),"")</f>
        <v>8122</v>
      </c>
      <c r="X314" s="48" t="str">
        <f>IFERROR(VLOOKUP(W314,'[1]ZESTAWIENIE NUMERÓW BOCZNYCH'!$A:$B,2,0),Q314)</f>
        <v>VOLVO 7700A</v>
      </c>
      <c r="Y314" s="131">
        <f t="shared" si="20"/>
        <v>60</v>
      </c>
      <c r="Z314" s="132" t="s">
        <v>182</v>
      </c>
      <c r="AA314" s="44" t="str">
        <f t="shared" si="24"/>
        <v>A</v>
      </c>
    </row>
    <row r="315" spans="1:27" x14ac:dyDescent="0.25">
      <c r="A315" s="125" t="s">
        <v>186</v>
      </c>
      <c r="B315" s="48">
        <v>308</v>
      </c>
      <c r="C315" s="48">
        <v>9</v>
      </c>
      <c r="D315" s="48">
        <v>120820</v>
      </c>
      <c r="E315" s="48"/>
      <c r="F315" s="48" t="s">
        <v>194</v>
      </c>
      <c r="G315" s="260" t="str">
        <f t="shared" si="21"/>
        <v>pr_88</v>
      </c>
      <c r="H315" s="258" t="s">
        <v>278</v>
      </c>
      <c r="I315" s="45">
        <v>43258</v>
      </c>
      <c r="J315" s="45" t="s">
        <v>128</v>
      </c>
      <c r="K315" s="48">
        <v>131</v>
      </c>
      <c r="L315" s="48">
        <v>8414</v>
      </c>
      <c r="M315" s="115" t="s">
        <v>160</v>
      </c>
      <c r="N315" s="42">
        <v>0.68402777777777779</v>
      </c>
      <c r="O315" s="48">
        <v>0</v>
      </c>
      <c r="P315" s="48">
        <v>9</v>
      </c>
      <c r="Q315" s="48" t="s">
        <v>14</v>
      </c>
      <c r="R315" s="48"/>
      <c r="S315" s="48"/>
      <c r="T315" s="48"/>
      <c r="U315" s="173">
        <f t="shared" si="22"/>
        <v>0.67708333333333326</v>
      </c>
      <c r="V315" s="173">
        <f t="shared" si="23"/>
        <v>0.66666666666666663</v>
      </c>
      <c r="W315" s="41">
        <f>IFERROR(VLOOKUP(L315,'[1]ZESTAWIENIE NUMERÓW BOCZNYCH'!$A:$B,1,0),"")</f>
        <v>8414</v>
      </c>
      <c r="X315" s="48" t="str">
        <f>IFERROR(VLOOKUP(W315,'[1]ZESTAWIENIE NUMERÓW BOCZNYCH'!$A:$B,2,0),Q315)</f>
        <v>MERCEDES-BENZ 628 03 Citaro G</v>
      </c>
      <c r="Y315" s="131">
        <f t="shared" si="20"/>
        <v>9</v>
      </c>
      <c r="Z315" s="132" t="s">
        <v>182</v>
      </c>
      <c r="AA315" s="44" t="str">
        <f t="shared" si="24"/>
        <v>A</v>
      </c>
    </row>
    <row r="316" spans="1:27" x14ac:dyDescent="0.25">
      <c r="A316" s="125" t="s">
        <v>186</v>
      </c>
      <c r="B316" s="48">
        <v>310</v>
      </c>
      <c r="C316" s="48">
        <v>9</v>
      </c>
      <c r="D316" s="48">
        <v>120820</v>
      </c>
      <c r="E316" s="48"/>
      <c r="F316" s="48" t="s">
        <v>194</v>
      </c>
      <c r="G316" s="260" t="str">
        <f t="shared" si="21"/>
        <v>pr_88</v>
      </c>
      <c r="H316" s="258" t="s">
        <v>278</v>
      </c>
      <c r="I316" s="45">
        <v>43258</v>
      </c>
      <c r="J316" s="45" t="s">
        <v>128</v>
      </c>
      <c r="K316" s="48">
        <v>141</v>
      </c>
      <c r="L316" s="48">
        <v>8057</v>
      </c>
      <c r="M316" s="115" t="s">
        <v>160</v>
      </c>
      <c r="N316" s="42">
        <v>0.6958333333333333</v>
      </c>
      <c r="O316" s="48">
        <v>0</v>
      </c>
      <c r="P316" s="48">
        <v>45</v>
      </c>
      <c r="Q316" s="48" t="s">
        <v>14</v>
      </c>
      <c r="R316" s="48"/>
      <c r="S316" s="48"/>
      <c r="T316" s="48"/>
      <c r="U316" s="173">
        <f t="shared" si="22"/>
        <v>0.6875</v>
      </c>
      <c r="V316" s="173">
        <f t="shared" si="23"/>
        <v>0.66666666666666663</v>
      </c>
      <c r="W316" s="41">
        <f>IFERROR(VLOOKUP(L316,'[1]ZESTAWIENIE NUMERÓW BOCZNYCH'!$A:$B,1,0),"")</f>
        <v>8057</v>
      </c>
      <c r="X316" s="48" t="str">
        <f>IFERROR(VLOOKUP(W316,'[1]ZESTAWIENIE NUMERÓW BOCZNYCH'!$A:$B,2,0),Q316)</f>
        <v>VOLVO 7000A</v>
      </c>
      <c r="Y316" s="131">
        <f t="shared" si="20"/>
        <v>45</v>
      </c>
      <c r="Z316" s="132" t="s">
        <v>182</v>
      </c>
      <c r="AA316" s="44" t="str">
        <f t="shared" si="24"/>
        <v>A</v>
      </c>
    </row>
    <row r="317" spans="1:27" x14ac:dyDescent="0.25">
      <c r="A317" s="125" t="s">
        <v>186</v>
      </c>
      <c r="B317" s="48">
        <v>312</v>
      </c>
      <c r="C317" s="48">
        <v>9</v>
      </c>
      <c r="D317" s="48">
        <v>120820</v>
      </c>
      <c r="E317" s="48"/>
      <c r="F317" s="48" t="s">
        <v>194</v>
      </c>
      <c r="G317" s="260" t="str">
        <f t="shared" si="21"/>
        <v>pr_88</v>
      </c>
      <c r="H317" s="258" t="s">
        <v>278</v>
      </c>
      <c r="I317" s="45">
        <v>43258</v>
      </c>
      <c r="J317" s="45" t="s">
        <v>128</v>
      </c>
      <c r="K317" s="48">
        <v>141</v>
      </c>
      <c r="L317" s="48">
        <v>8320</v>
      </c>
      <c r="M317" s="115" t="s">
        <v>160</v>
      </c>
      <c r="N317" s="42">
        <v>0.71527777777777779</v>
      </c>
      <c r="O317" s="48">
        <v>0</v>
      </c>
      <c r="P317" s="48">
        <v>23</v>
      </c>
      <c r="Q317" s="48" t="s">
        <v>14</v>
      </c>
      <c r="R317" s="48"/>
      <c r="S317" s="48"/>
      <c r="T317" s="48"/>
      <c r="U317" s="173">
        <f t="shared" si="22"/>
        <v>0.70833333333333326</v>
      </c>
      <c r="V317" s="173">
        <f t="shared" si="23"/>
        <v>0.70833333333333326</v>
      </c>
      <c r="W317" s="41">
        <f>IFERROR(VLOOKUP(L317,'[1]ZESTAWIENIE NUMERÓW BOCZNYCH'!$A:$B,1,0),"")</f>
        <v>8320</v>
      </c>
      <c r="X317" s="48" t="str">
        <f>IFERROR(VLOOKUP(W317,'[1]ZESTAWIENIE NUMERÓW BOCZNYCH'!$A:$B,2,0),Q317)</f>
        <v>MERCEDES-BENZ O 530 G Citaro</v>
      </c>
      <c r="Y317" s="131">
        <f t="shared" si="20"/>
        <v>23</v>
      </c>
      <c r="Z317" s="132" t="s">
        <v>182</v>
      </c>
      <c r="AA317" s="44" t="str">
        <f t="shared" si="24"/>
        <v>A</v>
      </c>
    </row>
    <row r="318" spans="1:27" x14ac:dyDescent="0.25">
      <c r="A318" s="125" t="s">
        <v>186</v>
      </c>
      <c r="B318" s="48">
        <v>313</v>
      </c>
      <c r="C318" s="48">
        <v>9</v>
      </c>
      <c r="D318" s="48">
        <v>120820</v>
      </c>
      <c r="E318" s="48"/>
      <c r="F318" s="48" t="s">
        <v>194</v>
      </c>
      <c r="G318" s="260" t="str">
        <f t="shared" si="21"/>
        <v>pr_88</v>
      </c>
      <c r="H318" s="258" t="s">
        <v>278</v>
      </c>
      <c r="I318" s="45">
        <v>43258</v>
      </c>
      <c r="J318" s="45" t="s">
        <v>128</v>
      </c>
      <c r="K318" s="48">
        <v>131</v>
      </c>
      <c r="L318" s="48">
        <v>8338</v>
      </c>
      <c r="M318" s="115" t="s">
        <v>160</v>
      </c>
      <c r="N318" s="42">
        <v>0.71597222222222223</v>
      </c>
      <c r="O318" s="48">
        <v>0</v>
      </c>
      <c r="P318" s="48">
        <v>3</v>
      </c>
      <c r="Q318" s="48" t="s">
        <v>14</v>
      </c>
      <c r="R318" s="48"/>
      <c r="S318" s="48"/>
      <c r="T318" s="48"/>
      <c r="U318" s="173">
        <f t="shared" si="22"/>
        <v>0.70833333333333326</v>
      </c>
      <c r="V318" s="173">
        <f t="shared" si="23"/>
        <v>0.70833333333333326</v>
      </c>
      <c r="W318" s="41">
        <f>IFERROR(VLOOKUP(L318,'[1]ZESTAWIENIE NUMERÓW BOCZNYCH'!$A:$B,1,0),"")</f>
        <v>8338</v>
      </c>
      <c r="X318" s="48" t="str">
        <f>IFERROR(VLOOKUP(W318,'[1]ZESTAWIENIE NUMERÓW BOCZNYCH'!$A:$B,2,0),Q318)</f>
        <v>MERCEDES-BENZ O 530 G Citaro</v>
      </c>
      <c r="Y318" s="131">
        <f t="shared" si="20"/>
        <v>3</v>
      </c>
      <c r="Z318" s="132" t="s">
        <v>182</v>
      </c>
      <c r="AA318" s="44" t="str">
        <f t="shared" si="24"/>
        <v>A</v>
      </c>
    </row>
    <row r="319" spans="1:27" x14ac:dyDescent="0.25">
      <c r="A319" s="125" t="s">
        <v>186</v>
      </c>
      <c r="B319" s="48">
        <v>314</v>
      </c>
      <c r="C319" s="48">
        <v>10</v>
      </c>
      <c r="D319" s="48">
        <v>120820</v>
      </c>
      <c r="E319" s="48"/>
      <c r="F319" s="48" t="s">
        <v>194</v>
      </c>
      <c r="G319" s="260" t="str">
        <f t="shared" si="21"/>
        <v>pr_88</v>
      </c>
      <c r="H319" s="258" t="s">
        <v>278</v>
      </c>
      <c r="I319" s="45">
        <v>43258</v>
      </c>
      <c r="J319" s="45" t="s">
        <v>128</v>
      </c>
      <c r="K319" s="48">
        <v>141</v>
      </c>
      <c r="L319" s="48">
        <v>8087</v>
      </c>
      <c r="M319" s="115" t="s">
        <v>160</v>
      </c>
      <c r="N319" s="42">
        <v>0.72083333333333333</v>
      </c>
      <c r="O319" s="48">
        <v>0</v>
      </c>
      <c r="P319" s="48">
        <v>23</v>
      </c>
      <c r="Q319" s="48" t="s">
        <v>14</v>
      </c>
      <c r="R319" s="48"/>
      <c r="S319" s="48"/>
      <c r="T319" s="48"/>
      <c r="U319" s="173">
        <f t="shared" si="22"/>
        <v>0.71875</v>
      </c>
      <c r="V319" s="173">
        <f t="shared" si="23"/>
        <v>0.70833333333333326</v>
      </c>
      <c r="W319" s="41">
        <f>IFERROR(VLOOKUP(L319,'[1]ZESTAWIENIE NUMERÓW BOCZNYCH'!$A:$B,1,0),"")</f>
        <v>8087</v>
      </c>
      <c r="X319" s="48" t="str">
        <f>IFERROR(VLOOKUP(W319,'[1]ZESTAWIENIE NUMERÓW BOCZNYCH'!$A:$B,2,0),Q319)</f>
        <v>VOLVO 7000A</v>
      </c>
      <c r="Y319" s="131">
        <f t="shared" ref="Y319:Y326" si="25">O319+P319</f>
        <v>23</v>
      </c>
      <c r="Z319" s="132" t="s">
        <v>182</v>
      </c>
      <c r="AA319" s="44" t="str">
        <f t="shared" si="24"/>
        <v>A</v>
      </c>
    </row>
    <row r="320" spans="1:27" x14ac:dyDescent="0.25">
      <c r="A320" s="125" t="s">
        <v>186</v>
      </c>
      <c r="B320" s="48">
        <v>316</v>
      </c>
      <c r="C320" s="48">
        <v>10</v>
      </c>
      <c r="D320" s="48">
        <v>120820</v>
      </c>
      <c r="E320" s="48"/>
      <c r="F320" s="48" t="s">
        <v>194</v>
      </c>
      <c r="G320" s="260" t="str">
        <f t="shared" si="21"/>
        <v>pr_88</v>
      </c>
      <c r="H320" s="258" t="s">
        <v>278</v>
      </c>
      <c r="I320" s="45">
        <v>43258</v>
      </c>
      <c r="J320" s="45" t="s">
        <v>128</v>
      </c>
      <c r="K320" s="48">
        <v>131</v>
      </c>
      <c r="L320" s="48">
        <v>8421</v>
      </c>
      <c r="M320" s="115" t="s">
        <v>160</v>
      </c>
      <c r="N320" s="42">
        <v>0.72222222222222221</v>
      </c>
      <c r="O320" s="48">
        <v>10</v>
      </c>
      <c r="P320" s="48">
        <v>20</v>
      </c>
      <c r="Q320" s="48" t="s">
        <v>14</v>
      </c>
      <c r="R320" s="48"/>
      <c r="S320" s="48"/>
      <c r="T320" s="48"/>
      <c r="U320" s="173">
        <f t="shared" si="22"/>
        <v>0.71875</v>
      </c>
      <c r="V320" s="173">
        <f t="shared" si="23"/>
        <v>0.70833333333333326</v>
      </c>
      <c r="W320" s="41">
        <f>IFERROR(VLOOKUP(L320,'[1]ZESTAWIENIE NUMERÓW BOCZNYCH'!$A:$B,1,0),"")</f>
        <v>8421</v>
      </c>
      <c r="X320" s="48" t="str">
        <f>IFERROR(VLOOKUP(W320,'[1]ZESTAWIENIE NUMERÓW BOCZNYCH'!$A:$B,2,0),Q320)</f>
        <v>MERCEDES-BENZ 628 03 Citaro G</v>
      </c>
      <c r="Y320" s="131">
        <f t="shared" si="25"/>
        <v>30</v>
      </c>
      <c r="Z320" s="132" t="s">
        <v>182</v>
      </c>
      <c r="AA320" s="44" t="str">
        <f t="shared" si="24"/>
        <v>A</v>
      </c>
    </row>
    <row r="321" spans="1:27" x14ac:dyDescent="0.25">
      <c r="A321" s="125" t="s">
        <v>186</v>
      </c>
      <c r="B321" s="48">
        <v>317</v>
      </c>
      <c r="C321" s="48">
        <v>10</v>
      </c>
      <c r="D321" s="48">
        <v>120820</v>
      </c>
      <c r="E321" s="48"/>
      <c r="F321" s="48" t="s">
        <v>194</v>
      </c>
      <c r="G321" s="260" t="str">
        <f t="shared" si="21"/>
        <v>pr_88</v>
      </c>
      <c r="H321" s="258" t="s">
        <v>278</v>
      </c>
      <c r="I321" s="45">
        <v>43258</v>
      </c>
      <c r="J321" s="45" t="s">
        <v>128</v>
      </c>
      <c r="K321" s="48">
        <v>141</v>
      </c>
      <c r="L321" s="48">
        <v>8126</v>
      </c>
      <c r="M321" s="115" t="s">
        <v>160</v>
      </c>
      <c r="N321" s="42">
        <v>0.72361111111111109</v>
      </c>
      <c r="O321" s="48">
        <v>0</v>
      </c>
      <c r="P321" s="48">
        <v>21</v>
      </c>
      <c r="Q321" s="48" t="s">
        <v>14</v>
      </c>
      <c r="R321" s="48"/>
      <c r="S321" s="48"/>
      <c r="T321" s="48"/>
      <c r="U321" s="173">
        <f t="shared" si="22"/>
        <v>0.71875</v>
      </c>
      <c r="V321" s="173">
        <f t="shared" si="23"/>
        <v>0.70833333333333326</v>
      </c>
      <c r="W321" s="41">
        <f>IFERROR(VLOOKUP(L321,'[1]ZESTAWIENIE NUMERÓW BOCZNYCH'!$A:$B,1,0),"")</f>
        <v>8126</v>
      </c>
      <c r="X321" s="48" t="str">
        <f>IFERROR(VLOOKUP(W321,'[1]ZESTAWIENIE NUMERÓW BOCZNYCH'!$A:$B,2,0),Q321)</f>
        <v>VOLVO 7700A</v>
      </c>
      <c r="Y321" s="131">
        <f t="shared" si="25"/>
        <v>21</v>
      </c>
      <c r="Z321" s="132" t="s">
        <v>182</v>
      </c>
      <c r="AA321" s="44" t="str">
        <f t="shared" si="24"/>
        <v>A</v>
      </c>
    </row>
    <row r="322" spans="1:27" x14ac:dyDescent="0.25">
      <c r="A322" s="125" t="s">
        <v>186</v>
      </c>
      <c r="B322" s="48">
        <v>319</v>
      </c>
      <c r="C322" s="48">
        <v>10</v>
      </c>
      <c r="D322" s="48">
        <v>120820</v>
      </c>
      <c r="E322" s="48"/>
      <c r="F322" s="48" t="s">
        <v>194</v>
      </c>
      <c r="G322" s="260" t="str">
        <f t="shared" si="21"/>
        <v>pr_88</v>
      </c>
      <c r="H322" s="258" t="s">
        <v>278</v>
      </c>
      <c r="I322" s="45">
        <v>43258</v>
      </c>
      <c r="J322" s="45" t="s">
        <v>128</v>
      </c>
      <c r="K322" s="48">
        <v>131</v>
      </c>
      <c r="L322" s="48">
        <v>8337</v>
      </c>
      <c r="M322" s="115" t="s">
        <v>160</v>
      </c>
      <c r="N322" s="42">
        <v>0.7270833333333333</v>
      </c>
      <c r="O322" s="48">
        <v>0</v>
      </c>
      <c r="P322" s="48">
        <v>13</v>
      </c>
      <c r="Q322" s="48" t="s">
        <v>14</v>
      </c>
      <c r="R322" s="48"/>
      <c r="S322" s="48"/>
      <c r="T322" s="48"/>
      <c r="U322" s="173">
        <f t="shared" si="22"/>
        <v>0.71875</v>
      </c>
      <c r="V322" s="173">
        <f t="shared" si="23"/>
        <v>0.70833333333333326</v>
      </c>
      <c r="W322" s="41">
        <f>IFERROR(VLOOKUP(L322,'[1]ZESTAWIENIE NUMERÓW BOCZNYCH'!$A:$B,1,0),"")</f>
        <v>8337</v>
      </c>
      <c r="X322" s="48" t="str">
        <f>IFERROR(VLOOKUP(W322,'[1]ZESTAWIENIE NUMERÓW BOCZNYCH'!$A:$B,2,0),Q322)</f>
        <v>MERCEDES-BENZ O 530 G Citaro</v>
      </c>
      <c r="Y322" s="131">
        <f t="shared" si="25"/>
        <v>13</v>
      </c>
      <c r="Z322" s="132" t="s">
        <v>182</v>
      </c>
      <c r="AA322" s="44" t="str">
        <f t="shared" si="24"/>
        <v>A</v>
      </c>
    </row>
    <row r="323" spans="1:27" x14ac:dyDescent="0.25">
      <c r="A323" s="125" t="s">
        <v>186</v>
      </c>
      <c r="B323" s="48">
        <v>321</v>
      </c>
      <c r="C323" s="48">
        <v>10</v>
      </c>
      <c r="D323" s="48">
        <v>120820</v>
      </c>
      <c r="E323" s="48"/>
      <c r="F323" s="48" t="s">
        <v>194</v>
      </c>
      <c r="G323" s="260" t="str">
        <f t="shared" ref="G323:G386" si="26">IF(ISERROR(RIGHT(LEFT(F323,FIND("_",MID(F323,4,150))+2))*1),LEFT(F323,FIND("_",MID(F323,4,150))+1),LEFT(F323,FIND("_",MID(F323,4,150))+2))</f>
        <v>pr_88</v>
      </c>
      <c r="H323" s="258" t="s">
        <v>278</v>
      </c>
      <c r="I323" s="45">
        <v>43258</v>
      </c>
      <c r="J323" s="45" t="s">
        <v>128</v>
      </c>
      <c r="K323" s="48">
        <v>141</v>
      </c>
      <c r="L323" s="48">
        <v>8122</v>
      </c>
      <c r="M323" s="115" t="s">
        <v>160</v>
      </c>
      <c r="N323" s="42">
        <v>0.7368055555555556</v>
      </c>
      <c r="O323" s="48">
        <v>0</v>
      </c>
      <c r="P323" s="48">
        <v>25</v>
      </c>
      <c r="Q323" s="48" t="s">
        <v>14</v>
      </c>
      <c r="R323" s="48"/>
      <c r="S323" s="48"/>
      <c r="T323" s="48"/>
      <c r="U323" s="173">
        <f t="shared" ref="U323:U386" si="27">FLOOR(N323,"0:15")</f>
        <v>0.72916666666666663</v>
      </c>
      <c r="V323" s="173">
        <f t="shared" ref="V323:V386" si="28">FLOOR(N323,TIME(1,0,0))</f>
        <v>0.70833333333333326</v>
      </c>
      <c r="W323" s="41">
        <f>IFERROR(VLOOKUP(L323,'[1]ZESTAWIENIE NUMERÓW BOCZNYCH'!$A:$B,1,0),"")</f>
        <v>8122</v>
      </c>
      <c r="X323" s="48" t="str">
        <f>IFERROR(VLOOKUP(W323,'[1]ZESTAWIENIE NUMERÓW BOCZNYCH'!$A:$B,2,0),Q323)</f>
        <v>VOLVO 7700A</v>
      </c>
      <c r="Y323" s="131">
        <f t="shared" si="25"/>
        <v>25</v>
      </c>
      <c r="Z323" s="132" t="s">
        <v>182</v>
      </c>
      <c r="AA323" s="44" t="str">
        <f t="shared" ref="AA323:AA386" si="29">IF(Z323="Tramwaj normalny","T","A")</f>
        <v>A</v>
      </c>
    </row>
    <row r="324" spans="1:27" x14ac:dyDescent="0.25">
      <c r="A324" s="125" t="s">
        <v>186</v>
      </c>
      <c r="B324" s="48">
        <v>322</v>
      </c>
      <c r="C324" s="48">
        <v>10</v>
      </c>
      <c r="D324" s="48">
        <v>120820</v>
      </c>
      <c r="E324" s="48"/>
      <c r="F324" s="48" t="s">
        <v>194</v>
      </c>
      <c r="G324" s="260" t="str">
        <f t="shared" si="26"/>
        <v>pr_88</v>
      </c>
      <c r="H324" s="258" t="s">
        <v>278</v>
      </c>
      <c r="I324" s="45">
        <v>43258</v>
      </c>
      <c r="J324" s="45" t="s">
        <v>128</v>
      </c>
      <c r="K324" s="48">
        <v>131</v>
      </c>
      <c r="L324" s="48">
        <v>8414</v>
      </c>
      <c r="M324" s="115" t="s">
        <v>160</v>
      </c>
      <c r="N324" s="42">
        <v>0.73819444444444438</v>
      </c>
      <c r="O324" s="48">
        <v>0</v>
      </c>
      <c r="P324" s="48">
        <v>7</v>
      </c>
      <c r="Q324" s="48" t="s">
        <v>14</v>
      </c>
      <c r="R324" s="48"/>
      <c r="S324" s="48"/>
      <c r="T324" s="48"/>
      <c r="U324" s="173">
        <f t="shared" si="27"/>
        <v>0.72916666666666663</v>
      </c>
      <c r="V324" s="173">
        <f t="shared" si="28"/>
        <v>0.70833333333333326</v>
      </c>
      <c r="W324" s="41">
        <f>IFERROR(VLOOKUP(L324,'[1]ZESTAWIENIE NUMERÓW BOCZNYCH'!$A:$B,1,0),"")</f>
        <v>8414</v>
      </c>
      <c r="X324" s="48" t="str">
        <f>IFERROR(VLOOKUP(W324,'[1]ZESTAWIENIE NUMERÓW BOCZNYCH'!$A:$B,2,0),Q324)</f>
        <v>MERCEDES-BENZ 628 03 Citaro G</v>
      </c>
      <c r="Y324" s="131">
        <f t="shared" si="25"/>
        <v>7</v>
      </c>
      <c r="Z324" s="132" t="s">
        <v>182</v>
      </c>
      <c r="AA324" s="44" t="str">
        <f t="shared" si="29"/>
        <v>A</v>
      </c>
    </row>
    <row r="325" spans="1:27" x14ac:dyDescent="0.25">
      <c r="A325" s="125" t="s">
        <v>186</v>
      </c>
      <c r="B325" s="48">
        <v>323</v>
      </c>
      <c r="C325" s="48">
        <v>10</v>
      </c>
      <c r="D325" s="48">
        <v>120820</v>
      </c>
      <c r="E325" s="48"/>
      <c r="F325" s="48" t="s">
        <v>194</v>
      </c>
      <c r="G325" s="260" t="str">
        <f t="shared" si="26"/>
        <v>pr_88</v>
      </c>
      <c r="H325" s="258" t="s">
        <v>278</v>
      </c>
      <c r="I325" s="45">
        <v>43258</v>
      </c>
      <c r="J325" s="45" t="s">
        <v>128</v>
      </c>
      <c r="K325" s="48">
        <v>131</v>
      </c>
      <c r="L325" s="48">
        <v>8144</v>
      </c>
      <c r="M325" s="115" t="s">
        <v>160</v>
      </c>
      <c r="N325" s="42">
        <v>0.7402777777777777</v>
      </c>
      <c r="O325" s="48">
        <v>0</v>
      </c>
      <c r="P325" s="48">
        <v>10</v>
      </c>
      <c r="Q325" s="48" t="s">
        <v>14</v>
      </c>
      <c r="R325" s="48"/>
      <c r="S325" s="48"/>
      <c r="T325" s="48"/>
      <c r="U325" s="173">
        <f t="shared" si="27"/>
        <v>0.73958333333333326</v>
      </c>
      <c r="V325" s="173">
        <f t="shared" si="28"/>
        <v>0.70833333333333326</v>
      </c>
      <c r="W325" s="41">
        <f>IFERROR(VLOOKUP(L325,'[1]ZESTAWIENIE NUMERÓW BOCZNYCH'!$A:$B,1,0),"")</f>
        <v>8144</v>
      </c>
      <c r="X325" s="48" t="str">
        <f>IFERROR(VLOOKUP(W325,'[1]ZESTAWIENIE NUMERÓW BOCZNYCH'!$A:$B,2,0),Q325)</f>
        <v>VOLVO 7700A</v>
      </c>
      <c r="Y325" s="131">
        <f t="shared" si="25"/>
        <v>10</v>
      </c>
      <c r="Z325" s="132" t="s">
        <v>182</v>
      </c>
      <c r="AA325" s="44" t="str">
        <f t="shared" si="29"/>
        <v>A</v>
      </c>
    </row>
    <row r="326" spans="1:27" x14ac:dyDescent="0.25">
      <c r="A326" s="125" t="s">
        <v>186</v>
      </c>
      <c r="B326" s="48">
        <v>324</v>
      </c>
      <c r="C326" s="48">
        <v>10</v>
      </c>
      <c r="D326" s="48">
        <v>120820</v>
      </c>
      <c r="E326" s="48"/>
      <c r="F326" s="48" t="s">
        <v>194</v>
      </c>
      <c r="G326" s="260" t="str">
        <f t="shared" si="26"/>
        <v>pr_88</v>
      </c>
      <c r="H326" s="258" t="s">
        <v>278</v>
      </c>
      <c r="I326" s="45">
        <v>43258</v>
      </c>
      <c r="J326" s="45" t="s">
        <v>128</v>
      </c>
      <c r="K326" s="48">
        <v>141</v>
      </c>
      <c r="L326" s="48">
        <v>8057</v>
      </c>
      <c r="M326" s="115" t="s">
        <v>160</v>
      </c>
      <c r="N326" s="42">
        <v>0.74375000000000002</v>
      </c>
      <c r="O326" s="48">
        <v>0</v>
      </c>
      <c r="P326" s="48">
        <v>16</v>
      </c>
      <c r="Q326" s="48" t="s">
        <v>14</v>
      </c>
      <c r="R326" s="48"/>
      <c r="S326" s="48"/>
      <c r="T326" s="48"/>
      <c r="U326" s="173">
        <f t="shared" si="27"/>
        <v>0.73958333333333326</v>
      </c>
      <c r="V326" s="173">
        <f t="shared" si="28"/>
        <v>0.70833333333333326</v>
      </c>
      <c r="W326" s="41">
        <f>IFERROR(VLOOKUP(L326,'[1]ZESTAWIENIE NUMERÓW BOCZNYCH'!$A:$B,1,0),"")</f>
        <v>8057</v>
      </c>
      <c r="X326" s="48" t="str">
        <f>IFERROR(VLOOKUP(W326,'[1]ZESTAWIENIE NUMERÓW BOCZNYCH'!$A:$B,2,0),Q326)</f>
        <v>VOLVO 7000A</v>
      </c>
      <c r="Y326" s="131">
        <f t="shared" si="25"/>
        <v>16</v>
      </c>
      <c r="Z326" s="132" t="s">
        <v>182</v>
      </c>
      <c r="AA326" s="44" t="str">
        <f t="shared" si="29"/>
        <v>A</v>
      </c>
    </row>
    <row r="327" spans="1:27" x14ac:dyDescent="0.25">
      <c r="A327" s="125" t="s">
        <v>186</v>
      </c>
      <c r="B327" s="48">
        <v>1009</v>
      </c>
      <c r="C327" s="48">
        <v>1</v>
      </c>
      <c r="D327" s="48">
        <v>20816</v>
      </c>
      <c r="E327" s="48"/>
      <c r="F327" s="48" t="s">
        <v>233</v>
      </c>
      <c r="G327" s="260" t="str">
        <f t="shared" si="26"/>
        <v>pr_88</v>
      </c>
      <c r="H327" s="260" t="s">
        <v>279</v>
      </c>
      <c r="I327" s="45">
        <v>43258</v>
      </c>
      <c r="J327" s="45" t="s">
        <v>128</v>
      </c>
      <c r="K327" s="48">
        <v>1</v>
      </c>
      <c r="L327" s="48">
        <v>2487</v>
      </c>
      <c r="M327" s="260" t="s">
        <v>234</v>
      </c>
      <c r="N327" s="42">
        <v>0.25694444444444448</v>
      </c>
      <c r="O327" s="48">
        <v>2</v>
      </c>
      <c r="P327" s="48">
        <v>0</v>
      </c>
      <c r="Q327" s="48" t="s">
        <v>16</v>
      </c>
      <c r="R327" s="48"/>
      <c r="S327" s="48"/>
      <c r="T327" s="48"/>
      <c r="U327" s="173">
        <f t="shared" si="27"/>
        <v>0.25</v>
      </c>
      <c r="V327" s="173">
        <f t="shared" si="28"/>
        <v>0.25</v>
      </c>
      <c r="W327" s="41">
        <f>IFERROR(VLOOKUP(L327,'[1]ZESTAWIENIE NUMERÓW BOCZNYCH'!$A:$B,1,0),"")</f>
        <v>2487</v>
      </c>
      <c r="X327" s="48" t="str">
        <f>IFERROR(VLOOKUP(W327,'[1]ZESTAWIENIE NUMERÓW BOCZNYCH'!$A:$B,2,0),Q327)</f>
        <v>K2</v>
      </c>
      <c r="Y327" s="131">
        <f t="shared" ref="Y327:Y390" si="30">O327+P327</f>
        <v>2</v>
      </c>
      <c r="Z327" s="132" t="s">
        <v>184</v>
      </c>
      <c r="AA327" s="44" t="str">
        <f t="shared" si="29"/>
        <v>T</v>
      </c>
    </row>
    <row r="328" spans="1:27" x14ac:dyDescent="0.25">
      <c r="A328" s="125" t="s">
        <v>186</v>
      </c>
      <c r="B328" s="48">
        <v>1010</v>
      </c>
      <c r="C328" s="48">
        <v>1</v>
      </c>
      <c r="D328" s="48">
        <v>20816</v>
      </c>
      <c r="E328" s="48"/>
      <c r="F328" s="48" t="s">
        <v>233</v>
      </c>
      <c r="G328" s="260" t="str">
        <f t="shared" si="26"/>
        <v>pr_88</v>
      </c>
      <c r="H328" s="260" t="s">
        <v>279</v>
      </c>
      <c r="I328" s="45">
        <v>43258</v>
      </c>
      <c r="J328" s="45" t="s">
        <v>128</v>
      </c>
      <c r="K328" s="48">
        <v>1</v>
      </c>
      <c r="L328" s="48">
        <v>2483</v>
      </c>
      <c r="M328" s="260" t="s">
        <v>234</v>
      </c>
      <c r="N328" s="42">
        <v>0.26319444444444445</v>
      </c>
      <c r="O328" s="48">
        <v>0</v>
      </c>
      <c r="P328" s="48">
        <v>1</v>
      </c>
      <c r="Q328" s="48" t="s">
        <v>16</v>
      </c>
      <c r="R328" s="48"/>
      <c r="S328" s="48"/>
      <c r="T328" s="48"/>
      <c r="U328" s="173">
        <f t="shared" si="27"/>
        <v>0.26041666666666663</v>
      </c>
      <c r="V328" s="173">
        <f t="shared" si="28"/>
        <v>0.25</v>
      </c>
      <c r="W328" s="41">
        <f>IFERROR(VLOOKUP(L328,'[1]ZESTAWIENIE NUMERÓW BOCZNYCH'!$A:$B,1,0),"")</f>
        <v>2483</v>
      </c>
      <c r="X328" s="48" t="str">
        <f>IFERROR(VLOOKUP(W328,'[1]ZESTAWIENIE NUMERÓW BOCZNYCH'!$A:$B,2,0),Q328)</f>
        <v>K2</v>
      </c>
      <c r="Y328" s="131">
        <f t="shared" si="30"/>
        <v>1</v>
      </c>
      <c r="Z328" s="132" t="s">
        <v>184</v>
      </c>
      <c r="AA328" s="44" t="str">
        <f t="shared" si="29"/>
        <v>T</v>
      </c>
    </row>
    <row r="329" spans="1:27" x14ac:dyDescent="0.25">
      <c r="A329" s="125" t="s">
        <v>186</v>
      </c>
      <c r="B329" s="48">
        <v>1011</v>
      </c>
      <c r="C329" s="48">
        <v>1</v>
      </c>
      <c r="D329" s="48">
        <v>20816</v>
      </c>
      <c r="E329" s="48"/>
      <c r="F329" s="48" t="s">
        <v>233</v>
      </c>
      <c r="G329" s="260" t="str">
        <f t="shared" si="26"/>
        <v>pr_88</v>
      </c>
      <c r="H329" s="260" t="s">
        <v>279</v>
      </c>
      <c r="I329" s="45">
        <v>43258</v>
      </c>
      <c r="J329" s="45" t="s">
        <v>128</v>
      </c>
      <c r="K329" s="48">
        <v>1</v>
      </c>
      <c r="L329" s="48">
        <v>2813</v>
      </c>
      <c r="M329" s="260" t="s">
        <v>234</v>
      </c>
      <c r="N329" s="42">
        <v>0.2722222222222222</v>
      </c>
      <c r="O329" s="48">
        <v>3</v>
      </c>
      <c r="P329" s="48">
        <v>6</v>
      </c>
      <c r="Q329" s="48" t="s">
        <v>17</v>
      </c>
      <c r="R329" s="48"/>
      <c r="S329" s="48"/>
      <c r="T329" s="48"/>
      <c r="U329" s="173">
        <f t="shared" si="27"/>
        <v>0.27083333333333331</v>
      </c>
      <c r="V329" s="173">
        <f t="shared" si="28"/>
        <v>0.25</v>
      </c>
      <c r="W329" s="41">
        <f>IFERROR(VLOOKUP(L329,'[1]ZESTAWIENIE NUMERÓW BOCZNYCH'!$A:$B,1,0),"")</f>
        <v>2813</v>
      </c>
      <c r="X329" s="48" t="str">
        <f>IFERROR(VLOOKUP(W329,'[1]ZESTAWIENIE NUMERÓW BOCZNYCH'!$A:$B,2,0),Q329)</f>
        <v>MB</v>
      </c>
      <c r="Y329" s="131">
        <f t="shared" si="30"/>
        <v>9</v>
      </c>
      <c r="Z329" s="132" t="s">
        <v>184</v>
      </c>
      <c r="AA329" s="44" t="str">
        <f t="shared" si="29"/>
        <v>T</v>
      </c>
    </row>
    <row r="330" spans="1:27" x14ac:dyDescent="0.25">
      <c r="A330" s="125" t="s">
        <v>186</v>
      </c>
      <c r="B330" s="48">
        <v>1012</v>
      </c>
      <c r="C330" s="48">
        <v>1</v>
      </c>
      <c r="D330" s="48">
        <v>20816</v>
      </c>
      <c r="E330" s="48"/>
      <c r="F330" s="48" t="s">
        <v>233</v>
      </c>
      <c r="G330" s="260" t="str">
        <f t="shared" si="26"/>
        <v>pr_88</v>
      </c>
      <c r="H330" s="260" t="s">
        <v>279</v>
      </c>
      <c r="I330" s="45">
        <v>43258</v>
      </c>
      <c r="J330" s="45" t="s">
        <v>128</v>
      </c>
      <c r="K330" s="48">
        <v>1</v>
      </c>
      <c r="L330" s="48">
        <v>2541</v>
      </c>
      <c r="M330" s="260" t="s">
        <v>234</v>
      </c>
      <c r="N330" s="42">
        <v>0.28055555555555556</v>
      </c>
      <c r="O330" s="48">
        <v>4</v>
      </c>
      <c r="P330" s="48">
        <v>3</v>
      </c>
      <c r="Q330" s="48" t="s">
        <v>16</v>
      </c>
      <c r="R330" s="48"/>
      <c r="S330" s="48"/>
      <c r="T330" s="48"/>
      <c r="U330" s="173">
        <f t="shared" si="27"/>
        <v>0.27083333333333331</v>
      </c>
      <c r="V330" s="173">
        <f t="shared" si="28"/>
        <v>0.25</v>
      </c>
      <c r="W330" s="41">
        <f>IFERROR(VLOOKUP(L330,'[1]ZESTAWIENIE NUMERÓW BOCZNYCH'!$A:$B,1,0),"")</f>
        <v>2541</v>
      </c>
      <c r="X330" s="48" t="str">
        <f>IFERROR(VLOOKUP(W330,'[1]ZESTAWIENIE NUMERÓW BOCZNYCH'!$A:$B,2,0),Q330)</f>
        <v>K2</v>
      </c>
      <c r="Y330" s="131">
        <f t="shared" si="30"/>
        <v>7</v>
      </c>
      <c r="Z330" s="132" t="s">
        <v>184</v>
      </c>
      <c r="AA330" s="44" t="str">
        <f t="shared" si="29"/>
        <v>T</v>
      </c>
    </row>
    <row r="331" spans="1:27" x14ac:dyDescent="0.25">
      <c r="A331" s="125" t="s">
        <v>186</v>
      </c>
      <c r="B331" s="48">
        <v>1013</v>
      </c>
      <c r="C331" s="48">
        <v>1</v>
      </c>
      <c r="D331" s="48">
        <v>20816</v>
      </c>
      <c r="E331" s="48"/>
      <c r="F331" s="48" t="s">
        <v>233</v>
      </c>
      <c r="G331" s="260" t="str">
        <f t="shared" si="26"/>
        <v>pr_88</v>
      </c>
      <c r="H331" s="260" t="s">
        <v>279</v>
      </c>
      <c r="I331" s="45">
        <v>43258</v>
      </c>
      <c r="J331" s="45" t="s">
        <v>128</v>
      </c>
      <c r="K331" s="48">
        <v>1</v>
      </c>
      <c r="L331" s="48">
        <v>2399</v>
      </c>
      <c r="M331" s="260" t="s">
        <v>234</v>
      </c>
      <c r="N331" s="42">
        <v>0.2902777777777778</v>
      </c>
      <c r="O331" s="48">
        <v>8</v>
      </c>
      <c r="P331" s="48">
        <v>3</v>
      </c>
      <c r="Q331" s="48" t="s">
        <v>16</v>
      </c>
      <c r="R331" s="48"/>
      <c r="S331" s="48"/>
      <c r="T331" s="48"/>
      <c r="U331" s="173">
        <f t="shared" si="27"/>
        <v>0.28125</v>
      </c>
      <c r="V331" s="173">
        <f t="shared" si="28"/>
        <v>0.25</v>
      </c>
      <c r="W331" s="41">
        <f>IFERROR(VLOOKUP(L331,'[1]ZESTAWIENIE NUMERÓW BOCZNYCH'!$A:$B,1,0),"")</f>
        <v>2399</v>
      </c>
      <c r="X331" s="48" t="str">
        <f>IFERROR(VLOOKUP(W331,'[1]ZESTAWIENIE NUMERÓW BOCZNYCH'!$A:$B,2,0),Q331)</f>
        <v>K2</v>
      </c>
      <c r="Y331" s="131">
        <f t="shared" si="30"/>
        <v>11</v>
      </c>
      <c r="Z331" s="132" t="s">
        <v>184</v>
      </c>
      <c r="AA331" s="44" t="str">
        <f t="shared" si="29"/>
        <v>T</v>
      </c>
    </row>
    <row r="332" spans="1:27" x14ac:dyDescent="0.25">
      <c r="A332" s="125" t="s">
        <v>186</v>
      </c>
      <c r="B332" s="48">
        <v>1014</v>
      </c>
      <c r="C332" s="48">
        <v>1</v>
      </c>
      <c r="D332" s="48">
        <v>20816</v>
      </c>
      <c r="E332" s="48"/>
      <c r="F332" s="48" t="s">
        <v>233</v>
      </c>
      <c r="G332" s="260" t="str">
        <f t="shared" si="26"/>
        <v>pr_88</v>
      </c>
      <c r="H332" s="260" t="s">
        <v>279</v>
      </c>
      <c r="I332" s="45">
        <v>43258</v>
      </c>
      <c r="J332" s="45" t="s">
        <v>128</v>
      </c>
      <c r="K332" s="48">
        <v>1</v>
      </c>
      <c r="L332" s="48">
        <v>2513</v>
      </c>
      <c r="M332" s="260" t="s">
        <v>234</v>
      </c>
      <c r="N332" s="42">
        <v>0.29722222222222222</v>
      </c>
      <c r="O332" s="48">
        <v>6</v>
      </c>
      <c r="P332" s="48">
        <v>9</v>
      </c>
      <c r="Q332" s="48" t="s">
        <v>18</v>
      </c>
      <c r="R332" s="48"/>
      <c r="S332" s="48"/>
      <c r="T332" s="48"/>
      <c r="U332" s="173">
        <f t="shared" si="27"/>
        <v>0.29166666666666663</v>
      </c>
      <c r="V332" s="173">
        <f t="shared" si="28"/>
        <v>0.29166666666666663</v>
      </c>
      <c r="W332" s="41" t="str">
        <f>IFERROR(VLOOKUP(L332,'[1]ZESTAWIENIE NUMERÓW BOCZNYCH'!$A:$B,1,0),"")</f>
        <v/>
      </c>
      <c r="X332" s="48" t="str">
        <f>IFERROR(VLOOKUP(W332,'[1]ZESTAWIENIE NUMERÓW BOCZNYCH'!$A:$B,2,0),Q332)</f>
        <v>K2</v>
      </c>
      <c r="Y332" s="131">
        <f t="shared" si="30"/>
        <v>15</v>
      </c>
      <c r="Z332" s="132" t="s">
        <v>184</v>
      </c>
      <c r="AA332" s="44" t="str">
        <f t="shared" si="29"/>
        <v>T</v>
      </c>
    </row>
    <row r="333" spans="1:27" x14ac:dyDescent="0.25">
      <c r="A333" s="125" t="s">
        <v>186</v>
      </c>
      <c r="B333" s="48">
        <v>1015</v>
      </c>
      <c r="C333" s="48">
        <v>1</v>
      </c>
      <c r="D333" s="48">
        <v>20816</v>
      </c>
      <c r="E333" s="48"/>
      <c r="F333" s="48" t="s">
        <v>233</v>
      </c>
      <c r="G333" s="260" t="str">
        <f t="shared" si="26"/>
        <v>pr_88</v>
      </c>
      <c r="H333" s="260" t="s">
        <v>279</v>
      </c>
      <c r="I333" s="45">
        <v>43258</v>
      </c>
      <c r="J333" s="45" t="s">
        <v>128</v>
      </c>
      <c r="K333" s="48">
        <v>1</v>
      </c>
      <c r="L333" s="48">
        <v>2287</v>
      </c>
      <c r="M333" s="260" t="s">
        <v>234</v>
      </c>
      <c r="N333" s="42">
        <v>0.30624999999999997</v>
      </c>
      <c r="O333" s="48">
        <v>10</v>
      </c>
      <c r="P333" s="48">
        <v>16</v>
      </c>
      <c r="Q333" s="48" t="s">
        <v>16</v>
      </c>
      <c r="R333" s="48"/>
      <c r="S333" s="48"/>
      <c r="T333" s="48"/>
      <c r="U333" s="173">
        <f t="shared" si="27"/>
        <v>0.30208333333333331</v>
      </c>
      <c r="V333" s="173">
        <f t="shared" si="28"/>
        <v>0.29166666666666663</v>
      </c>
      <c r="W333" s="41">
        <f>IFERROR(VLOOKUP(L333,'[1]ZESTAWIENIE NUMERÓW BOCZNYCH'!$A:$B,1,0),"")</f>
        <v>2287</v>
      </c>
      <c r="X333" s="48" t="str">
        <f>IFERROR(VLOOKUP(W333,'[1]ZESTAWIENIE NUMERÓW BOCZNYCH'!$A:$B,2,0),Q333)</f>
        <v>K2</v>
      </c>
      <c r="Y333" s="131">
        <f t="shared" si="30"/>
        <v>26</v>
      </c>
      <c r="Z333" s="132" t="s">
        <v>184</v>
      </c>
      <c r="AA333" s="44" t="str">
        <f t="shared" si="29"/>
        <v>T</v>
      </c>
    </row>
    <row r="334" spans="1:27" x14ac:dyDescent="0.25">
      <c r="A334" s="125" t="s">
        <v>186</v>
      </c>
      <c r="B334" s="48">
        <v>1016</v>
      </c>
      <c r="C334" s="48">
        <v>1</v>
      </c>
      <c r="D334" s="48">
        <v>20816</v>
      </c>
      <c r="E334" s="48"/>
      <c r="F334" s="48" t="s">
        <v>233</v>
      </c>
      <c r="G334" s="260" t="str">
        <f t="shared" si="26"/>
        <v>pr_88</v>
      </c>
      <c r="H334" s="260" t="s">
        <v>279</v>
      </c>
      <c r="I334" s="45">
        <v>43258</v>
      </c>
      <c r="J334" s="45" t="s">
        <v>128</v>
      </c>
      <c r="K334" s="48">
        <v>1</v>
      </c>
      <c r="L334" s="48">
        <v>2290</v>
      </c>
      <c r="M334" s="260" t="s">
        <v>234</v>
      </c>
      <c r="N334" s="42">
        <v>0.31458333333333333</v>
      </c>
      <c r="O334" s="48">
        <v>8</v>
      </c>
      <c r="P334" s="48">
        <v>11</v>
      </c>
      <c r="Q334" s="48" t="s">
        <v>16</v>
      </c>
      <c r="R334" s="48"/>
      <c r="S334" s="48"/>
      <c r="T334" s="48"/>
      <c r="U334" s="173">
        <f t="shared" si="27"/>
        <v>0.3125</v>
      </c>
      <c r="V334" s="173">
        <f t="shared" si="28"/>
        <v>0.29166666666666663</v>
      </c>
      <c r="W334" s="41">
        <f>IFERROR(VLOOKUP(L334,'[1]ZESTAWIENIE NUMERÓW BOCZNYCH'!$A:$B,1,0),"")</f>
        <v>2290</v>
      </c>
      <c r="X334" s="48" t="str">
        <f>IFERROR(VLOOKUP(W334,'[1]ZESTAWIENIE NUMERÓW BOCZNYCH'!$A:$B,2,0),Q334)</f>
        <v>K2</v>
      </c>
      <c r="Y334" s="131">
        <f t="shared" si="30"/>
        <v>19</v>
      </c>
      <c r="Z334" s="132" t="s">
        <v>184</v>
      </c>
      <c r="AA334" s="44" t="str">
        <f t="shared" si="29"/>
        <v>T</v>
      </c>
    </row>
    <row r="335" spans="1:27" x14ac:dyDescent="0.25">
      <c r="A335" s="125" t="s">
        <v>186</v>
      </c>
      <c r="B335" s="48">
        <v>1017</v>
      </c>
      <c r="C335" s="48">
        <v>1</v>
      </c>
      <c r="D335" s="48">
        <v>20816</v>
      </c>
      <c r="E335" s="48"/>
      <c r="F335" s="48" t="s">
        <v>233</v>
      </c>
      <c r="G335" s="260" t="str">
        <f t="shared" si="26"/>
        <v>pr_88</v>
      </c>
      <c r="H335" s="260" t="s">
        <v>279</v>
      </c>
      <c r="I335" s="45">
        <v>43258</v>
      </c>
      <c r="J335" s="45" t="s">
        <v>128</v>
      </c>
      <c r="K335" s="48">
        <v>1</v>
      </c>
      <c r="L335" s="48">
        <v>2819</v>
      </c>
      <c r="M335" s="260" t="s">
        <v>234</v>
      </c>
      <c r="N335" s="42">
        <v>0.3215277777777778</v>
      </c>
      <c r="O335" s="48">
        <v>19</v>
      </c>
      <c r="P335" s="48">
        <v>8</v>
      </c>
      <c r="Q335" s="48" t="s">
        <v>17</v>
      </c>
      <c r="R335" s="48"/>
      <c r="S335" s="48"/>
      <c r="T335" s="48"/>
      <c r="U335" s="173">
        <f t="shared" si="27"/>
        <v>0.3125</v>
      </c>
      <c r="V335" s="173">
        <f t="shared" si="28"/>
        <v>0.29166666666666663</v>
      </c>
      <c r="W335" s="41">
        <f>IFERROR(VLOOKUP(L335,'[1]ZESTAWIENIE NUMERÓW BOCZNYCH'!$A:$B,1,0),"")</f>
        <v>2819</v>
      </c>
      <c r="X335" s="48" t="str">
        <f>IFERROR(VLOOKUP(W335,'[1]ZESTAWIENIE NUMERÓW BOCZNYCH'!$A:$B,2,0),Q335)</f>
        <v>MB</v>
      </c>
      <c r="Y335" s="131">
        <f t="shared" si="30"/>
        <v>27</v>
      </c>
      <c r="Z335" s="132" t="s">
        <v>184</v>
      </c>
      <c r="AA335" s="44" t="str">
        <f t="shared" si="29"/>
        <v>T</v>
      </c>
    </row>
    <row r="336" spans="1:27" x14ac:dyDescent="0.25">
      <c r="A336" s="125" t="s">
        <v>186</v>
      </c>
      <c r="B336" s="48">
        <v>1018</v>
      </c>
      <c r="C336" s="48">
        <v>1</v>
      </c>
      <c r="D336" s="48">
        <v>20816</v>
      </c>
      <c r="E336" s="48"/>
      <c r="F336" s="48" t="s">
        <v>233</v>
      </c>
      <c r="G336" s="260" t="str">
        <f t="shared" si="26"/>
        <v>pr_88</v>
      </c>
      <c r="H336" s="260" t="s">
        <v>279</v>
      </c>
      <c r="I336" s="45">
        <v>43258</v>
      </c>
      <c r="J336" s="45" t="s">
        <v>128</v>
      </c>
      <c r="K336" s="48">
        <v>1</v>
      </c>
      <c r="L336" s="48">
        <v>2426</v>
      </c>
      <c r="M336" s="260" t="s">
        <v>234</v>
      </c>
      <c r="N336" s="42">
        <v>0.33124999999999999</v>
      </c>
      <c r="O336" s="48">
        <v>7</v>
      </c>
      <c r="P336" s="48">
        <v>22</v>
      </c>
      <c r="Q336" s="48" t="s">
        <v>16</v>
      </c>
      <c r="R336" s="48"/>
      <c r="S336" s="48"/>
      <c r="T336" s="48"/>
      <c r="U336" s="173">
        <f t="shared" si="27"/>
        <v>0.32291666666666663</v>
      </c>
      <c r="V336" s="173">
        <f t="shared" si="28"/>
        <v>0.29166666666666663</v>
      </c>
      <c r="W336" s="41">
        <f>IFERROR(VLOOKUP(L336,'[1]ZESTAWIENIE NUMERÓW BOCZNYCH'!$A:$B,1,0),"")</f>
        <v>2426</v>
      </c>
      <c r="X336" s="48" t="str">
        <f>IFERROR(VLOOKUP(W336,'[1]ZESTAWIENIE NUMERÓW BOCZNYCH'!$A:$B,2,0),Q336)</f>
        <v>K2</v>
      </c>
      <c r="Y336" s="131">
        <f t="shared" si="30"/>
        <v>29</v>
      </c>
      <c r="Z336" s="132" t="s">
        <v>184</v>
      </c>
      <c r="AA336" s="44" t="str">
        <f t="shared" si="29"/>
        <v>T</v>
      </c>
    </row>
    <row r="337" spans="1:27" x14ac:dyDescent="0.25">
      <c r="A337" s="125" t="s">
        <v>186</v>
      </c>
      <c r="B337" s="48">
        <v>1019</v>
      </c>
      <c r="C337" s="48">
        <v>1</v>
      </c>
      <c r="D337" s="48">
        <v>20816</v>
      </c>
      <c r="E337" s="48"/>
      <c r="F337" s="48" t="s">
        <v>233</v>
      </c>
      <c r="G337" s="260" t="str">
        <f t="shared" si="26"/>
        <v>pr_88</v>
      </c>
      <c r="H337" s="260" t="s">
        <v>279</v>
      </c>
      <c r="I337" s="45">
        <v>43258</v>
      </c>
      <c r="J337" s="45" t="s">
        <v>128</v>
      </c>
      <c r="K337" s="48">
        <v>1</v>
      </c>
      <c r="L337" s="48">
        <v>2890</v>
      </c>
      <c r="M337" s="260" t="s">
        <v>234</v>
      </c>
      <c r="N337" s="42">
        <v>0.33888888888888885</v>
      </c>
      <c r="O337" s="48">
        <v>10</v>
      </c>
      <c r="P337" s="48">
        <v>9</v>
      </c>
      <c r="Q337" s="48" t="s">
        <v>17</v>
      </c>
      <c r="R337" s="48"/>
      <c r="S337" s="48"/>
      <c r="T337" s="48"/>
      <c r="U337" s="173">
        <f t="shared" si="27"/>
        <v>0.33333333333333331</v>
      </c>
      <c r="V337" s="173">
        <f t="shared" si="28"/>
        <v>0.33333333333333331</v>
      </c>
      <c r="W337" s="41" t="str">
        <f>IFERROR(VLOOKUP(L337,'[1]ZESTAWIENIE NUMERÓW BOCZNYCH'!$A:$B,1,0),"")</f>
        <v/>
      </c>
      <c r="X337" s="48" t="str">
        <f>IFERROR(VLOOKUP(W337,'[1]ZESTAWIENIE NUMERÓW BOCZNYCH'!$A:$B,2,0),Q337)</f>
        <v>MB</v>
      </c>
      <c r="Y337" s="131">
        <f t="shared" si="30"/>
        <v>19</v>
      </c>
      <c r="Z337" s="132" t="s">
        <v>184</v>
      </c>
      <c r="AA337" s="44" t="str">
        <f t="shared" si="29"/>
        <v>T</v>
      </c>
    </row>
    <row r="338" spans="1:27" x14ac:dyDescent="0.25">
      <c r="A338" s="125" t="s">
        <v>186</v>
      </c>
      <c r="B338" s="48">
        <v>1020</v>
      </c>
      <c r="C338" s="48">
        <v>1</v>
      </c>
      <c r="D338" s="48">
        <v>20816</v>
      </c>
      <c r="E338" s="48"/>
      <c r="F338" s="48" t="s">
        <v>233</v>
      </c>
      <c r="G338" s="260" t="str">
        <f t="shared" si="26"/>
        <v>pr_88</v>
      </c>
      <c r="H338" s="260" t="s">
        <v>279</v>
      </c>
      <c r="I338" s="45">
        <v>43258</v>
      </c>
      <c r="J338" s="45" t="s">
        <v>128</v>
      </c>
      <c r="K338" s="48">
        <v>1</v>
      </c>
      <c r="L338" s="48">
        <v>2325</v>
      </c>
      <c r="M338" s="260" t="s">
        <v>234</v>
      </c>
      <c r="N338" s="42">
        <v>0.34791666666666665</v>
      </c>
      <c r="O338" s="48">
        <v>8</v>
      </c>
      <c r="P338" s="48">
        <v>8</v>
      </c>
      <c r="Q338" s="48" t="s">
        <v>16</v>
      </c>
      <c r="R338" s="48"/>
      <c r="S338" s="48"/>
      <c r="T338" s="48"/>
      <c r="U338" s="173">
        <f t="shared" si="27"/>
        <v>0.34375</v>
      </c>
      <c r="V338" s="173">
        <f t="shared" si="28"/>
        <v>0.33333333333333331</v>
      </c>
      <c r="W338" s="41">
        <f>IFERROR(VLOOKUP(L338,'[1]ZESTAWIENIE NUMERÓW BOCZNYCH'!$A:$B,1,0),"")</f>
        <v>2325</v>
      </c>
      <c r="X338" s="48" t="str">
        <f>IFERROR(VLOOKUP(W338,'[1]ZESTAWIENIE NUMERÓW BOCZNYCH'!$A:$B,2,0),Q338)</f>
        <v>K2</v>
      </c>
      <c r="Y338" s="131">
        <f t="shared" si="30"/>
        <v>16</v>
      </c>
      <c r="Z338" s="132" t="s">
        <v>184</v>
      </c>
      <c r="AA338" s="44" t="str">
        <f t="shared" si="29"/>
        <v>T</v>
      </c>
    </row>
    <row r="339" spans="1:27" x14ac:dyDescent="0.25">
      <c r="A339" s="125" t="s">
        <v>186</v>
      </c>
      <c r="B339" s="48">
        <v>1021</v>
      </c>
      <c r="C339" s="48">
        <v>1</v>
      </c>
      <c r="D339" s="48">
        <v>20816</v>
      </c>
      <c r="E339" s="48"/>
      <c r="F339" s="48" t="s">
        <v>233</v>
      </c>
      <c r="G339" s="260" t="str">
        <f t="shared" si="26"/>
        <v>pr_88</v>
      </c>
      <c r="H339" s="260" t="s">
        <v>279</v>
      </c>
      <c r="I339" s="45">
        <v>43258</v>
      </c>
      <c r="J339" s="45" t="s">
        <v>128</v>
      </c>
      <c r="K339" s="48">
        <v>1</v>
      </c>
      <c r="L339" s="48">
        <v>2477</v>
      </c>
      <c r="M339" s="260" t="s">
        <v>234</v>
      </c>
      <c r="N339" s="42">
        <v>0.35625000000000001</v>
      </c>
      <c r="O339" s="48">
        <v>17</v>
      </c>
      <c r="P339" s="48">
        <v>11</v>
      </c>
      <c r="Q339" s="48" t="s">
        <v>16</v>
      </c>
      <c r="R339" s="48"/>
      <c r="S339" s="48"/>
      <c r="T339" s="48"/>
      <c r="U339" s="173">
        <f t="shared" si="27"/>
        <v>0.35416666666666663</v>
      </c>
      <c r="V339" s="173">
        <f t="shared" si="28"/>
        <v>0.33333333333333331</v>
      </c>
      <c r="W339" s="41">
        <f>IFERROR(VLOOKUP(L339,'[1]ZESTAWIENIE NUMERÓW BOCZNYCH'!$A:$B,1,0),"")</f>
        <v>2477</v>
      </c>
      <c r="X339" s="48" t="str">
        <f>IFERROR(VLOOKUP(W339,'[1]ZESTAWIENIE NUMERÓW BOCZNYCH'!$A:$B,2,0),Q339)</f>
        <v>K2</v>
      </c>
      <c r="Y339" s="131">
        <f t="shared" si="30"/>
        <v>28</v>
      </c>
      <c r="Z339" s="132" t="s">
        <v>184</v>
      </c>
      <c r="AA339" s="44" t="str">
        <f t="shared" si="29"/>
        <v>T</v>
      </c>
    </row>
    <row r="340" spans="1:27" x14ac:dyDescent="0.25">
      <c r="A340" s="125" t="s">
        <v>186</v>
      </c>
      <c r="B340" s="48">
        <v>1022</v>
      </c>
      <c r="C340" s="48">
        <v>2</v>
      </c>
      <c r="D340" s="48">
        <v>20816</v>
      </c>
      <c r="E340" s="48"/>
      <c r="F340" s="48" t="s">
        <v>233</v>
      </c>
      <c r="G340" s="260" t="str">
        <f t="shared" si="26"/>
        <v>pr_88</v>
      </c>
      <c r="H340" s="260" t="s">
        <v>279</v>
      </c>
      <c r="I340" s="45">
        <v>43258</v>
      </c>
      <c r="J340" s="45" t="s">
        <v>128</v>
      </c>
      <c r="K340" s="48">
        <v>1</v>
      </c>
      <c r="L340" s="48">
        <v>2256</v>
      </c>
      <c r="M340" s="260" t="s">
        <v>234</v>
      </c>
      <c r="N340" s="42">
        <v>0.36388888888888887</v>
      </c>
      <c r="O340" s="48">
        <v>25</v>
      </c>
      <c r="P340" s="48">
        <v>12</v>
      </c>
      <c r="Q340" s="48" t="s">
        <v>16</v>
      </c>
      <c r="R340" s="48"/>
      <c r="S340" s="48"/>
      <c r="T340" s="48"/>
      <c r="U340" s="173">
        <f t="shared" si="27"/>
        <v>0.35416666666666663</v>
      </c>
      <c r="V340" s="173">
        <f t="shared" si="28"/>
        <v>0.33333333333333331</v>
      </c>
      <c r="W340" s="41">
        <f>IFERROR(VLOOKUP(L340,'[1]ZESTAWIENIE NUMERÓW BOCZNYCH'!$A:$B,1,0),"")</f>
        <v>2256</v>
      </c>
      <c r="X340" s="48" t="str">
        <f>IFERROR(VLOOKUP(W340,'[1]ZESTAWIENIE NUMERÓW BOCZNYCH'!$A:$B,2,0),Q340)</f>
        <v>K2</v>
      </c>
      <c r="Y340" s="131">
        <f t="shared" si="30"/>
        <v>37</v>
      </c>
      <c r="Z340" s="132" t="s">
        <v>184</v>
      </c>
      <c r="AA340" s="44" t="str">
        <f t="shared" si="29"/>
        <v>T</v>
      </c>
    </row>
    <row r="341" spans="1:27" x14ac:dyDescent="0.25">
      <c r="A341" s="125" t="s">
        <v>186</v>
      </c>
      <c r="B341" s="48">
        <v>1023</v>
      </c>
      <c r="C341" s="48">
        <v>2</v>
      </c>
      <c r="D341" s="48">
        <v>20816</v>
      </c>
      <c r="E341" s="48"/>
      <c r="F341" s="48" t="s">
        <v>233</v>
      </c>
      <c r="G341" s="260" t="str">
        <f t="shared" si="26"/>
        <v>pr_88</v>
      </c>
      <c r="H341" s="260" t="s">
        <v>279</v>
      </c>
      <c r="I341" s="45">
        <v>43258</v>
      </c>
      <c r="J341" s="45" t="s">
        <v>128</v>
      </c>
      <c r="K341" s="48">
        <v>1</v>
      </c>
      <c r="L341" s="48">
        <v>2330</v>
      </c>
      <c r="M341" s="260" t="s">
        <v>234</v>
      </c>
      <c r="N341" s="42">
        <v>0.37361111111111112</v>
      </c>
      <c r="O341" s="48">
        <v>17</v>
      </c>
      <c r="P341" s="48">
        <v>15</v>
      </c>
      <c r="Q341" s="48" t="s">
        <v>16</v>
      </c>
      <c r="R341" s="48"/>
      <c r="S341" s="48"/>
      <c r="T341" s="48"/>
      <c r="U341" s="173">
        <f t="shared" si="27"/>
        <v>0.36458333333333331</v>
      </c>
      <c r="V341" s="173">
        <f t="shared" si="28"/>
        <v>0.33333333333333331</v>
      </c>
      <c r="W341" s="41">
        <f>IFERROR(VLOOKUP(L341,'[1]ZESTAWIENIE NUMERÓW BOCZNYCH'!$A:$B,1,0),"")</f>
        <v>2330</v>
      </c>
      <c r="X341" s="48" t="str">
        <f>IFERROR(VLOOKUP(W341,'[1]ZESTAWIENIE NUMERÓW BOCZNYCH'!$A:$B,2,0),Q341)</f>
        <v>K2</v>
      </c>
      <c r="Y341" s="131">
        <f t="shared" si="30"/>
        <v>32</v>
      </c>
      <c r="Z341" s="132" t="s">
        <v>184</v>
      </c>
      <c r="AA341" s="44" t="str">
        <f t="shared" si="29"/>
        <v>T</v>
      </c>
    </row>
    <row r="342" spans="1:27" x14ac:dyDescent="0.25">
      <c r="A342" s="125" t="s">
        <v>186</v>
      </c>
      <c r="B342" s="48">
        <v>1024</v>
      </c>
      <c r="C342" s="48">
        <v>2</v>
      </c>
      <c r="D342" s="48">
        <v>20816</v>
      </c>
      <c r="E342" s="48"/>
      <c r="F342" s="48" t="s">
        <v>233</v>
      </c>
      <c r="G342" s="260" t="str">
        <f t="shared" si="26"/>
        <v>pr_88</v>
      </c>
      <c r="H342" s="260" t="s">
        <v>279</v>
      </c>
      <c r="I342" s="45">
        <v>43258</v>
      </c>
      <c r="J342" s="45" t="s">
        <v>128</v>
      </c>
      <c r="K342" s="48">
        <v>1</v>
      </c>
      <c r="L342" s="48">
        <v>2449</v>
      </c>
      <c r="M342" s="260" t="s">
        <v>234</v>
      </c>
      <c r="N342" s="42">
        <v>0.37361111111111112</v>
      </c>
      <c r="O342" s="48">
        <v>17</v>
      </c>
      <c r="P342" s="48">
        <v>15</v>
      </c>
      <c r="Q342" s="48" t="s">
        <v>16</v>
      </c>
      <c r="R342" s="48"/>
      <c r="S342" s="48"/>
      <c r="T342" s="48"/>
      <c r="U342" s="173">
        <f t="shared" si="27"/>
        <v>0.36458333333333331</v>
      </c>
      <c r="V342" s="173">
        <f t="shared" si="28"/>
        <v>0.33333333333333331</v>
      </c>
      <c r="W342" s="41">
        <f>IFERROR(VLOOKUP(L342,'[1]ZESTAWIENIE NUMERÓW BOCZNYCH'!$A:$B,1,0),"")</f>
        <v>2449</v>
      </c>
      <c r="X342" s="48" t="str">
        <f>IFERROR(VLOOKUP(W342,'[1]ZESTAWIENIE NUMERÓW BOCZNYCH'!$A:$B,2,0),Q342)</f>
        <v>K2</v>
      </c>
      <c r="Y342" s="131">
        <f t="shared" si="30"/>
        <v>32</v>
      </c>
      <c r="Z342" s="132" t="s">
        <v>184</v>
      </c>
      <c r="AA342" s="44" t="str">
        <f t="shared" si="29"/>
        <v>T</v>
      </c>
    </row>
    <row r="343" spans="1:27" x14ac:dyDescent="0.25">
      <c r="A343" s="125" t="s">
        <v>186</v>
      </c>
      <c r="B343" s="48">
        <v>1025</v>
      </c>
      <c r="C343" s="48">
        <v>2</v>
      </c>
      <c r="D343" s="48">
        <v>20816</v>
      </c>
      <c r="E343" s="48"/>
      <c r="F343" s="48" t="s">
        <v>233</v>
      </c>
      <c r="G343" s="260" t="str">
        <f t="shared" si="26"/>
        <v>pr_88</v>
      </c>
      <c r="H343" s="260" t="s">
        <v>279</v>
      </c>
      <c r="I343" s="45">
        <v>43258</v>
      </c>
      <c r="J343" s="45" t="s">
        <v>128</v>
      </c>
      <c r="K343" s="48">
        <v>1</v>
      </c>
      <c r="L343" s="48">
        <v>2487</v>
      </c>
      <c r="M343" s="260" t="s">
        <v>234</v>
      </c>
      <c r="N343" s="42">
        <v>0.38958333333333334</v>
      </c>
      <c r="O343" s="48">
        <v>16</v>
      </c>
      <c r="P343" s="48">
        <v>18</v>
      </c>
      <c r="Q343" s="48" t="s">
        <v>16</v>
      </c>
      <c r="R343" s="48"/>
      <c r="S343" s="48"/>
      <c r="T343" s="48"/>
      <c r="U343" s="173">
        <f t="shared" si="27"/>
        <v>0.38541666666666663</v>
      </c>
      <c r="V343" s="173">
        <f t="shared" si="28"/>
        <v>0.375</v>
      </c>
      <c r="W343" s="41">
        <f>IFERROR(VLOOKUP(L343,'[1]ZESTAWIENIE NUMERÓW BOCZNYCH'!$A:$B,1,0),"")</f>
        <v>2487</v>
      </c>
      <c r="X343" s="48" t="str">
        <f>IFERROR(VLOOKUP(W343,'[1]ZESTAWIENIE NUMERÓW BOCZNYCH'!$A:$B,2,0),Q343)</f>
        <v>K2</v>
      </c>
      <c r="Y343" s="131">
        <f t="shared" si="30"/>
        <v>34</v>
      </c>
      <c r="Z343" s="132" t="s">
        <v>184</v>
      </c>
      <c r="AA343" s="44" t="str">
        <f t="shared" si="29"/>
        <v>T</v>
      </c>
    </row>
    <row r="344" spans="1:27" x14ac:dyDescent="0.25">
      <c r="A344" s="125" t="s">
        <v>186</v>
      </c>
      <c r="B344" s="48">
        <v>1026</v>
      </c>
      <c r="C344" s="48">
        <v>2</v>
      </c>
      <c r="D344" s="48">
        <v>20816</v>
      </c>
      <c r="E344" s="48"/>
      <c r="F344" s="48" t="s">
        <v>233</v>
      </c>
      <c r="G344" s="260" t="str">
        <f t="shared" si="26"/>
        <v>pr_88</v>
      </c>
      <c r="H344" s="260" t="s">
        <v>279</v>
      </c>
      <c r="I344" s="45">
        <v>43258</v>
      </c>
      <c r="J344" s="45" t="s">
        <v>128</v>
      </c>
      <c r="K344" s="48">
        <v>1</v>
      </c>
      <c r="L344" s="48">
        <v>2483</v>
      </c>
      <c r="M344" s="260" t="s">
        <v>234</v>
      </c>
      <c r="N344" s="42">
        <v>0.39930555555555558</v>
      </c>
      <c r="O344" s="48">
        <v>14</v>
      </c>
      <c r="P344" s="48">
        <v>8</v>
      </c>
      <c r="Q344" s="48" t="s">
        <v>16</v>
      </c>
      <c r="R344" s="48"/>
      <c r="S344" s="48"/>
      <c r="T344" s="48"/>
      <c r="U344" s="173">
        <f t="shared" si="27"/>
        <v>0.39583333333333331</v>
      </c>
      <c r="V344" s="173">
        <f t="shared" si="28"/>
        <v>0.375</v>
      </c>
      <c r="W344" s="41">
        <f>IFERROR(VLOOKUP(L344,'[1]ZESTAWIENIE NUMERÓW BOCZNYCH'!$A:$B,1,0),"")</f>
        <v>2483</v>
      </c>
      <c r="X344" s="48" t="str">
        <f>IFERROR(VLOOKUP(W344,'[1]ZESTAWIENIE NUMERÓW BOCZNYCH'!$A:$B,2,0),Q344)</f>
        <v>K2</v>
      </c>
      <c r="Y344" s="131">
        <f t="shared" si="30"/>
        <v>22</v>
      </c>
      <c r="Z344" s="132" t="s">
        <v>184</v>
      </c>
      <c r="AA344" s="44" t="str">
        <f t="shared" si="29"/>
        <v>T</v>
      </c>
    </row>
    <row r="345" spans="1:27" x14ac:dyDescent="0.25">
      <c r="A345" s="125" t="s">
        <v>186</v>
      </c>
      <c r="B345" s="48">
        <v>1027</v>
      </c>
      <c r="C345" s="48">
        <v>2</v>
      </c>
      <c r="D345" s="48">
        <v>20816</v>
      </c>
      <c r="E345" s="48"/>
      <c r="F345" s="48" t="s">
        <v>233</v>
      </c>
      <c r="G345" s="260" t="str">
        <f t="shared" si="26"/>
        <v>pr_88</v>
      </c>
      <c r="H345" s="260" t="s">
        <v>279</v>
      </c>
      <c r="I345" s="45">
        <v>43258</v>
      </c>
      <c r="J345" s="45" t="s">
        <v>128</v>
      </c>
      <c r="K345" s="48">
        <v>1</v>
      </c>
      <c r="L345" s="48">
        <v>2813</v>
      </c>
      <c r="M345" s="260" t="s">
        <v>234</v>
      </c>
      <c r="N345" s="42">
        <v>0.41111111111111115</v>
      </c>
      <c r="O345" s="48">
        <v>10</v>
      </c>
      <c r="P345" s="48">
        <v>20</v>
      </c>
      <c r="Q345" s="48" t="s">
        <v>17</v>
      </c>
      <c r="R345" s="48"/>
      <c r="S345" s="48"/>
      <c r="T345" s="48"/>
      <c r="U345" s="173">
        <f t="shared" si="27"/>
        <v>0.40625</v>
      </c>
      <c r="V345" s="173">
        <f t="shared" si="28"/>
        <v>0.375</v>
      </c>
      <c r="W345" s="41">
        <f>IFERROR(VLOOKUP(L345,'[1]ZESTAWIENIE NUMERÓW BOCZNYCH'!$A:$B,1,0),"")</f>
        <v>2813</v>
      </c>
      <c r="X345" s="48" t="str">
        <f>IFERROR(VLOOKUP(W345,'[1]ZESTAWIENIE NUMERÓW BOCZNYCH'!$A:$B,2,0),Q345)</f>
        <v>MB</v>
      </c>
      <c r="Y345" s="131">
        <f t="shared" si="30"/>
        <v>30</v>
      </c>
      <c r="Z345" s="132" t="s">
        <v>184</v>
      </c>
      <c r="AA345" s="44" t="str">
        <f t="shared" si="29"/>
        <v>T</v>
      </c>
    </row>
    <row r="346" spans="1:27" x14ac:dyDescent="0.25">
      <c r="A346" s="125" t="s">
        <v>186</v>
      </c>
      <c r="B346" s="48">
        <v>1028</v>
      </c>
      <c r="C346" s="48">
        <v>2</v>
      </c>
      <c r="D346" s="48">
        <v>20816</v>
      </c>
      <c r="E346" s="48"/>
      <c r="F346" s="48" t="s">
        <v>233</v>
      </c>
      <c r="G346" s="260" t="str">
        <f t="shared" si="26"/>
        <v>pr_88</v>
      </c>
      <c r="H346" s="260" t="s">
        <v>279</v>
      </c>
      <c r="I346" s="45">
        <v>43258</v>
      </c>
      <c r="J346" s="45" t="s">
        <v>128</v>
      </c>
      <c r="K346" s="48">
        <v>1</v>
      </c>
      <c r="L346" s="48">
        <v>2491</v>
      </c>
      <c r="M346" s="260" t="s">
        <v>234</v>
      </c>
      <c r="N346" s="42">
        <v>0.58680555555555558</v>
      </c>
      <c r="O346" s="48">
        <v>10</v>
      </c>
      <c r="P346" s="48">
        <v>16</v>
      </c>
      <c r="Q346" s="48" t="s">
        <v>16</v>
      </c>
      <c r="R346" s="48"/>
      <c r="S346" s="48"/>
      <c r="T346" s="48"/>
      <c r="U346" s="173">
        <f t="shared" si="27"/>
        <v>0.58333333333333326</v>
      </c>
      <c r="V346" s="173">
        <f t="shared" si="28"/>
        <v>0.58333333333333326</v>
      </c>
      <c r="W346" s="41">
        <f>IFERROR(VLOOKUP(L346,'[1]ZESTAWIENIE NUMERÓW BOCZNYCH'!$A:$B,1,0),"")</f>
        <v>2491</v>
      </c>
      <c r="X346" s="48" t="str">
        <f>IFERROR(VLOOKUP(W346,'[1]ZESTAWIENIE NUMERÓW BOCZNYCH'!$A:$B,2,0),Q346)</f>
        <v>K2</v>
      </c>
      <c r="Y346" s="131">
        <f t="shared" si="30"/>
        <v>26</v>
      </c>
      <c r="Z346" s="132" t="s">
        <v>184</v>
      </c>
      <c r="AA346" s="44" t="str">
        <f t="shared" si="29"/>
        <v>T</v>
      </c>
    </row>
    <row r="347" spans="1:27" x14ac:dyDescent="0.25">
      <c r="A347" s="125" t="s">
        <v>186</v>
      </c>
      <c r="B347" s="48">
        <v>1029</v>
      </c>
      <c r="C347" s="48">
        <v>2</v>
      </c>
      <c r="D347" s="48">
        <v>20816</v>
      </c>
      <c r="E347" s="48"/>
      <c r="F347" s="48" t="s">
        <v>233</v>
      </c>
      <c r="G347" s="260" t="str">
        <f t="shared" si="26"/>
        <v>pr_88</v>
      </c>
      <c r="H347" s="260" t="s">
        <v>279</v>
      </c>
      <c r="I347" s="45">
        <v>43258</v>
      </c>
      <c r="J347" s="45" t="s">
        <v>128</v>
      </c>
      <c r="K347" s="48">
        <v>1</v>
      </c>
      <c r="L347" s="48">
        <v>2341</v>
      </c>
      <c r="M347" s="260" t="s">
        <v>234</v>
      </c>
      <c r="N347" s="42">
        <v>0.59375</v>
      </c>
      <c r="O347" s="48">
        <v>21</v>
      </c>
      <c r="P347" s="48">
        <v>16</v>
      </c>
      <c r="Q347" s="48" t="s">
        <v>16</v>
      </c>
      <c r="R347" s="48"/>
      <c r="S347" s="48"/>
      <c r="T347" s="48"/>
      <c r="U347" s="173">
        <f t="shared" si="27"/>
        <v>0.59375</v>
      </c>
      <c r="V347" s="173">
        <f t="shared" si="28"/>
        <v>0.58333333333333326</v>
      </c>
      <c r="W347" s="41">
        <f>IFERROR(VLOOKUP(L347,'[1]ZESTAWIENIE NUMERÓW BOCZNYCH'!$A:$B,1,0),"")</f>
        <v>2341</v>
      </c>
      <c r="X347" s="48" t="str">
        <f>IFERROR(VLOOKUP(W347,'[1]ZESTAWIENIE NUMERÓW BOCZNYCH'!$A:$B,2,0),Q347)</f>
        <v>K2</v>
      </c>
      <c r="Y347" s="131">
        <f t="shared" si="30"/>
        <v>37</v>
      </c>
      <c r="Z347" s="132" t="s">
        <v>184</v>
      </c>
      <c r="AA347" s="44" t="str">
        <f t="shared" si="29"/>
        <v>T</v>
      </c>
    </row>
    <row r="348" spans="1:27" x14ac:dyDescent="0.25">
      <c r="A348" s="125" t="s">
        <v>186</v>
      </c>
      <c r="B348" s="48">
        <v>1030</v>
      </c>
      <c r="C348" s="48">
        <v>2</v>
      </c>
      <c r="D348" s="48">
        <v>20816</v>
      </c>
      <c r="E348" s="48"/>
      <c r="F348" s="48" t="s">
        <v>233</v>
      </c>
      <c r="G348" s="260" t="str">
        <f t="shared" si="26"/>
        <v>pr_88</v>
      </c>
      <c r="H348" s="260" t="s">
        <v>279</v>
      </c>
      <c r="I348" s="45">
        <v>43258</v>
      </c>
      <c r="J348" s="45" t="s">
        <v>128</v>
      </c>
      <c r="K348" s="48">
        <v>1</v>
      </c>
      <c r="L348" s="48">
        <v>2311</v>
      </c>
      <c r="M348" s="260" t="s">
        <v>234</v>
      </c>
      <c r="N348" s="42">
        <v>0.60347222222222219</v>
      </c>
      <c r="O348" s="48">
        <v>36</v>
      </c>
      <c r="P348" s="48">
        <v>13</v>
      </c>
      <c r="Q348" s="48" t="s">
        <v>16</v>
      </c>
      <c r="R348" s="48"/>
      <c r="S348" s="48"/>
      <c r="T348" s="48"/>
      <c r="U348" s="173">
        <f t="shared" si="27"/>
        <v>0.59375</v>
      </c>
      <c r="V348" s="173">
        <f t="shared" si="28"/>
        <v>0.58333333333333326</v>
      </c>
      <c r="W348" s="41">
        <f>IFERROR(VLOOKUP(L348,'[1]ZESTAWIENIE NUMERÓW BOCZNYCH'!$A:$B,1,0),"")</f>
        <v>2311</v>
      </c>
      <c r="X348" s="48" t="str">
        <f>IFERROR(VLOOKUP(W348,'[1]ZESTAWIENIE NUMERÓW BOCZNYCH'!$A:$B,2,0),Q348)</f>
        <v>K2</v>
      </c>
      <c r="Y348" s="131">
        <f t="shared" si="30"/>
        <v>49</v>
      </c>
      <c r="Z348" s="132" t="s">
        <v>184</v>
      </c>
      <c r="AA348" s="44" t="str">
        <f t="shared" si="29"/>
        <v>T</v>
      </c>
    </row>
    <row r="349" spans="1:27" x14ac:dyDescent="0.25">
      <c r="A349" s="125" t="s">
        <v>186</v>
      </c>
      <c r="B349" s="48">
        <v>1031</v>
      </c>
      <c r="C349" s="48">
        <v>2</v>
      </c>
      <c r="D349" s="48">
        <v>20816</v>
      </c>
      <c r="E349" s="48"/>
      <c r="F349" s="48" t="s">
        <v>233</v>
      </c>
      <c r="G349" s="260" t="str">
        <f t="shared" si="26"/>
        <v>pr_88</v>
      </c>
      <c r="H349" s="260" t="s">
        <v>279</v>
      </c>
      <c r="I349" s="45">
        <v>43258</v>
      </c>
      <c r="J349" s="45" t="s">
        <v>128</v>
      </c>
      <c r="K349" s="48">
        <v>1</v>
      </c>
      <c r="L349" s="48">
        <v>2806</v>
      </c>
      <c r="M349" s="260" t="s">
        <v>234</v>
      </c>
      <c r="N349" s="42">
        <v>0.61041666666666672</v>
      </c>
      <c r="O349" s="48">
        <v>15</v>
      </c>
      <c r="P349" s="48">
        <v>14</v>
      </c>
      <c r="Q349" s="48" t="s">
        <v>17</v>
      </c>
      <c r="R349" s="48"/>
      <c r="S349" s="48"/>
      <c r="T349" s="48"/>
      <c r="U349" s="173">
        <f t="shared" si="27"/>
        <v>0.60416666666666663</v>
      </c>
      <c r="V349" s="173">
        <f t="shared" si="28"/>
        <v>0.58333333333333326</v>
      </c>
      <c r="W349" s="41">
        <f>IFERROR(VLOOKUP(L349,'[1]ZESTAWIENIE NUMERÓW BOCZNYCH'!$A:$B,1,0),"")</f>
        <v>2806</v>
      </c>
      <c r="X349" s="48" t="str">
        <f>IFERROR(VLOOKUP(W349,'[1]ZESTAWIENIE NUMERÓW BOCZNYCH'!$A:$B,2,0),Q349)</f>
        <v>MB</v>
      </c>
      <c r="Y349" s="131">
        <f t="shared" si="30"/>
        <v>29</v>
      </c>
      <c r="Z349" s="132" t="s">
        <v>184</v>
      </c>
      <c r="AA349" s="44" t="str">
        <f t="shared" si="29"/>
        <v>T</v>
      </c>
    </row>
    <row r="350" spans="1:27" x14ac:dyDescent="0.25">
      <c r="A350" s="125" t="s">
        <v>186</v>
      </c>
      <c r="B350" s="48">
        <v>1032</v>
      </c>
      <c r="C350" s="48">
        <v>2</v>
      </c>
      <c r="D350" s="48">
        <v>20816</v>
      </c>
      <c r="E350" s="48"/>
      <c r="F350" s="48" t="s">
        <v>233</v>
      </c>
      <c r="G350" s="260" t="str">
        <f t="shared" si="26"/>
        <v>pr_88</v>
      </c>
      <c r="H350" s="260" t="s">
        <v>279</v>
      </c>
      <c r="I350" s="45">
        <v>43258</v>
      </c>
      <c r="J350" s="45" t="s">
        <v>128</v>
      </c>
      <c r="K350" s="48">
        <v>1</v>
      </c>
      <c r="L350" s="48">
        <v>2331</v>
      </c>
      <c r="M350" s="260" t="s">
        <v>234</v>
      </c>
      <c r="N350" s="42">
        <v>0.61944444444444446</v>
      </c>
      <c r="O350" s="48">
        <v>26</v>
      </c>
      <c r="P350" s="48">
        <v>35</v>
      </c>
      <c r="Q350" s="48" t="s">
        <v>16</v>
      </c>
      <c r="R350" s="48"/>
      <c r="S350" s="48"/>
      <c r="T350" s="48"/>
      <c r="U350" s="173">
        <f t="shared" si="27"/>
        <v>0.61458333333333326</v>
      </c>
      <c r="V350" s="173">
        <f t="shared" si="28"/>
        <v>0.58333333333333326</v>
      </c>
      <c r="W350" s="41">
        <f>IFERROR(VLOOKUP(L350,'[1]ZESTAWIENIE NUMERÓW BOCZNYCH'!$A:$B,1,0),"")</f>
        <v>2331</v>
      </c>
      <c r="X350" s="48" t="str">
        <f>IFERROR(VLOOKUP(W350,'[1]ZESTAWIENIE NUMERÓW BOCZNYCH'!$A:$B,2,0),Q350)</f>
        <v>K2</v>
      </c>
      <c r="Y350" s="131">
        <f t="shared" si="30"/>
        <v>61</v>
      </c>
      <c r="Z350" s="132" t="s">
        <v>184</v>
      </c>
      <c r="AA350" s="44" t="str">
        <f t="shared" si="29"/>
        <v>T</v>
      </c>
    </row>
    <row r="351" spans="1:27" x14ac:dyDescent="0.25">
      <c r="A351" s="125" t="s">
        <v>186</v>
      </c>
      <c r="B351" s="48">
        <v>1033</v>
      </c>
      <c r="C351" s="48">
        <v>2</v>
      </c>
      <c r="D351" s="48">
        <v>20816</v>
      </c>
      <c r="E351" s="48"/>
      <c r="F351" s="48" t="s">
        <v>233</v>
      </c>
      <c r="G351" s="260" t="str">
        <f t="shared" si="26"/>
        <v>pr_88</v>
      </c>
      <c r="H351" s="260" t="s">
        <v>279</v>
      </c>
      <c r="I351" s="45">
        <v>43258</v>
      </c>
      <c r="J351" s="45" t="s">
        <v>128</v>
      </c>
      <c r="K351" s="48">
        <v>1</v>
      </c>
      <c r="L351" s="48">
        <v>2903</v>
      </c>
      <c r="M351" s="260" t="s">
        <v>234</v>
      </c>
      <c r="N351" s="42">
        <v>0.62777777777777777</v>
      </c>
      <c r="O351" s="48">
        <v>29</v>
      </c>
      <c r="P351" s="48">
        <v>24</v>
      </c>
      <c r="Q351" s="48" t="s">
        <v>17</v>
      </c>
      <c r="R351" s="48"/>
      <c r="S351" s="48"/>
      <c r="T351" s="48"/>
      <c r="U351" s="173">
        <f t="shared" si="27"/>
        <v>0.625</v>
      </c>
      <c r="V351" s="173">
        <f t="shared" si="28"/>
        <v>0.625</v>
      </c>
      <c r="W351" s="41">
        <f>IFERROR(VLOOKUP(L351,'[1]ZESTAWIENIE NUMERÓW BOCZNYCH'!$A:$B,1,0),"")</f>
        <v>2903</v>
      </c>
      <c r="X351" s="48" t="str">
        <f>IFERROR(VLOOKUP(W351,'[1]ZESTAWIENIE NUMERÓW BOCZNYCH'!$A:$B,2,0),Q351)</f>
        <v>MB</v>
      </c>
      <c r="Y351" s="131">
        <f t="shared" si="30"/>
        <v>53</v>
      </c>
      <c r="Z351" s="132" t="s">
        <v>184</v>
      </c>
      <c r="AA351" s="44" t="str">
        <f t="shared" si="29"/>
        <v>T</v>
      </c>
    </row>
    <row r="352" spans="1:27" x14ac:dyDescent="0.25">
      <c r="A352" s="125" t="s">
        <v>186</v>
      </c>
      <c r="B352" s="48">
        <v>1034</v>
      </c>
      <c r="C352" s="48">
        <v>2</v>
      </c>
      <c r="D352" s="48">
        <v>20816</v>
      </c>
      <c r="E352" s="48"/>
      <c r="F352" s="48" t="s">
        <v>233</v>
      </c>
      <c r="G352" s="260" t="str">
        <f t="shared" si="26"/>
        <v>pr_88</v>
      </c>
      <c r="H352" s="260" t="s">
        <v>279</v>
      </c>
      <c r="I352" s="45">
        <v>43258</v>
      </c>
      <c r="J352" s="45" t="s">
        <v>128</v>
      </c>
      <c r="K352" s="48">
        <v>1</v>
      </c>
      <c r="L352" s="48">
        <v>2912</v>
      </c>
      <c r="M352" s="260" t="s">
        <v>234</v>
      </c>
      <c r="N352" s="42">
        <v>0.63541666666666663</v>
      </c>
      <c r="O352" s="48">
        <v>34</v>
      </c>
      <c r="P352" s="48">
        <v>6</v>
      </c>
      <c r="Q352" s="48" t="s">
        <v>17</v>
      </c>
      <c r="R352" s="48"/>
      <c r="S352" s="48"/>
      <c r="T352" s="48"/>
      <c r="U352" s="173">
        <f t="shared" si="27"/>
        <v>0.63541666666666663</v>
      </c>
      <c r="V352" s="173">
        <f t="shared" si="28"/>
        <v>0.625</v>
      </c>
      <c r="W352" s="41">
        <f>IFERROR(VLOOKUP(L352,'[1]ZESTAWIENIE NUMERÓW BOCZNYCH'!$A:$B,1,0),"")</f>
        <v>2912</v>
      </c>
      <c r="X352" s="48" t="str">
        <f>IFERROR(VLOOKUP(W352,'[1]ZESTAWIENIE NUMERÓW BOCZNYCH'!$A:$B,2,0),Q352)</f>
        <v>MB</v>
      </c>
      <c r="Y352" s="131">
        <f t="shared" si="30"/>
        <v>40</v>
      </c>
      <c r="Z352" s="132" t="s">
        <v>184</v>
      </c>
      <c r="AA352" s="44" t="str">
        <f t="shared" si="29"/>
        <v>T</v>
      </c>
    </row>
    <row r="353" spans="1:27" x14ac:dyDescent="0.25">
      <c r="A353" s="125" t="s">
        <v>186</v>
      </c>
      <c r="B353" s="48">
        <v>1035</v>
      </c>
      <c r="C353" s="48">
        <v>3</v>
      </c>
      <c r="D353" s="48">
        <v>20816</v>
      </c>
      <c r="E353" s="48"/>
      <c r="F353" s="48" t="s">
        <v>233</v>
      </c>
      <c r="G353" s="260" t="str">
        <f t="shared" si="26"/>
        <v>pr_88</v>
      </c>
      <c r="H353" s="260" t="s">
        <v>279</v>
      </c>
      <c r="I353" s="45">
        <v>43258</v>
      </c>
      <c r="J353" s="45" t="s">
        <v>128</v>
      </c>
      <c r="K353" s="48">
        <v>1</v>
      </c>
      <c r="L353" s="48">
        <v>2801</v>
      </c>
      <c r="M353" s="260" t="s">
        <v>234</v>
      </c>
      <c r="N353" s="42">
        <v>0.64513888888888882</v>
      </c>
      <c r="O353" s="48">
        <v>29</v>
      </c>
      <c r="P353" s="48">
        <v>15</v>
      </c>
      <c r="Q353" s="48" t="s">
        <v>17</v>
      </c>
      <c r="R353" s="48"/>
      <c r="S353" s="48"/>
      <c r="T353" s="48"/>
      <c r="U353" s="173">
        <f t="shared" si="27"/>
        <v>0.63541666666666663</v>
      </c>
      <c r="V353" s="173">
        <f t="shared" si="28"/>
        <v>0.625</v>
      </c>
      <c r="W353" s="41">
        <f>IFERROR(VLOOKUP(L353,'[1]ZESTAWIENIE NUMERÓW BOCZNYCH'!$A:$B,1,0),"")</f>
        <v>2801</v>
      </c>
      <c r="X353" s="48" t="str">
        <f>IFERROR(VLOOKUP(W353,'[1]ZESTAWIENIE NUMERÓW BOCZNYCH'!$A:$B,2,0),Q353)</f>
        <v>MB</v>
      </c>
      <c r="Y353" s="131">
        <f t="shared" si="30"/>
        <v>44</v>
      </c>
      <c r="Z353" s="132" t="s">
        <v>184</v>
      </c>
      <c r="AA353" s="44" t="str">
        <f t="shared" si="29"/>
        <v>T</v>
      </c>
    </row>
    <row r="354" spans="1:27" x14ac:dyDescent="0.25">
      <c r="A354" s="125" t="s">
        <v>186</v>
      </c>
      <c r="B354" s="48">
        <v>1036</v>
      </c>
      <c r="C354" s="48">
        <v>3</v>
      </c>
      <c r="D354" s="48">
        <v>20816</v>
      </c>
      <c r="E354" s="48"/>
      <c r="F354" s="48" t="s">
        <v>233</v>
      </c>
      <c r="G354" s="260" t="str">
        <f t="shared" si="26"/>
        <v>pr_88</v>
      </c>
      <c r="H354" s="260" t="s">
        <v>279</v>
      </c>
      <c r="I354" s="45">
        <v>43258</v>
      </c>
      <c r="J354" s="45" t="s">
        <v>128</v>
      </c>
      <c r="K354" s="48">
        <v>1</v>
      </c>
      <c r="L354" s="48">
        <v>2349</v>
      </c>
      <c r="M354" s="260" t="s">
        <v>234</v>
      </c>
      <c r="N354" s="42">
        <v>0.65208333333333335</v>
      </c>
      <c r="O354" s="48">
        <v>29</v>
      </c>
      <c r="P354" s="48">
        <v>21</v>
      </c>
      <c r="Q354" s="48" t="s">
        <v>16</v>
      </c>
      <c r="R354" s="48"/>
      <c r="S354" s="48"/>
      <c r="T354" s="48"/>
      <c r="U354" s="173">
        <f t="shared" si="27"/>
        <v>0.64583333333333326</v>
      </c>
      <c r="V354" s="173">
        <f t="shared" si="28"/>
        <v>0.625</v>
      </c>
      <c r="W354" s="41">
        <f>IFERROR(VLOOKUP(L354,'[1]ZESTAWIENIE NUMERÓW BOCZNYCH'!$A:$B,1,0),"")</f>
        <v>2349</v>
      </c>
      <c r="X354" s="48" t="str">
        <f>IFERROR(VLOOKUP(W354,'[1]ZESTAWIENIE NUMERÓW BOCZNYCH'!$A:$B,2,0),Q354)</f>
        <v>K2</v>
      </c>
      <c r="Y354" s="131">
        <f t="shared" si="30"/>
        <v>50</v>
      </c>
      <c r="Z354" s="132" t="s">
        <v>184</v>
      </c>
      <c r="AA354" s="44" t="str">
        <f t="shared" si="29"/>
        <v>T</v>
      </c>
    </row>
    <row r="355" spans="1:27" x14ac:dyDescent="0.25">
      <c r="A355" s="125" t="s">
        <v>186</v>
      </c>
      <c r="B355" s="48">
        <v>1037</v>
      </c>
      <c r="C355" s="48">
        <v>3</v>
      </c>
      <c r="D355" s="48">
        <v>20816</v>
      </c>
      <c r="E355" s="48"/>
      <c r="F355" s="48" t="s">
        <v>233</v>
      </c>
      <c r="G355" s="260" t="str">
        <f t="shared" si="26"/>
        <v>pr_88</v>
      </c>
      <c r="H355" s="260" t="s">
        <v>279</v>
      </c>
      <c r="I355" s="45">
        <v>43258</v>
      </c>
      <c r="J355" s="45" t="s">
        <v>128</v>
      </c>
      <c r="K355" s="48">
        <v>1</v>
      </c>
      <c r="L355" s="48">
        <v>2434</v>
      </c>
      <c r="M355" s="260" t="s">
        <v>234</v>
      </c>
      <c r="N355" s="42">
        <v>0.66180555555555554</v>
      </c>
      <c r="O355" s="48">
        <v>28</v>
      </c>
      <c r="P355" s="48">
        <v>9</v>
      </c>
      <c r="Q355" s="48" t="s">
        <v>16</v>
      </c>
      <c r="R355" s="48"/>
      <c r="S355" s="48"/>
      <c r="T355" s="48"/>
      <c r="U355" s="173">
        <f t="shared" si="27"/>
        <v>0.65625</v>
      </c>
      <c r="V355" s="173">
        <f t="shared" si="28"/>
        <v>0.625</v>
      </c>
      <c r="W355" s="41">
        <f>IFERROR(VLOOKUP(L355,'[1]ZESTAWIENIE NUMERÓW BOCZNYCH'!$A:$B,1,0),"")</f>
        <v>2434</v>
      </c>
      <c r="X355" s="48" t="str">
        <f>IFERROR(VLOOKUP(W355,'[1]ZESTAWIENIE NUMERÓW BOCZNYCH'!$A:$B,2,0),Q355)</f>
        <v>K2</v>
      </c>
      <c r="Y355" s="131">
        <f t="shared" si="30"/>
        <v>37</v>
      </c>
      <c r="Z355" s="132" t="s">
        <v>184</v>
      </c>
      <c r="AA355" s="44" t="str">
        <f t="shared" si="29"/>
        <v>T</v>
      </c>
    </row>
    <row r="356" spans="1:27" x14ac:dyDescent="0.25">
      <c r="A356" s="125" t="s">
        <v>186</v>
      </c>
      <c r="B356" s="48">
        <v>1038</v>
      </c>
      <c r="C356" s="48">
        <v>3</v>
      </c>
      <c r="D356" s="48">
        <v>20816</v>
      </c>
      <c r="E356" s="48"/>
      <c r="F356" s="48" t="s">
        <v>233</v>
      </c>
      <c r="G356" s="260" t="str">
        <f t="shared" si="26"/>
        <v>pr_88</v>
      </c>
      <c r="H356" s="260" t="s">
        <v>279</v>
      </c>
      <c r="I356" s="45">
        <v>43258</v>
      </c>
      <c r="J356" s="45" t="s">
        <v>128</v>
      </c>
      <c r="K356" s="48">
        <v>1</v>
      </c>
      <c r="L356" s="48">
        <v>2419</v>
      </c>
      <c r="M356" s="260" t="s">
        <v>234</v>
      </c>
      <c r="N356" s="42">
        <v>0.66875000000000007</v>
      </c>
      <c r="O356" s="48">
        <v>30</v>
      </c>
      <c r="P356" s="48">
        <v>15</v>
      </c>
      <c r="Q356" s="48" t="s">
        <v>16</v>
      </c>
      <c r="R356" s="48"/>
      <c r="S356" s="48"/>
      <c r="T356" s="48"/>
      <c r="U356" s="173">
        <f t="shared" si="27"/>
        <v>0.66666666666666663</v>
      </c>
      <c r="V356" s="173">
        <f t="shared" si="28"/>
        <v>0.66666666666666663</v>
      </c>
      <c r="W356" s="41">
        <f>IFERROR(VLOOKUP(L356,'[1]ZESTAWIENIE NUMERÓW BOCZNYCH'!$A:$B,1,0),"")</f>
        <v>2419</v>
      </c>
      <c r="X356" s="48" t="str">
        <f>IFERROR(VLOOKUP(W356,'[1]ZESTAWIENIE NUMERÓW BOCZNYCH'!$A:$B,2,0),Q356)</f>
        <v>K2</v>
      </c>
      <c r="Y356" s="131">
        <f t="shared" si="30"/>
        <v>45</v>
      </c>
      <c r="Z356" s="132" t="s">
        <v>184</v>
      </c>
      <c r="AA356" s="44" t="str">
        <f t="shared" si="29"/>
        <v>T</v>
      </c>
    </row>
    <row r="357" spans="1:27" x14ac:dyDescent="0.25">
      <c r="A357" s="125" t="s">
        <v>186</v>
      </c>
      <c r="B357" s="48">
        <v>1039</v>
      </c>
      <c r="C357" s="48">
        <v>3</v>
      </c>
      <c r="D357" s="48">
        <v>20816</v>
      </c>
      <c r="E357" s="48"/>
      <c r="F357" s="48" t="s">
        <v>233</v>
      </c>
      <c r="G357" s="260" t="str">
        <f t="shared" si="26"/>
        <v>pr_88</v>
      </c>
      <c r="H357" s="260" t="s">
        <v>279</v>
      </c>
      <c r="I357" s="45">
        <v>43258</v>
      </c>
      <c r="J357" s="45" t="s">
        <v>128</v>
      </c>
      <c r="K357" s="48">
        <v>1</v>
      </c>
      <c r="L357" s="48">
        <v>2260</v>
      </c>
      <c r="M357" s="260" t="s">
        <v>234</v>
      </c>
      <c r="N357" s="42">
        <v>0.67708333333333337</v>
      </c>
      <c r="O357" s="48">
        <v>31</v>
      </c>
      <c r="P357" s="48">
        <v>8</v>
      </c>
      <c r="Q357" s="48" t="s">
        <v>16</v>
      </c>
      <c r="R357" s="48"/>
      <c r="S357" s="48"/>
      <c r="T357" s="48"/>
      <c r="U357" s="173">
        <f t="shared" si="27"/>
        <v>0.67708333333333326</v>
      </c>
      <c r="V357" s="173">
        <f t="shared" si="28"/>
        <v>0.66666666666666663</v>
      </c>
      <c r="W357" s="41">
        <f>IFERROR(VLOOKUP(L357,'[1]ZESTAWIENIE NUMERÓW BOCZNYCH'!$A:$B,1,0),"")</f>
        <v>2260</v>
      </c>
      <c r="X357" s="48" t="str">
        <f>IFERROR(VLOOKUP(W357,'[1]ZESTAWIENIE NUMERÓW BOCZNYCH'!$A:$B,2,0),Q357)</f>
        <v>K2</v>
      </c>
      <c r="Y357" s="131">
        <f t="shared" si="30"/>
        <v>39</v>
      </c>
      <c r="Z357" s="132" t="s">
        <v>184</v>
      </c>
      <c r="AA357" s="44" t="str">
        <f t="shared" si="29"/>
        <v>T</v>
      </c>
    </row>
    <row r="358" spans="1:27" x14ac:dyDescent="0.25">
      <c r="A358" s="125" t="s">
        <v>186</v>
      </c>
      <c r="B358" s="48">
        <v>1040</v>
      </c>
      <c r="C358" s="48">
        <v>3</v>
      </c>
      <c r="D358" s="48">
        <v>20816</v>
      </c>
      <c r="E358" s="48"/>
      <c r="F358" s="48" t="s">
        <v>233</v>
      </c>
      <c r="G358" s="260" t="str">
        <f t="shared" si="26"/>
        <v>pr_88</v>
      </c>
      <c r="H358" s="260" t="s">
        <v>279</v>
      </c>
      <c r="I358" s="45">
        <v>43258</v>
      </c>
      <c r="J358" s="45" t="s">
        <v>128</v>
      </c>
      <c r="K358" s="48">
        <v>1</v>
      </c>
      <c r="L358" s="48">
        <v>2276</v>
      </c>
      <c r="M358" s="260" t="s">
        <v>234</v>
      </c>
      <c r="N358" s="42">
        <v>0.68680555555555556</v>
      </c>
      <c r="O358" s="48">
        <v>31</v>
      </c>
      <c r="P358" s="48">
        <v>23</v>
      </c>
      <c r="Q358" s="48" t="s">
        <v>16</v>
      </c>
      <c r="R358" s="48"/>
      <c r="S358" s="48"/>
      <c r="T358" s="48"/>
      <c r="U358" s="173">
        <f t="shared" si="27"/>
        <v>0.67708333333333326</v>
      </c>
      <c r="V358" s="173">
        <f t="shared" si="28"/>
        <v>0.66666666666666663</v>
      </c>
      <c r="W358" s="41">
        <f>IFERROR(VLOOKUP(L358,'[1]ZESTAWIENIE NUMERÓW BOCZNYCH'!$A:$B,1,0),"")</f>
        <v>2276</v>
      </c>
      <c r="X358" s="48" t="str">
        <f>IFERROR(VLOOKUP(W358,'[1]ZESTAWIENIE NUMERÓW BOCZNYCH'!$A:$B,2,0),Q358)</f>
        <v>K2</v>
      </c>
      <c r="Y358" s="131">
        <f t="shared" si="30"/>
        <v>54</v>
      </c>
      <c r="Z358" s="132" t="s">
        <v>184</v>
      </c>
      <c r="AA358" s="44" t="str">
        <f t="shared" si="29"/>
        <v>T</v>
      </c>
    </row>
    <row r="359" spans="1:27" x14ac:dyDescent="0.25">
      <c r="A359" s="125" t="s">
        <v>186</v>
      </c>
      <c r="B359" s="48">
        <v>347</v>
      </c>
      <c r="C359" s="48">
        <v>2</v>
      </c>
      <c r="D359" s="48">
        <v>20823</v>
      </c>
      <c r="E359" s="48"/>
      <c r="F359" s="48" t="s">
        <v>197</v>
      </c>
      <c r="G359" s="260" t="str">
        <f t="shared" si="26"/>
        <v>pr_88</v>
      </c>
      <c r="H359" s="258" t="s">
        <v>277</v>
      </c>
      <c r="I359" s="45">
        <v>43258</v>
      </c>
      <c r="J359" s="45" t="s">
        <v>128</v>
      </c>
      <c r="K359" s="48">
        <v>33</v>
      </c>
      <c r="L359" s="48">
        <v>2821</v>
      </c>
      <c r="M359" s="115" t="s">
        <v>161</v>
      </c>
      <c r="N359" s="42">
        <v>0.3354166666666667</v>
      </c>
      <c r="O359" s="48">
        <v>0</v>
      </c>
      <c r="P359" s="48">
        <v>0</v>
      </c>
      <c r="Q359" s="48" t="s">
        <v>17</v>
      </c>
      <c r="R359" s="48"/>
      <c r="S359" s="48"/>
      <c r="T359" s="48"/>
      <c r="U359" s="173">
        <f t="shared" si="27"/>
        <v>0.33333333333333331</v>
      </c>
      <c r="V359" s="173">
        <f t="shared" si="28"/>
        <v>0.33333333333333331</v>
      </c>
      <c r="W359" s="41">
        <f>IFERROR(VLOOKUP(L359,'[1]ZESTAWIENIE NUMERÓW BOCZNYCH'!$A:$B,1,0),"")</f>
        <v>2821</v>
      </c>
      <c r="X359" s="48" t="str">
        <f>IFERROR(VLOOKUP(W359,'[1]ZESTAWIENIE NUMERÓW BOCZNYCH'!$A:$B,2,0),Q359)</f>
        <v>MB</v>
      </c>
      <c r="Y359" s="131">
        <f t="shared" si="30"/>
        <v>0</v>
      </c>
      <c r="Z359" s="132" t="s">
        <v>184</v>
      </c>
      <c r="AA359" s="44" t="str">
        <f t="shared" si="29"/>
        <v>T</v>
      </c>
    </row>
    <row r="360" spans="1:27" x14ac:dyDescent="0.25">
      <c r="A360" s="125" t="s">
        <v>186</v>
      </c>
      <c r="B360" s="48">
        <v>326</v>
      </c>
      <c r="C360" s="48">
        <v>1</v>
      </c>
      <c r="D360" s="48">
        <v>20823</v>
      </c>
      <c r="E360" s="48"/>
      <c r="F360" s="48" t="s">
        <v>197</v>
      </c>
      <c r="G360" s="260" t="str">
        <f t="shared" si="26"/>
        <v>pr_88</v>
      </c>
      <c r="H360" s="258" t="s">
        <v>277</v>
      </c>
      <c r="I360" s="45">
        <v>43258</v>
      </c>
      <c r="J360" s="45" t="s">
        <v>128</v>
      </c>
      <c r="K360" s="48">
        <v>33</v>
      </c>
      <c r="L360" s="48">
        <v>3118</v>
      </c>
      <c r="M360" s="258" t="s">
        <v>198</v>
      </c>
      <c r="N360" s="42">
        <v>0.25972222222222224</v>
      </c>
      <c r="O360" s="48">
        <v>0</v>
      </c>
      <c r="P360" s="48">
        <v>9</v>
      </c>
      <c r="Q360" s="48" t="s">
        <v>19</v>
      </c>
      <c r="R360" s="48"/>
      <c r="S360" s="48"/>
      <c r="T360" s="48"/>
      <c r="U360" s="173">
        <f t="shared" si="27"/>
        <v>0.25</v>
      </c>
      <c r="V360" s="173">
        <f t="shared" si="28"/>
        <v>0.25</v>
      </c>
      <c r="W360" s="41">
        <f>IFERROR(VLOOKUP(L360,'[1]ZESTAWIENIE NUMERÓW BOCZNYCH'!$A:$B,1,0),"")</f>
        <v>3118</v>
      </c>
      <c r="X360" s="48" t="str">
        <f>IFERROR(VLOOKUP(W360,'[1]ZESTAWIENIE NUMERÓW BOCZNYCH'!$A:$B,2,0),Q360)</f>
        <v>S</v>
      </c>
      <c r="Y360" s="131">
        <f t="shared" si="30"/>
        <v>9</v>
      </c>
      <c r="Z360" s="132" t="s">
        <v>184</v>
      </c>
      <c r="AA360" s="44" t="str">
        <f t="shared" si="29"/>
        <v>T</v>
      </c>
    </row>
    <row r="361" spans="1:27" x14ac:dyDescent="0.25">
      <c r="A361" s="125" t="s">
        <v>186</v>
      </c>
      <c r="B361" s="48">
        <v>327</v>
      </c>
      <c r="C361" s="48">
        <v>1</v>
      </c>
      <c r="D361" s="48">
        <v>20823</v>
      </c>
      <c r="E361" s="48"/>
      <c r="F361" s="48" t="s">
        <v>197</v>
      </c>
      <c r="G361" s="260" t="str">
        <f t="shared" si="26"/>
        <v>pr_88</v>
      </c>
      <c r="H361" s="258" t="s">
        <v>277</v>
      </c>
      <c r="I361" s="45">
        <v>43258</v>
      </c>
      <c r="J361" s="45" t="s">
        <v>128</v>
      </c>
      <c r="K361" s="48">
        <v>33</v>
      </c>
      <c r="L361" s="48">
        <v>3207</v>
      </c>
      <c r="M361" s="48" t="s">
        <v>198</v>
      </c>
      <c r="N361" s="42">
        <v>0.26250000000000001</v>
      </c>
      <c r="O361" s="48">
        <v>3</v>
      </c>
      <c r="P361" s="48">
        <v>5</v>
      </c>
      <c r="Q361" s="48" t="s">
        <v>20</v>
      </c>
      <c r="R361" s="48"/>
      <c r="S361" s="48"/>
      <c r="T361" s="48"/>
      <c r="U361" s="173">
        <f t="shared" si="27"/>
        <v>0.26041666666666663</v>
      </c>
      <c r="V361" s="173">
        <f t="shared" si="28"/>
        <v>0.25</v>
      </c>
      <c r="W361" s="41">
        <f>IFERROR(VLOOKUP(L361,'[1]ZESTAWIENIE NUMERÓW BOCZNYCH'!$A:$B,1,0),"")</f>
        <v>3207</v>
      </c>
      <c r="X361" s="48" t="str">
        <f>IFERROR(VLOOKUP(W361,'[1]ZESTAWIENIE NUMERÓW BOCZNYCH'!$A:$B,2,0),Q361)</f>
        <v>PE</v>
      </c>
      <c r="Y361" s="131">
        <f t="shared" si="30"/>
        <v>8</v>
      </c>
      <c r="Z361" s="132" t="s">
        <v>184</v>
      </c>
      <c r="AA361" s="44" t="str">
        <f t="shared" si="29"/>
        <v>T</v>
      </c>
    </row>
    <row r="362" spans="1:27" x14ac:dyDescent="0.25">
      <c r="A362" s="125" t="s">
        <v>186</v>
      </c>
      <c r="B362" s="48">
        <v>329</v>
      </c>
      <c r="C362" s="48">
        <v>1</v>
      </c>
      <c r="D362" s="48">
        <v>20823</v>
      </c>
      <c r="E362" s="48"/>
      <c r="F362" s="48" t="s">
        <v>197</v>
      </c>
      <c r="G362" s="260" t="str">
        <f t="shared" si="26"/>
        <v>pr_88</v>
      </c>
      <c r="H362" s="258" t="s">
        <v>277</v>
      </c>
      <c r="I362" s="45">
        <v>43258</v>
      </c>
      <c r="J362" s="45" t="s">
        <v>128</v>
      </c>
      <c r="K362" s="48">
        <v>33</v>
      </c>
      <c r="L362" s="48">
        <v>3125</v>
      </c>
      <c r="M362" s="48" t="s">
        <v>198</v>
      </c>
      <c r="N362" s="42">
        <v>0.2673611111111111</v>
      </c>
      <c r="O362" s="48">
        <v>2</v>
      </c>
      <c r="P362" s="48">
        <v>14</v>
      </c>
      <c r="Q362" s="48" t="s">
        <v>19</v>
      </c>
      <c r="R362" s="48"/>
      <c r="S362" s="48"/>
      <c r="T362" s="48"/>
      <c r="U362" s="173">
        <f t="shared" si="27"/>
        <v>0.26041666666666663</v>
      </c>
      <c r="V362" s="173">
        <f t="shared" si="28"/>
        <v>0.25</v>
      </c>
      <c r="W362" s="41">
        <f>IFERROR(VLOOKUP(L362,'[1]ZESTAWIENIE NUMERÓW BOCZNYCH'!$A:$B,1,0),"")</f>
        <v>3125</v>
      </c>
      <c r="X362" s="48" t="str">
        <f>IFERROR(VLOOKUP(W362,'[1]ZESTAWIENIE NUMERÓW BOCZNYCH'!$A:$B,2,0),Q362)</f>
        <v>S</v>
      </c>
      <c r="Y362" s="131">
        <f t="shared" si="30"/>
        <v>16</v>
      </c>
      <c r="Z362" s="132" t="s">
        <v>184</v>
      </c>
      <c r="AA362" s="44" t="str">
        <f t="shared" si="29"/>
        <v>T</v>
      </c>
    </row>
    <row r="363" spans="1:27" x14ac:dyDescent="0.25">
      <c r="A363" s="125" t="s">
        <v>186</v>
      </c>
      <c r="B363" s="48">
        <v>330</v>
      </c>
      <c r="C363" s="48">
        <v>1</v>
      </c>
      <c r="D363" s="48">
        <v>20823</v>
      </c>
      <c r="E363" s="48"/>
      <c r="F363" s="48" t="s">
        <v>197</v>
      </c>
      <c r="G363" s="260" t="str">
        <f t="shared" si="26"/>
        <v>pr_88</v>
      </c>
      <c r="H363" s="258" t="s">
        <v>277</v>
      </c>
      <c r="I363" s="45">
        <v>43258</v>
      </c>
      <c r="J363" s="45" t="s">
        <v>128</v>
      </c>
      <c r="K363" s="48">
        <v>33</v>
      </c>
      <c r="L363" s="48">
        <v>3013</v>
      </c>
      <c r="M363" s="258" t="s">
        <v>198</v>
      </c>
      <c r="N363" s="42">
        <v>0.27291666666666664</v>
      </c>
      <c r="O363" s="48">
        <v>4</v>
      </c>
      <c r="P363" s="48">
        <v>12</v>
      </c>
      <c r="Q363" s="48" t="s">
        <v>19</v>
      </c>
      <c r="R363" s="48"/>
      <c r="S363" s="48"/>
      <c r="T363" s="48"/>
      <c r="U363" s="173">
        <f t="shared" si="27"/>
        <v>0.27083333333333331</v>
      </c>
      <c r="V363" s="173">
        <f t="shared" si="28"/>
        <v>0.25</v>
      </c>
      <c r="W363" s="41">
        <f>IFERROR(VLOOKUP(L363,'[1]ZESTAWIENIE NUMERÓW BOCZNYCH'!$A:$B,1,0),"")</f>
        <v>3013</v>
      </c>
      <c r="X363" s="48" t="str">
        <f>IFERROR(VLOOKUP(W363,'[1]ZESTAWIENIE NUMERÓW BOCZNYCH'!$A:$B,2,0),Q363)</f>
        <v>S</v>
      </c>
      <c r="Y363" s="131">
        <f t="shared" si="30"/>
        <v>16</v>
      </c>
      <c r="Z363" s="132" t="s">
        <v>184</v>
      </c>
      <c r="AA363" s="44" t="str">
        <f t="shared" si="29"/>
        <v>T</v>
      </c>
    </row>
    <row r="364" spans="1:27" x14ac:dyDescent="0.25">
      <c r="A364" s="125" t="s">
        <v>186</v>
      </c>
      <c r="B364" s="48">
        <v>332</v>
      </c>
      <c r="C364" s="48">
        <v>1</v>
      </c>
      <c r="D364" s="48">
        <v>20823</v>
      </c>
      <c r="E364" s="48"/>
      <c r="F364" s="48" t="s">
        <v>197</v>
      </c>
      <c r="G364" s="260" t="str">
        <f t="shared" si="26"/>
        <v>pr_88</v>
      </c>
      <c r="H364" s="258" t="s">
        <v>277</v>
      </c>
      <c r="I364" s="45">
        <v>43258</v>
      </c>
      <c r="J364" s="45" t="s">
        <v>128</v>
      </c>
      <c r="K364" s="48">
        <v>33</v>
      </c>
      <c r="L364" s="48">
        <v>3203</v>
      </c>
      <c r="M364" s="258" t="s">
        <v>198</v>
      </c>
      <c r="N364" s="42">
        <v>0.27638888888888885</v>
      </c>
      <c r="O364" s="48">
        <v>2</v>
      </c>
      <c r="P364" s="48">
        <v>9</v>
      </c>
      <c r="Q364" s="48" t="s">
        <v>20</v>
      </c>
      <c r="R364" s="48"/>
      <c r="S364" s="48"/>
      <c r="T364" s="48"/>
      <c r="U364" s="173">
        <f t="shared" si="27"/>
        <v>0.27083333333333331</v>
      </c>
      <c r="V364" s="173">
        <f t="shared" si="28"/>
        <v>0.25</v>
      </c>
      <c r="W364" s="41" t="str">
        <f>IFERROR(VLOOKUP(L364,'[1]ZESTAWIENIE NUMERÓW BOCZNYCH'!$A:$B,1,0),"")</f>
        <v/>
      </c>
      <c r="X364" s="48" t="str">
        <f>IFERROR(VLOOKUP(W364,'[1]ZESTAWIENIE NUMERÓW BOCZNYCH'!$A:$B,2,0),Q364)</f>
        <v>PE</v>
      </c>
      <c r="Y364" s="131">
        <f t="shared" si="30"/>
        <v>11</v>
      </c>
      <c r="Z364" s="132" t="s">
        <v>184</v>
      </c>
      <c r="AA364" s="44" t="str">
        <f t="shared" si="29"/>
        <v>T</v>
      </c>
    </row>
    <row r="365" spans="1:27" x14ac:dyDescent="0.25">
      <c r="A365" s="125" t="s">
        <v>186</v>
      </c>
      <c r="B365" s="48">
        <v>333</v>
      </c>
      <c r="C365" s="48">
        <v>1</v>
      </c>
      <c r="D365" s="48">
        <v>20823</v>
      </c>
      <c r="E365" s="48"/>
      <c r="F365" s="48" t="s">
        <v>197</v>
      </c>
      <c r="G365" s="260" t="str">
        <f t="shared" si="26"/>
        <v>pr_88</v>
      </c>
      <c r="H365" s="258" t="s">
        <v>277</v>
      </c>
      <c r="I365" s="45">
        <v>43258</v>
      </c>
      <c r="J365" s="45" t="s">
        <v>128</v>
      </c>
      <c r="K365" s="48">
        <v>33</v>
      </c>
      <c r="L365" s="48">
        <v>3116</v>
      </c>
      <c r="M365" s="48" t="s">
        <v>198</v>
      </c>
      <c r="N365" s="42">
        <v>0.28333333333333333</v>
      </c>
      <c r="O365" s="48">
        <v>3</v>
      </c>
      <c r="P365" s="48">
        <v>20</v>
      </c>
      <c r="Q365" s="48" t="s">
        <v>19</v>
      </c>
      <c r="R365" s="48"/>
      <c r="S365" s="48"/>
      <c r="T365" s="48"/>
      <c r="U365" s="173">
        <f t="shared" si="27"/>
        <v>0.28125</v>
      </c>
      <c r="V365" s="173">
        <f t="shared" si="28"/>
        <v>0.25</v>
      </c>
      <c r="W365" s="41">
        <f>IFERROR(VLOOKUP(L365,'[1]ZESTAWIENIE NUMERÓW BOCZNYCH'!$A:$B,1,0),"")</f>
        <v>3116</v>
      </c>
      <c r="X365" s="48" t="str">
        <f>IFERROR(VLOOKUP(W365,'[1]ZESTAWIENIE NUMERÓW BOCZNYCH'!$A:$B,2,0),Q365)</f>
        <v>S</v>
      </c>
      <c r="Y365" s="131">
        <f t="shared" si="30"/>
        <v>23</v>
      </c>
      <c r="Z365" s="132" t="s">
        <v>184</v>
      </c>
      <c r="AA365" s="44" t="str">
        <f t="shared" si="29"/>
        <v>T</v>
      </c>
    </row>
    <row r="366" spans="1:27" x14ac:dyDescent="0.25">
      <c r="A366" s="125" t="s">
        <v>186</v>
      </c>
      <c r="B366" s="48">
        <v>334</v>
      </c>
      <c r="C366" s="48">
        <v>1</v>
      </c>
      <c r="D366" s="48">
        <v>20823</v>
      </c>
      <c r="E366" s="48"/>
      <c r="F366" s="48" t="s">
        <v>197</v>
      </c>
      <c r="G366" s="260" t="str">
        <f t="shared" si="26"/>
        <v>pr_88</v>
      </c>
      <c r="H366" s="258" t="s">
        <v>277</v>
      </c>
      <c r="I366" s="45">
        <v>43258</v>
      </c>
      <c r="J366" s="45" t="s">
        <v>128</v>
      </c>
      <c r="K366" s="48">
        <v>33</v>
      </c>
      <c r="L366" s="48">
        <v>3009</v>
      </c>
      <c r="M366" s="258" t="s">
        <v>198</v>
      </c>
      <c r="N366" s="42">
        <v>0.28402777777777777</v>
      </c>
      <c r="O366" s="48">
        <v>1</v>
      </c>
      <c r="P366" s="48">
        <v>11</v>
      </c>
      <c r="Q366" s="48" t="s">
        <v>19</v>
      </c>
      <c r="R366" s="48"/>
      <c r="S366" s="48"/>
      <c r="T366" s="48"/>
      <c r="U366" s="173">
        <f t="shared" si="27"/>
        <v>0.28125</v>
      </c>
      <c r="V366" s="173">
        <f t="shared" si="28"/>
        <v>0.25</v>
      </c>
      <c r="W366" s="41" t="str">
        <f>IFERROR(VLOOKUP(L366,'[1]ZESTAWIENIE NUMERÓW BOCZNYCH'!$A:$B,1,0),"")</f>
        <v/>
      </c>
      <c r="X366" s="48" t="str">
        <f>IFERROR(VLOOKUP(W366,'[1]ZESTAWIENIE NUMERÓW BOCZNYCH'!$A:$B,2,0),Q366)</f>
        <v>S</v>
      </c>
      <c r="Y366" s="131">
        <f t="shared" si="30"/>
        <v>12</v>
      </c>
      <c r="Z366" s="132" t="s">
        <v>184</v>
      </c>
      <c r="AA366" s="44" t="str">
        <f t="shared" si="29"/>
        <v>T</v>
      </c>
    </row>
    <row r="367" spans="1:27" x14ac:dyDescent="0.25">
      <c r="A367" s="125" t="s">
        <v>186</v>
      </c>
      <c r="B367" s="48">
        <v>335</v>
      </c>
      <c r="C367" s="48">
        <v>1</v>
      </c>
      <c r="D367" s="48">
        <v>20823</v>
      </c>
      <c r="E367" s="48"/>
      <c r="F367" s="48" t="s">
        <v>197</v>
      </c>
      <c r="G367" s="260" t="str">
        <f t="shared" si="26"/>
        <v>pr_88</v>
      </c>
      <c r="H367" s="258" t="s">
        <v>277</v>
      </c>
      <c r="I367" s="45">
        <v>43258</v>
      </c>
      <c r="J367" s="45" t="s">
        <v>128</v>
      </c>
      <c r="K367" s="48">
        <v>33</v>
      </c>
      <c r="L367" s="48">
        <v>3205</v>
      </c>
      <c r="M367" s="258" t="s">
        <v>198</v>
      </c>
      <c r="N367" s="42">
        <v>0.28958333333333336</v>
      </c>
      <c r="O367" s="48">
        <v>6</v>
      </c>
      <c r="P367" s="48">
        <v>21</v>
      </c>
      <c r="Q367" s="48" t="s">
        <v>20</v>
      </c>
      <c r="R367" s="48"/>
      <c r="S367" s="48"/>
      <c r="T367" s="48"/>
      <c r="U367" s="173">
        <f t="shared" si="27"/>
        <v>0.28125</v>
      </c>
      <c r="V367" s="173">
        <f t="shared" si="28"/>
        <v>0.25</v>
      </c>
      <c r="W367" s="41">
        <f>IFERROR(VLOOKUP(L367,'[1]ZESTAWIENIE NUMERÓW BOCZNYCH'!$A:$B,1,0),"")</f>
        <v>3205</v>
      </c>
      <c r="X367" s="48" t="str">
        <f>IFERROR(VLOOKUP(W367,'[1]ZESTAWIENIE NUMERÓW BOCZNYCH'!$A:$B,2,0),Q367)</f>
        <v>PE</v>
      </c>
      <c r="Y367" s="131">
        <f t="shared" si="30"/>
        <v>27</v>
      </c>
      <c r="Z367" s="132" t="s">
        <v>184</v>
      </c>
      <c r="AA367" s="44" t="str">
        <f t="shared" si="29"/>
        <v>T</v>
      </c>
    </row>
    <row r="368" spans="1:27" x14ac:dyDescent="0.25">
      <c r="A368" s="125" t="s">
        <v>186</v>
      </c>
      <c r="B368" s="48">
        <v>336</v>
      </c>
      <c r="C368" s="48">
        <v>1</v>
      </c>
      <c r="D368" s="48">
        <v>20823</v>
      </c>
      <c r="E368" s="48"/>
      <c r="F368" s="48" t="s">
        <v>197</v>
      </c>
      <c r="G368" s="260" t="str">
        <f t="shared" si="26"/>
        <v>pr_88</v>
      </c>
      <c r="H368" s="258" t="s">
        <v>277</v>
      </c>
      <c r="I368" s="45">
        <v>43258</v>
      </c>
      <c r="J368" s="45" t="s">
        <v>128</v>
      </c>
      <c r="K368" s="48">
        <v>33</v>
      </c>
      <c r="L368" s="48">
        <v>3107</v>
      </c>
      <c r="M368" s="48" t="s">
        <v>198</v>
      </c>
      <c r="N368" s="42">
        <v>0.29166666666666669</v>
      </c>
      <c r="O368" s="48">
        <v>4</v>
      </c>
      <c r="P368" s="48">
        <v>11</v>
      </c>
      <c r="Q368" s="48" t="s">
        <v>19</v>
      </c>
      <c r="R368" s="48"/>
      <c r="S368" s="48"/>
      <c r="T368" s="48"/>
      <c r="U368" s="173">
        <f t="shared" si="27"/>
        <v>0.29166666666666663</v>
      </c>
      <c r="V368" s="173">
        <f t="shared" si="28"/>
        <v>0.29166666666666663</v>
      </c>
      <c r="W368" s="41">
        <f>IFERROR(VLOOKUP(L368,'[1]ZESTAWIENIE NUMERÓW BOCZNYCH'!$A:$B,1,0),"")</f>
        <v>3107</v>
      </c>
      <c r="X368" s="48" t="str">
        <f>IFERROR(VLOOKUP(W368,'[1]ZESTAWIENIE NUMERÓW BOCZNYCH'!$A:$B,2,0),Q368)</f>
        <v>S</v>
      </c>
      <c r="Y368" s="131">
        <f t="shared" si="30"/>
        <v>15</v>
      </c>
      <c r="Z368" s="132" t="s">
        <v>184</v>
      </c>
      <c r="AA368" s="44" t="str">
        <f t="shared" si="29"/>
        <v>T</v>
      </c>
    </row>
    <row r="369" spans="1:27" x14ac:dyDescent="0.25">
      <c r="A369" s="125" t="s">
        <v>186</v>
      </c>
      <c r="B369" s="48">
        <v>338</v>
      </c>
      <c r="C369" s="48">
        <v>1</v>
      </c>
      <c r="D369" s="48">
        <v>20823</v>
      </c>
      <c r="E369" s="48"/>
      <c r="F369" s="48" t="s">
        <v>197</v>
      </c>
      <c r="G369" s="260" t="str">
        <f t="shared" si="26"/>
        <v>pr_88</v>
      </c>
      <c r="H369" s="258" t="s">
        <v>277</v>
      </c>
      <c r="I369" s="45">
        <v>43258</v>
      </c>
      <c r="J369" s="45" t="s">
        <v>128</v>
      </c>
      <c r="K369" s="48">
        <v>33</v>
      </c>
      <c r="L369" s="48">
        <v>3012</v>
      </c>
      <c r="M369" s="258" t="s">
        <v>198</v>
      </c>
      <c r="N369" s="42">
        <v>0.2986111111111111</v>
      </c>
      <c r="O369" s="48">
        <v>3</v>
      </c>
      <c r="P369" s="48">
        <v>19</v>
      </c>
      <c r="Q369" s="48" t="s">
        <v>19</v>
      </c>
      <c r="R369" s="48"/>
      <c r="S369" s="48"/>
      <c r="T369" s="48"/>
      <c r="U369" s="173">
        <f t="shared" si="27"/>
        <v>0.29166666666666663</v>
      </c>
      <c r="V369" s="173">
        <f t="shared" si="28"/>
        <v>0.29166666666666663</v>
      </c>
      <c r="W369" s="41" t="str">
        <f>IFERROR(VLOOKUP(L369,'[1]ZESTAWIENIE NUMERÓW BOCZNYCH'!$A:$B,1,0),"")</f>
        <v/>
      </c>
      <c r="X369" s="48" t="str">
        <f>IFERROR(VLOOKUP(W369,'[1]ZESTAWIENIE NUMERÓW BOCZNYCH'!$A:$B,2,0),Q369)</f>
        <v>S</v>
      </c>
      <c r="Y369" s="131">
        <f t="shared" si="30"/>
        <v>22</v>
      </c>
      <c r="Z369" s="132" t="s">
        <v>184</v>
      </c>
      <c r="AA369" s="44" t="str">
        <f t="shared" si="29"/>
        <v>T</v>
      </c>
    </row>
    <row r="370" spans="1:27" x14ac:dyDescent="0.25">
      <c r="A370" s="125" t="s">
        <v>186</v>
      </c>
      <c r="B370" s="48">
        <v>340</v>
      </c>
      <c r="C370" s="48">
        <v>2</v>
      </c>
      <c r="D370" s="48">
        <v>20823</v>
      </c>
      <c r="E370" s="48"/>
      <c r="F370" s="48" t="s">
        <v>197</v>
      </c>
      <c r="G370" s="260" t="str">
        <f t="shared" si="26"/>
        <v>pr_88</v>
      </c>
      <c r="H370" s="258" t="s">
        <v>277</v>
      </c>
      <c r="I370" s="45">
        <v>43258</v>
      </c>
      <c r="J370" s="45" t="s">
        <v>128</v>
      </c>
      <c r="K370" s="48">
        <v>33</v>
      </c>
      <c r="L370" s="48">
        <v>3104</v>
      </c>
      <c r="M370" s="48" t="s">
        <v>198</v>
      </c>
      <c r="N370" s="42">
        <v>0.30208333333333331</v>
      </c>
      <c r="O370" s="48">
        <v>7</v>
      </c>
      <c r="P370" s="48">
        <v>18</v>
      </c>
      <c r="Q370" s="48" t="s">
        <v>19</v>
      </c>
      <c r="R370" s="48"/>
      <c r="S370" s="48"/>
      <c r="T370" s="48"/>
      <c r="U370" s="173">
        <f t="shared" si="27"/>
        <v>0.30208333333333331</v>
      </c>
      <c r="V370" s="173">
        <f t="shared" si="28"/>
        <v>0.29166666666666663</v>
      </c>
      <c r="W370" s="41">
        <f>IFERROR(VLOOKUP(L370,'[1]ZESTAWIENIE NUMERÓW BOCZNYCH'!$A:$B,1,0),"")</f>
        <v>3104</v>
      </c>
      <c r="X370" s="48" t="str">
        <f>IFERROR(VLOOKUP(W370,'[1]ZESTAWIENIE NUMERÓW BOCZNYCH'!$A:$B,2,0),Q370)</f>
        <v>S</v>
      </c>
      <c r="Y370" s="131">
        <f t="shared" si="30"/>
        <v>25</v>
      </c>
      <c r="Z370" s="132" t="s">
        <v>184</v>
      </c>
      <c r="AA370" s="44" t="str">
        <f t="shared" si="29"/>
        <v>T</v>
      </c>
    </row>
    <row r="371" spans="1:27" x14ac:dyDescent="0.25">
      <c r="A371" s="125" t="s">
        <v>186</v>
      </c>
      <c r="B371" s="48">
        <v>341</v>
      </c>
      <c r="C371" s="48">
        <v>2</v>
      </c>
      <c r="D371" s="48">
        <v>20823</v>
      </c>
      <c r="E371" s="48"/>
      <c r="F371" s="48" t="s">
        <v>197</v>
      </c>
      <c r="G371" s="260" t="str">
        <f t="shared" si="26"/>
        <v>pr_88</v>
      </c>
      <c r="H371" s="258" t="s">
        <v>277</v>
      </c>
      <c r="I371" s="45">
        <v>43258</v>
      </c>
      <c r="J371" s="45" t="s">
        <v>128</v>
      </c>
      <c r="K371" s="48">
        <v>33</v>
      </c>
      <c r="L371" s="48">
        <v>3017</v>
      </c>
      <c r="M371" s="258" t="s">
        <v>198</v>
      </c>
      <c r="N371" s="42">
        <v>0.30763888888888891</v>
      </c>
      <c r="O371" s="48">
        <v>3</v>
      </c>
      <c r="P371" s="48">
        <v>32</v>
      </c>
      <c r="Q371" s="48" t="s">
        <v>19</v>
      </c>
      <c r="R371" s="48"/>
      <c r="S371" s="48"/>
      <c r="T371" s="48"/>
      <c r="U371" s="173">
        <f t="shared" si="27"/>
        <v>0.30208333333333331</v>
      </c>
      <c r="V371" s="173">
        <f t="shared" si="28"/>
        <v>0.29166666666666663</v>
      </c>
      <c r="W371" s="41">
        <f>IFERROR(VLOOKUP(L371,'[1]ZESTAWIENIE NUMERÓW BOCZNYCH'!$A:$B,1,0),"")</f>
        <v>3017</v>
      </c>
      <c r="X371" s="48" t="str">
        <f>IFERROR(VLOOKUP(W371,'[1]ZESTAWIENIE NUMERÓW BOCZNYCH'!$A:$B,2,0),Q371)</f>
        <v>S</v>
      </c>
      <c r="Y371" s="131">
        <f t="shared" si="30"/>
        <v>35</v>
      </c>
      <c r="Z371" s="132" t="s">
        <v>184</v>
      </c>
      <c r="AA371" s="44" t="str">
        <f t="shared" si="29"/>
        <v>T</v>
      </c>
    </row>
    <row r="372" spans="1:27" x14ac:dyDescent="0.25">
      <c r="A372" s="125" t="s">
        <v>186</v>
      </c>
      <c r="B372" s="48">
        <v>342</v>
      </c>
      <c r="C372" s="48">
        <v>2</v>
      </c>
      <c r="D372" s="48">
        <v>20823</v>
      </c>
      <c r="E372" s="48"/>
      <c r="F372" s="48" t="s">
        <v>197</v>
      </c>
      <c r="G372" s="260" t="str">
        <f t="shared" si="26"/>
        <v>pr_88</v>
      </c>
      <c r="H372" s="258" t="s">
        <v>277</v>
      </c>
      <c r="I372" s="45">
        <v>43258</v>
      </c>
      <c r="J372" s="45" t="s">
        <v>128</v>
      </c>
      <c r="K372" s="48">
        <v>33</v>
      </c>
      <c r="L372" s="48">
        <v>3103</v>
      </c>
      <c r="M372" s="48" t="s">
        <v>198</v>
      </c>
      <c r="N372" s="42">
        <v>0.32708333333333334</v>
      </c>
      <c r="O372" s="48">
        <v>9</v>
      </c>
      <c r="P372" s="48">
        <v>35</v>
      </c>
      <c r="Q372" s="48" t="s">
        <v>19</v>
      </c>
      <c r="R372" s="48"/>
      <c r="S372" s="48"/>
      <c r="T372" s="48"/>
      <c r="U372" s="173">
        <f t="shared" si="27"/>
        <v>0.32291666666666663</v>
      </c>
      <c r="V372" s="173">
        <f t="shared" si="28"/>
        <v>0.29166666666666663</v>
      </c>
      <c r="W372" s="41">
        <f>IFERROR(VLOOKUP(L372,'[1]ZESTAWIENIE NUMERÓW BOCZNYCH'!$A:$B,1,0),"")</f>
        <v>3103</v>
      </c>
      <c r="X372" s="48" t="str">
        <f>IFERROR(VLOOKUP(W372,'[1]ZESTAWIENIE NUMERÓW BOCZNYCH'!$A:$B,2,0),Q372)</f>
        <v>S</v>
      </c>
      <c r="Y372" s="131">
        <f t="shared" si="30"/>
        <v>44</v>
      </c>
      <c r="Z372" s="132" t="s">
        <v>184</v>
      </c>
      <c r="AA372" s="44" t="str">
        <f t="shared" si="29"/>
        <v>T</v>
      </c>
    </row>
    <row r="373" spans="1:27" x14ac:dyDescent="0.25">
      <c r="A373" s="125" t="s">
        <v>186</v>
      </c>
      <c r="B373" s="48">
        <v>344</v>
      </c>
      <c r="C373" s="48">
        <v>2</v>
      </c>
      <c r="D373" s="48">
        <v>20823</v>
      </c>
      <c r="E373" s="48"/>
      <c r="F373" s="48" t="s">
        <v>197</v>
      </c>
      <c r="G373" s="260" t="str">
        <f t="shared" si="26"/>
        <v>pr_88</v>
      </c>
      <c r="H373" s="258" t="s">
        <v>277</v>
      </c>
      <c r="I373" s="45">
        <v>43258</v>
      </c>
      <c r="J373" s="45" t="s">
        <v>128</v>
      </c>
      <c r="K373" s="48">
        <v>33</v>
      </c>
      <c r="L373" s="48">
        <v>3005</v>
      </c>
      <c r="M373" s="258" t="s">
        <v>198</v>
      </c>
      <c r="N373" s="42">
        <v>0.33124999999999999</v>
      </c>
      <c r="O373" s="48">
        <v>4</v>
      </c>
      <c r="P373" s="48">
        <v>17</v>
      </c>
      <c r="Q373" s="48" t="s">
        <v>19</v>
      </c>
      <c r="R373" s="48"/>
      <c r="S373" s="48"/>
      <c r="T373" s="48"/>
      <c r="U373" s="173">
        <f t="shared" si="27"/>
        <v>0.32291666666666663</v>
      </c>
      <c r="V373" s="173">
        <f t="shared" si="28"/>
        <v>0.29166666666666663</v>
      </c>
      <c r="W373" s="41">
        <f>IFERROR(VLOOKUP(L373,'[1]ZESTAWIENIE NUMERÓW BOCZNYCH'!$A:$B,1,0),"")</f>
        <v>3005</v>
      </c>
      <c r="X373" s="48" t="str">
        <f>IFERROR(VLOOKUP(W373,'[1]ZESTAWIENIE NUMERÓW BOCZNYCH'!$A:$B,2,0),Q373)</f>
        <v>S</v>
      </c>
      <c r="Y373" s="131">
        <f t="shared" si="30"/>
        <v>21</v>
      </c>
      <c r="Z373" s="132" t="s">
        <v>184</v>
      </c>
      <c r="AA373" s="44" t="str">
        <f t="shared" si="29"/>
        <v>T</v>
      </c>
    </row>
    <row r="374" spans="1:27" x14ac:dyDescent="0.25">
      <c r="A374" s="125" t="s">
        <v>186</v>
      </c>
      <c r="B374" s="48">
        <v>346</v>
      </c>
      <c r="C374" s="48">
        <v>2</v>
      </c>
      <c r="D374" s="48">
        <v>20823</v>
      </c>
      <c r="E374" s="48"/>
      <c r="F374" s="48" t="s">
        <v>197</v>
      </c>
      <c r="G374" s="260" t="str">
        <f t="shared" si="26"/>
        <v>pr_88</v>
      </c>
      <c r="H374" s="258" t="s">
        <v>277</v>
      </c>
      <c r="I374" s="45">
        <v>43258</v>
      </c>
      <c r="J374" s="45" t="s">
        <v>128</v>
      </c>
      <c r="K374" s="48">
        <v>33</v>
      </c>
      <c r="L374" s="48">
        <v>3118</v>
      </c>
      <c r="M374" s="48" t="s">
        <v>198</v>
      </c>
      <c r="N374" s="42">
        <v>0.3347222222222222</v>
      </c>
      <c r="O374" s="48">
        <v>4</v>
      </c>
      <c r="P374" s="48">
        <v>11</v>
      </c>
      <c r="Q374" s="48" t="s">
        <v>19</v>
      </c>
      <c r="R374" s="48"/>
      <c r="S374" s="48"/>
      <c r="T374" s="48"/>
      <c r="U374" s="173">
        <f t="shared" si="27"/>
        <v>0.33333333333333331</v>
      </c>
      <c r="V374" s="173">
        <f t="shared" si="28"/>
        <v>0.33333333333333331</v>
      </c>
      <c r="W374" s="41">
        <f>IFERROR(VLOOKUP(L374,'[1]ZESTAWIENIE NUMERÓW BOCZNYCH'!$A:$B,1,0),"")</f>
        <v>3118</v>
      </c>
      <c r="X374" s="48" t="str">
        <f>IFERROR(VLOOKUP(W374,'[1]ZESTAWIENIE NUMERÓW BOCZNYCH'!$A:$B,2,0),Q374)</f>
        <v>S</v>
      </c>
      <c r="Y374" s="131">
        <f t="shared" si="30"/>
        <v>15</v>
      </c>
      <c r="Z374" s="132" t="s">
        <v>184</v>
      </c>
      <c r="AA374" s="44" t="str">
        <f t="shared" si="29"/>
        <v>T</v>
      </c>
    </row>
    <row r="375" spans="1:27" x14ac:dyDescent="0.25">
      <c r="A375" s="125" t="s">
        <v>186</v>
      </c>
      <c r="B375" s="48">
        <v>348</v>
      </c>
      <c r="C375" s="48">
        <v>2</v>
      </c>
      <c r="D375" s="48">
        <v>20823</v>
      </c>
      <c r="E375" s="48"/>
      <c r="F375" s="48" t="s">
        <v>197</v>
      </c>
      <c r="G375" s="260" t="str">
        <f t="shared" si="26"/>
        <v>pr_88</v>
      </c>
      <c r="H375" s="258" t="s">
        <v>277</v>
      </c>
      <c r="I375" s="45">
        <v>43258</v>
      </c>
      <c r="J375" s="45" t="s">
        <v>128</v>
      </c>
      <c r="K375" s="48">
        <v>33</v>
      </c>
      <c r="L375" s="48">
        <v>3014</v>
      </c>
      <c r="M375" s="48" t="s">
        <v>198</v>
      </c>
      <c r="N375" s="42">
        <v>0.33611111111111108</v>
      </c>
      <c r="O375" s="48">
        <v>2</v>
      </c>
      <c r="P375" s="48">
        <v>1</v>
      </c>
      <c r="Q375" s="48" t="s">
        <v>19</v>
      </c>
      <c r="R375" s="48"/>
      <c r="S375" s="48"/>
      <c r="T375" s="48"/>
      <c r="U375" s="173">
        <f t="shared" si="27"/>
        <v>0.33333333333333331</v>
      </c>
      <c r="V375" s="173">
        <f t="shared" si="28"/>
        <v>0.33333333333333331</v>
      </c>
      <c r="W375" s="41">
        <f>IFERROR(VLOOKUP(L375,'[1]ZESTAWIENIE NUMERÓW BOCZNYCH'!$A:$B,1,0),"")</f>
        <v>3014</v>
      </c>
      <c r="X375" s="48" t="str">
        <f>IFERROR(VLOOKUP(W375,'[1]ZESTAWIENIE NUMERÓW BOCZNYCH'!$A:$B,2,0),Q375)</f>
        <v>S</v>
      </c>
      <c r="Y375" s="131">
        <f t="shared" si="30"/>
        <v>3</v>
      </c>
      <c r="Z375" s="132" t="s">
        <v>184</v>
      </c>
      <c r="AA375" s="44" t="str">
        <f t="shared" si="29"/>
        <v>T</v>
      </c>
    </row>
    <row r="376" spans="1:27" x14ac:dyDescent="0.25">
      <c r="A376" s="125" t="s">
        <v>186</v>
      </c>
      <c r="B376" s="48">
        <v>350</v>
      </c>
      <c r="C376" s="48">
        <v>2</v>
      </c>
      <c r="D376" s="48">
        <v>20823</v>
      </c>
      <c r="E376" s="48"/>
      <c r="F376" s="48" t="s">
        <v>197</v>
      </c>
      <c r="G376" s="260" t="str">
        <f t="shared" si="26"/>
        <v>pr_88</v>
      </c>
      <c r="H376" s="258" t="s">
        <v>277</v>
      </c>
      <c r="I376" s="45">
        <v>43258</v>
      </c>
      <c r="J376" s="45" t="s">
        <v>128</v>
      </c>
      <c r="K376" s="48">
        <v>33</v>
      </c>
      <c r="L376" s="48">
        <v>3207</v>
      </c>
      <c r="M376" s="48" t="s">
        <v>198</v>
      </c>
      <c r="N376" s="42">
        <v>0.33819444444444446</v>
      </c>
      <c r="O376" s="48">
        <v>3</v>
      </c>
      <c r="P376" s="48">
        <v>19</v>
      </c>
      <c r="Q376" s="48" t="s">
        <v>20</v>
      </c>
      <c r="R376" s="48"/>
      <c r="S376" s="48"/>
      <c r="T376" s="48"/>
      <c r="U376" s="173">
        <f t="shared" si="27"/>
        <v>0.33333333333333331</v>
      </c>
      <c r="V376" s="173">
        <f t="shared" si="28"/>
        <v>0.33333333333333331</v>
      </c>
      <c r="W376" s="41">
        <f>IFERROR(VLOOKUP(L376,'[1]ZESTAWIENIE NUMERÓW BOCZNYCH'!$A:$B,1,0),"")</f>
        <v>3207</v>
      </c>
      <c r="X376" s="48" t="str">
        <f>IFERROR(VLOOKUP(W376,'[1]ZESTAWIENIE NUMERÓW BOCZNYCH'!$A:$B,2,0),Q376)</f>
        <v>PE</v>
      </c>
      <c r="Y376" s="131">
        <f t="shared" si="30"/>
        <v>22</v>
      </c>
      <c r="Z376" s="132" t="s">
        <v>184</v>
      </c>
      <c r="AA376" s="44" t="str">
        <f t="shared" si="29"/>
        <v>T</v>
      </c>
    </row>
    <row r="377" spans="1:27" x14ac:dyDescent="0.25">
      <c r="A377" s="125" t="s">
        <v>186</v>
      </c>
      <c r="B377" s="48">
        <v>351</v>
      </c>
      <c r="C377" s="48">
        <v>2</v>
      </c>
      <c r="D377" s="48">
        <v>20823</v>
      </c>
      <c r="E377" s="48"/>
      <c r="F377" s="48" t="s">
        <v>197</v>
      </c>
      <c r="G377" s="260" t="str">
        <f t="shared" si="26"/>
        <v>pr_88</v>
      </c>
      <c r="H377" s="258" t="s">
        <v>277</v>
      </c>
      <c r="I377" s="45">
        <v>43258</v>
      </c>
      <c r="J377" s="45" t="s">
        <v>128</v>
      </c>
      <c r="K377" s="48">
        <v>33</v>
      </c>
      <c r="L377" s="48">
        <v>3125</v>
      </c>
      <c r="M377" s="258" t="s">
        <v>198</v>
      </c>
      <c r="N377" s="42">
        <v>0.34166666666666662</v>
      </c>
      <c r="O377" s="48">
        <v>2</v>
      </c>
      <c r="P377" s="48">
        <v>24</v>
      </c>
      <c r="Q377" s="48" t="s">
        <v>19</v>
      </c>
      <c r="R377" s="48"/>
      <c r="S377" s="48"/>
      <c r="T377" s="48"/>
      <c r="U377" s="173">
        <f t="shared" si="27"/>
        <v>0.33333333333333331</v>
      </c>
      <c r="V377" s="173">
        <f t="shared" si="28"/>
        <v>0.33333333333333331</v>
      </c>
      <c r="W377" s="41">
        <f>IFERROR(VLOOKUP(L377,'[1]ZESTAWIENIE NUMERÓW BOCZNYCH'!$A:$B,1,0),"")</f>
        <v>3125</v>
      </c>
      <c r="X377" s="48" t="str">
        <f>IFERROR(VLOOKUP(W377,'[1]ZESTAWIENIE NUMERÓW BOCZNYCH'!$A:$B,2,0),Q377)</f>
        <v>S</v>
      </c>
      <c r="Y377" s="131">
        <f t="shared" si="30"/>
        <v>26</v>
      </c>
      <c r="Z377" s="132" t="s">
        <v>184</v>
      </c>
      <c r="AA377" s="44" t="str">
        <f t="shared" si="29"/>
        <v>T</v>
      </c>
    </row>
    <row r="378" spans="1:27" x14ac:dyDescent="0.25">
      <c r="A378" s="125" t="s">
        <v>186</v>
      </c>
      <c r="B378" s="48">
        <v>352</v>
      </c>
      <c r="C378" s="48">
        <v>3</v>
      </c>
      <c r="D378" s="48">
        <v>20823</v>
      </c>
      <c r="E378" s="48"/>
      <c r="F378" s="48" t="s">
        <v>197</v>
      </c>
      <c r="G378" s="260" t="str">
        <f t="shared" si="26"/>
        <v>pr_88</v>
      </c>
      <c r="H378" s="258" t="s">
        <v>277</v>
      </c>
      <c r="I378" s="45">
        <v>43258</v>
      </c>
      <c r="J378" s="45" t="s">
        <v>128</v>
      </c>
      <c r="K378" s="48">
        <v>33</v>
      </c>
      <c r="L378" s="48">
        <v>3013</v>
      </c>
      <c r="M378" s="48" t="s">
        <v>198</v>
      </c>
      <c r="N378" s="42">
        <v>0.34652777777777777</v>
      </c>
      <c r="O378" s="48">
        <v>8</v>
      </c>
      <c r="P378" s="48">
        <v>12</v>
      </c>
      <c r="Q378" s="48" t="s">
        <v>19</v>
      </c>
      <c r="R378" s="48"/>
      <c r="S378" s="48"/>
      <c r="T378" s="48"/>
      <c r="U378" s="173">
        <f t="shared" si="27"/>
        <v>0.34375</v>
      </c>
      <c r="V378" s="173">
        <f t="shared" si="28"/>
        <v>0.33333333333333331</v>
      </c>
      <c r="W378" s="41">
        <f>IFERROR(VLOOKUP(L378,'[1]ZESTAWIENIE NUMERÓW BOCZNYCH'!$A:$B,1,0),"")</f>
        <v>3013</v>
      </c>
      <c r="X378" s="48" t="str">
        <f>IFERROR(VLOOKUP(W378,'[1]ZESTAWIENIE NUMERÓW BOCZNYCH'!$A:$B,2,0),Q378)</f>
        <v>S</v>
      </c>
      <c r="Y378" s="131">
        <f t="shared" si="30"/>
        <v>20</v>
      </c>
      <c r="Z378" s="132" t="s">
        <v>184</v>
      </c>
      <c r="AA378" s="44" t="str">
        <f t="shared" si="29"/>
        <v>T</v>
      </c>
    </row>
    <row r="379" spans="1:27" x14ac:dyDescent="0.25">
      <c r="A379" s="125" t="s">
        <v>186</v>
      </c>
      <c r="B379" s="48">
        <v>353</v>
      </c>
      <c r="C379" s="48">
        <v>3</v>
      </c>
      <c r="D379" s="48">
        <v>20823</v>
      </c>
      <c r="E379" s="48"/>
      <c r="F379" s="48" t="s">
        <v>197</v>
      </c>
      <c r="G379" s="260" t="str">
        <f t="shared" si="26"/>
        <v>pr_88</v>
      </c>
      <c r="H379" s="258" t="s">
        <v>277</v>
      </c>
      <c r="I379" s="45">
        <v>43258</v>
      </c>
      <c r="J379" s="45" t="s">
        <v>128</v>
      </c>
      <c r="K379" s="48">
        <v>33</v>
      </c>
      <c r="L379" s="48">
        <v>3203</v>
      </c>
      <c r="M379" s="258" t="s">
        <v>198</v>
      </c>
      <c r="N379" s="42">
        <v>0.35000000000000003</v>
      </c>
      <c r="O379" s="48">
        <v>7</v>
      </c>
      <c r="P379" s="48">
        <v>14</v>
      </c>
      <c r="Q379" s="48" t="s">
        <v>20</v>
      </c>
      <c r="R379" s="48"/>
      <c r="S379" s="48"/>
      <c r="T379" s="48"/>
      <c r="U379" s="173">
        <f t="shared" si="27"/>
        <v>0.34375</v>
      </c>
      <c r="V379" s="173">
        <f t="shared" si="28"/>
        <v>0.33333333333333331</v>
      </c>
      <c r="W379" s="41" t="str">
        <f>IFERROR(VLOOKUP(L379,'[1]ZESTAWIENIE NUMERÓW BOCZNYCH'!$A:$B,1,0),"")</f>
        <v/>
      </c>
      <c r="X379" s="48" t="str">
        <f>IFERROR(VLOOKUP(W379,'[1]ZESTAWIENIE NUMERÓW BOCZNYCH'!$A:$B,2,0),Q379)</f>
        <v>PE</v>
      </c>
      <c r="Y379" s="131">
        <f t="shared" si="30"/>
        <v>21</v>
      </c>
      <c r="Z379" s="132" t="s">
        <v>184</v>
      </c>
      <c r="AA379" s="44" t="str">
        <f t="shared" si="29"/>
        <v>T</v>
      </c>
    </row>
    <row r="380" spans="1:27" x14ac:dyDescent="0.25">
      <c r="A380" s="125" t="s">
        <v>186</v>
      </c>
      <c r="B380" s="48">
        <v>354</v>
      </c>
      <c r="C380" s="48">
        <v>3</v>
      </c>
      <c r="D380" s="48">
        <v>20823</v>
      </c>
      <c r="E380" s="48"/>
      <c r="F380" s="48" t="s">
        <v>197</v>
      </c>
      <c r="G380" s="260" t="str">
        <f t="shared" si="26"/>
        <v>pr_88</v>
      </c>
      <c r="H380" s="258" t="s">
        <v>277</v>
      </c>
      <c r="I380" s="45">
        <v>43258</v>
      </c>
      <c r="J380" s="45" t="s">
        <v>128</v>
      </c>
      <c r="K380" s="48">
        <v>33</v>
      </c>
      <c r="L380" s="48">
        <v>3116</v>
      </c>
      <c r="M380" s="48" t="s">
        <v>198</v>
      </c>
      <c r="N380" s="42">
        <v>0.3520833333333333</v>
      </c>
      <c r="O380" s="48">
        <v>1</v>
      </c>
      <c r="P380" s="48">
        <v>8</v>
      </c>
      <c r="Q380" s="48" t="s">
        <v>19</v>
      </c>
      <c r="R380" s="48"/>
      <c r="S380" s="48"/>
      <c r="T380" s="48"/>
      <c r="U380" s="173">
        <f t="shared" si="27"/>
        <v>0.34375</v>
      </c>
      <c r="V380" s="173">
        <f t="shared" si="28"/>
        <v>0.33333333333333331</v>
      </c>
      <c r="W380" s="41">
        <f>IFERROR(VLOOKUP(L380,'[1]ZESTAWIENIE NUMERÓW BOCZNYCH'!$A:$B,1,0),"")</f>
        <v>3116</v>
      </c>
      <c r="X380" s="48" t="str">
        <f>IFERROR(VLOOKUP(W380,'[1]ZESTAWIENIE NUMERÓW BOCZNYCH'!$A:$B,2,0),Q380)</f>
        <v>S</v>
      </c>
      <c r="Y380" s="131">
        <f t="shared" si="30"/>
        <v>9</v>
      </c>
      <c r="Z380" s="132" t="s">
        <v>184</v>
      </c>
      <c r="AA380" s="44" t="str">
        <f t="shared" si="29"/>
        <v>T</v>
      </c>
    </row>
    <row r="381" spans="1:27" x14ac:dyDescent="0.25">
      <c r="A381" s="125" t="s">
        <v>186</v>
      </c>
      <c r="B381" s="48">
        <v>355</v>
      </c>
      <c r="C381" s="48">
        <v>3</v>
      </c>
      <c r="D381" s="48">
        <v>20823</v>
      </c>
      <c r="E381" s="48"/>
      <c r="F381" s="48" t="s">
        <v>197</v>
      </c>
      <c r="G381" s="260" t="str">
        <f t="shared" si="26"/>
        <v>pr_88</v>
      </c>
      <c r="H381" s="258" t="s">
        <v>277</v>
      </c>
      <c r="I381" s="45">
        <v>43258</v>
      </c>
      <c r="J381" s="45" t="s">
        <v>128</v>
      </c>
      <c r="K381" s="48">
        <v>33</v>
      </c>
      <c r="L381" s="48">
        <v>3009</v>
      </c>
      <c r="M381" s="48" t="s">
        <v>198</v>
      </c>
      <c r="N381" s="42">
        <v>0.35625000000000001</v>
      </c>
      <c r="O381" s="48">
        <v>6</v>
      </c>
      <c r="P381" s="48">
        <v>33</v>
      </c>
      <c r="Q381" s="48" t="s">
        <v>19</v>
      </c>
      <c r="R381" s="48"/>
      <c r="S381" s="48"/>
      <c r="T381" s="48"/>
      <c r="U381" s="173">
        <f t="shared" si="27"/>
        <v>0.35416666666666663</v>
      </c>
      <c r="V381" s="173">
        <f t="shared" si="28"/>
        <v>0.33333333333333331</v>
      </c>
      <c r="W381" s="41" t="str">
        <f>IFERROR(VLOOKUP(L381,'[1]ZESTAWIENIE NUMERÓW BOCZNYCH'!$A:$B,1,0),"")</f>
        <v/>
      </c>
      <c r="X381" s="48" t="str">
        <f>IFERROR(VLOOKUP(W381,'[1]ZESTAWIENIE NUMERÓW BOCZNYCH'!$A:$B,2,0),Q381)</f>
        <v>S</v>
      </c>
      <c r="Y381" s="131">
        <f t="shared" si="30"/>
        <v>39</v>
      </c>
      <c r="Z381" s="132" t="s">
        <v>184</v>
      </c>
      <c r="AA381" s="44" t="str">
        <f t="shared" si="29"/>
        <v>T</v>
      </c>
    </row>
    <row r="382" spans="1:27" x14ac:dyDescent="0.25">
      <c r="A382" s="125" t="s">
        <v>186</v>
      </c>
      <c r="B382" s="48">
        <v>356</v>
      </c>
      <c r="C382" s="48">
        <v>3</v>
      </c>
      <c r="D382" s="48">
        <v>20823</v>
      </c>
      <c r="E382" s="48"/>
      <c r="F382" s="48" t="s">
        <v>197</v>
      </c>
      <c r="G382" s="260" t="str">
        <f t="shared" si="26"/>
        <v>pr_88</v>
      </c>
      <c r="H382" s="258" t="s">
        <v>277</v>
      </c>
      <c r="I382" s="45">
        <v>43258</v>
      </c>
      <c r="J382" s="45" t="s">
        <v>128</v>
      </c>
      <c r="K382" s="48">
        <v>33</v>
      </c>
      <c r="L382" s="48">
        <v>3205</v>
      </c>
      <c r="M382" s="48" t="s">
        <v>198</v>
      </c>
      <c r="N382" s="42">
        <v>0.3611111111111111</v>
      </c>
      <c r="O382" s="48">
        <v>4</v>
      </c>
      <c r="P382" s="48">
        <v>25</v>
      </c>
      <c r="Q382" s="48" t="s">
        <v>20</v>
      </c>
      <c r="R382" s="48"/>
      <c r="S382" s="48"/>
      <c r="T382" s="48"/>
      <c r="U382" s="173">
        <f t="shared" si="27"/>
        <v>0.35416666666666663</v>
      </c>
      <c r="V382" s="173">
        <f t="shared" si="28"/>
        <v>0.33333333333333331</v>
      </c>
      <c r="W382" s="41">
        <f>IFERROR(VLOOKUP(L382,'[1]ZESTAWIENIE NUMERÓW BOCZNYCH'!$A:$B,1,0),"")</f>
        <v>3205</v>
      </c>
      <c r="X382" s="48" t="str">
        <f>IFERROR(VLOOKUP(W382,'[1]ZESTAWIENIE NUMERÓW BOCZNYCH'!$A:$B,2,0),Q382)</f>
        <v>PE</v>
      </c>
      <c r="Y382" s="131">
        <f t="shared" si="30"/>
        <v>29</v>
      </c>
      <c r="Z382" s="132" t="s">
        <v>184</v>
      </c>
      <c r="AA382" s="44" t="str">
        <f t="shared" si="29"/>
        <v>T</v>
      </c>
    </row>
    <row r="383" spans="1:27" x14ac:dyDescent="0.25">
      <c r="A383" s="125" t="s">
        <v>186</v>
      </c>
      <c r="B383" s="48">
        <v>358</v>
      </c>
      <c r="C383" s="48">
        <v>3</v>
      </c>
      <c r="D383" s="48">
        <v>20823</v>
      </c>
      <c r="E383" s="48"/>
      <c r="F383" s="48" t="s">
        <v>197</v>
      </c>
      <c r="G383" s="260" t="str">
        <f t="shared" si="26"/>
        <v>pr_88</v>
      </c>
      <c r="H383" s="258" t="s">
        <v>277</v>
      </c>
      <c r="I383" s="45">
        <v>43258</v>
      </c>
      <c r="J383" s="45" t="s">
        <v>128</v>
      </c>
      <c r="K383" s="48">
        <v>33</v>
      </c>
      <c r="L383" s="48">
        <v>3107</v>
      </c>
      <c r="M383" s="258" t="s">
        <v>198</v>
      </c>
      <c r="N383" s="42">
        <v>0.3666666666666667</v>
      </c>
      <c r="O383" s="48">
        <v>8</v>
      </c>
      <c r="P383" s="48">
        <v>18</v>
      </c>
      <c r="Q383" s="48" t="s">
        <v>19</v>
      </c>
      <c r="R383" s="48"/>
      <c r="S383" s="48"/>
      <c r="T383" s="48"/>
      <c r="U383" s="173">
        <f t="shared" si="27"/>
        <v>0.36458333333333331</v>
      </c>
      <c r="V383" s="173">
        <f t="shared" si="28"/>
        <v>0.33333333333333331</v>
      </c>
      <c r="W383" s="41">
        <f>IFERROR(VLOOKUP(L383,'[1]ZESTAWIENIE NUMERÓW BOCZNYCH'!$A:$B,1,0),"")</f>
        <v>3107</v>
      </c>
      <c r="X383" s="48" t="str">
        <f>IFERROR(VLOOKUP(W383,'[1]ZESTAWIENIE NUMERÓW BOCZNYCH'!$A:$B,2,0),Q383)</f>
        <v>S</v>
      </c>
      <c r="Y383" s="131">
        <f t="shared" si="30"/>
        <v>26</v>
      </c>
      <c r="Z383" s="132" t="s">
        <v>184</v>
      </c>
      <c r="AA383" s="44" t="str">
        <f t="shared" si="29"/>
        <v>T</v>
      </c>
    </row>
    <row r="384" spans="1:27" x14ac:dyDescent="0.25">
      <c r="A384" s="125" t="s">
        <v>186</v>
      </c>
      <c r="B384" s="48">
        <v>360</v>
      </c>
      <c r="C384" s="48">
        <v>3</v>
      </c>
      <c r="D384" s="48">
        <v>20823</v>
      </c>
      <c r="E384" s="48"/>
      <c r="F384" s="48" t="s">
        <v>197</v>
      </c>
      <c r="G384" s="260" t="str">
        <f t="shared" si="26"/>
        <v>pr_88</v>
      </c>
      <c r="H384" s="258" t="s">
        <v>277</v>
      </c>
      <c r="I384" s="45">
        <v>43258</v>
      </c>
      <c r="J384" s="45" t="s">
        <v>128</v>
      </c>
      <c r="K384" s="48">
        <v>33</v>
      </c>
      <c r="L384" s="48">
        <v>3012</v>
      </c>
      <c r="M384" s="48" t="s">
        <v>198</v>
      </c>
      <c r="N384" s="42">
        <v>0.36874999999999997</v>
      </c>
      <c r="O384" s="48">
        <v>4</v>
      </c>
      <c r="P384" s="48">
        <v>21</v>
      </c>
      <c r="Q384" s="48" t="s">
        <v>19</v>
      </c>
      <c r="R384" s="48"/>
      <c r="S384" s="48"/>
      <c r="T384" s="48"/>
      <c r="U384" s="173">
        <f t="shared" si="27"/>
        <v>0.36458333333333331</v>
      </c>
      <c r="V384" s="173">
        <f t="shared" si="28"/>
        <v>0.33333333333333331</v>
      </c>
      <c r="W384" s="41" t="str">
        <f>IFERROR(VLOOKUP(L384,'[1]ZESTAWIENIE NUMERÓW BOCZNYCH'!$A:$B,1,0),"")</f>
        <v/>
      </c>
      <c r="X384" s="48" t="str">
        <f>IFERROR(VLOOKUP(W384,'[1]ZESTAWIENIE NUMERÓW BOCZNYCH'!$A:$B,2,0),Q384)</f>
        <v>S</v>
      </c>
      <c r="Y384" s="131">
        <f t="shared" si="30"/>
        <v>25</v>
      </c>
      <c r="Z384" s="132" t="s">
        <v>184</v>
      </c>
      <c r="AA384" s="44" t="str">
        <f t="shared" si="29"/>
        <v>T</v>
      </c>
    </row>
    <row r="385" spans="1:27" x14ac:dyDescent="0.25">
      <c r="A385" s="125" t="s">
        <v>186</v>
      </c>
      <c r="B385" s="48">
        <v>361</v>
      </c>
      <c r="C385" s="48">
        <v>3</v>
      </c>
      <c r="D385" s="48">
        <v>20823</v>
      </c>
      <c r="E385" s="48"/>
      <c r="F385" s="48" t="s">
        <v>197</v>
      </c>
      <c r="G385" s="260" t="str">
        <f t="shared" si="26"/>
        <v>pr_88</v>
      </c>
      <c r="H385" s="258" t="s">
        <v>277</v>
      </c>
      <c r="I385" s="45">
        <v>43258</v>
      </c>
      <c r="J385" s="45" t="s">
        <v>128</v>
      </c>
      <c r="K385" s="48">
        <v>33</v>
      </c>
      <c r="L385" s="48">
        <v>3104</v>
      </c>
      <c r="M385" s="258" t="s">
        <v>198</v>
      </c>
      <c r="N385" s="42">
        <v>0.37291666666666662</v>
      </c>
      <c r="O385" s="48">
        <v>2</v>
      </c>
      <c r="P385" s="48">
        <v>36</v>
      </c>
      <c r="Q385" s="48" t="s">
        <v>19</v>
      </c>
      <c r="R385" s="48"/>
      <c r="S385" s="48"/>
      <c r="T385" s="48"/>
      <c r="U385" s="173">
        <f t="shared" si="27"/>
        <v>0.36458333333333331</v>
      </c>
      <c r="V385" s="173">
        <f t="shared" si="28"/>
        <v>0.33333333333333331</v>
      </c>
      <c r="W385" s="41">
        <f>IFERROR(VLOOKUP(L385,'[1]ZESTAWIENIE NUMERÓW BOCZNYCH'!$A:$B,1,0),"")</f>
        <v>3104</v>
      </c>
      <c r="X385" s="48" t="str">
        <f>IFERROR(VLOOKUP(W385,'[1]ZESTAWIENIE NUMERÓW BOCZNYCH'!$A:$B,2,0),Q385)</f>
        <v>S</v>
      </c>
      <c r="Y385" s="131">
        <f t="shared" si="30"/>
        <v>38</v>
      </c>
      <c r="Z385" s="132" t="s">
        <v>184</v>
      </c>
      <c r="AA385" s="44" t="str">
        <f t="shared" si="29"/>
        <v>T</v>
      </c>
    </row>
    <row r="386" spans="1:27" x14ac:dyDescent="0.25">
      <c r="A386" s="125" t="s">
        <v>186</v>
      </c>
      <c r="B386" s="48">
        <v>364</v>
      </c>
      <c r="C386" s="48">
        <v>3</v>
      </c>
      <c r="D386" s="48">
        <v>20823</v>
      </c>
      <c r="E386" s="48"/>
      <c r="F386" s="48" t="s">
        <v>197</v>
      </c>
      <c r="G386" s="260" t="str">
        <f t="shared" si="26"/>
        <v>pr_88</v>
      </c>
      <c r="H386" s="258" t="s">
        <v>277</v>
      </c>
      <c r="I386" s="45">
        <v>43258</v>
      </c>
      <c r="J386" s="45" t="s">
        <v>128</v>
      </c>
      <c r="K386" s="48">
        <v>33</v>
      </c>
      <c r="L386" s="48">
        <v>3014</v>
      </c>
      <c r="M386" s="48" t="s">
        <v>198</v>
      </c>
      <c r="N386" s="42">
        <v>0.38194444444444442</v>
      </c>
      <c r="O386" s="48">
        <v>4</v>
      </c>
      <c r="P386" s="48">
        <v>9</v>
      </c>
      <c r="Q386" s="48" t="s">
        <v>19</v>
      </c>
      <c r="R386" s="48"/>
      <c r="S386" s="48"/>
      <c r="T386" s="48"/>
      <c r="U386" s="173">
        <f t="shared" si="27"/>
        <v>0.375</v>
      </c>
      <c r="V386" s="173">
        <f t="shared" si="28"/>
        <v>0.375</v>
      </c>
      <c r="W386" s="41">
        <f>IFERROR(VLOOKUP(L386,'[1]ZESTAWIENIE NUMERÓW BOCZNYCH'!$A:$B,1,0),"")</f>
        <v>3014</v>
      </c>
      <c r="X386" s="48" t="str">
        <f>IFERROR(VLOOKUP(W386,'[1]ZESTAWIENIE NUMERÓW BOCZNYCH'!$A:$B,2,0),Q386)</f>
        <v>S</v>
      </c>
      <c r="Y386" s="131">
        <f t="shared" si="30"/>
        <v>13</v>
      </c>
      <c r="Z386" s="132" t="s">
        <v>184</v>
      </c>
      <c r="AA386" s="44" t="str">
        <f t="shared" si="29"/>
        <v>T</v>
      </c>
    </row>
    <row r="387" spans="1:27" x14ac:dyDescent="0.25">
      <c r="A387" s="125" t="s">
        <v>186</v>
      </c>
      <c r="B387" s="48">
        <v>367</v>
      </c>
      <c r="C387" s="48">
        <v>4</v>
      </c>
      <c r="D387" s="48">
        <v>20823</v>
      </c>
      <c r="E387" s="48"/>
      <c r="F387" s="48" t="s">
        <v>197</v>
      </c>
      <c r="G387" s="260" t="str">
        <f t="shared" ref="G387:G450" si="31">IF(ISERROR(RIGHT(LEFT(F387,FIND("_",MID(F387,4,150))+2))*1),LEFT(F387,FIND("_",MID(F387,4,150))+1),LEFT(F387,FIND("_",MID(F387,4,150))+2))</f>
        <v>pr_88</v>
      </c>
      <c r="H387" s="258" t="s">
        <v>277</v>
      </c>
      <c r="I387" s="45">
        <v>43258</v>
      </c>
      <c r="J387" s="45" t="s">
        <v>128</v>
      </c>
      <c r="K387" s="48">
        <v>33</v>
      </c>
      <c r="L387" s="48">
        <v>3103</v>
      </c>
      <c r="M387" s="48" t="s">
        <v>198</v>
      </c>
      <c r="N387" s="42">
        <v>0.3923611111111111</v>
      </c>
      <c r="O387" s="48">
        <v>17</v>
      </c>
      <c r="P387" s="48">
        <v>2</v>
      </c>
      <c r="Q387" s="48" t="s">
        <v>19</v>
      </c>
      <c r="R387" s="48"/>
      <c r="S387" s="48"/>
      <c r="T387" s="48"/>
      <c r="U387" s="173">
        <f t="shared" ref="U387:U450" si="32">FLOOR(N387,"0:15")</f>
        <v>0.38541666666666663</v>
      </c>
      <c r="V387" s="173">
        <f t="shared" ref="V387:V450" si="33">FLOOR(N387,TIME(1,0,0))</f>
        <v>0.375</v>
      </c>
      <c r="W387" s="41">
        <f>IFERROR(VLOOKUP(L387,'[1]ZESTAWIENIE NUMERÓW BOCZNYCH'!$A:$B,1,0),"")</f>
        <v>3103</v>
      </c>
      <c r="X387" s="48" t="str">
        <f>IFERROR(VLOOKUP(W387,'[1]ZESTAWIENIE NUMERÓW BOCZNYCH'!$A:$B,2,0),Q387)</f>
        <v>S</v>
      </c>
      <c r="Y387" s="131">
        <f t="shared" si="30"/>
        <v>19</v>
      </c>
      <c r="Z387" s="132" t="s">
        <v>184</v>
      </c>
      <c r="AA387" s="44" t="str">
        <f t="shared" ref="AA387:AA450" si="34">IF(Z387="Tramwaj normalny","T","A")</f>
        <v>T</v>
      </c>
    </row>
    <row r="388" spans="1:27" x14ac:dyDescent="0.25">
      <c r="A388" s="125" t="s">
        <v>186</v>
      </c>
      <c r="B388" s="48">
        <v>369</v>
      </c>
      <c r="C388" s="48">
        <v>4</v>
      </c>
      <c r="D388" s="48">
        <v>20823</v>
      </c>
      <c r="E388" s="48"/>
      <c r="F388" s="48" t="s">
        <v>197</v>
      </c>
      <c r="G388" s="260" t="str">
        <f t="shared" si="31"/>
        <v>pr_88</v>
      </c>
      <c r="H388" s="258" t="s">
        <v>277</v>
      </c>
      <c r="I388" s="45">
        <v>43258</v>
      </c>
      <c r="J388" s="45" t="s">
        <v>128</v>
      </c>
      <c r="K388" s="48">
        <v>33</v>
      </c>
      <c r="L388" s="48">
        <v>3118</v>
      </c>
      <c r="M388" s="258" t="s">
        <v>198</v>
      </c>
      <c r="N388" s="42">
        <v>0.40277777777777773</v>
      </c>
      <c r="O388" s="48">
        <v>11</v>
      </c>
      <c r="P388" s="48">
        <v>28</v>
      </c>
      <c r="Q388" s="48" t="s">
        <v>19</v>
      </c>
      <c r="R388" s="48"/>
      <c r="S388" s="48"/>
      <c r="T388" s="48"/>
      <c r="U388" s="173">
        <f t="shared" si="32"/>
        <v>0.39583333333333331</v>
      </c>
      <c r="V388" s="173">
        <f t="shared" si="33"/>
        <v>0.375</v>
      </c>
      <c r="W388" s="41">
        <f>IFERROR(VLOOKUP(L388,'[1]ZESTAWIENIE NUMERÓW BOCZNYCH'!$A:$B,1,0),"")</f>
        <v>3118</v>
      </c>
      <c r="X388" s="48" t="str">
        <f>IFERROR(VLOOKUP(W388,'[1]ZESTAWIENIE NUMERÓW BOCZNYCH'!$A:$B,2,0),Q388)</f>
        <v>S</v>
      </c>
      <c r="Y388" s="131">
        <f t="shared" si="30"/>
        <v>39</v>
      </c>
      <c r="Z388" s="132" t="s">
        <v>184</v>
      </c>
      <c r="AA388" s="44" t="str">
        <f t="shared" si="34"/>
        <v>T</v>
      </c>
    </row>
    <row r="389" spans="1:27" x14ac:dyDescent="0.25">
      <c r="A389" s="125" t="s">
        <v>186</v>
      </c>
      <c r="B389" s="48">
        <v>371</v>
      </c>
      <c r="C389" s="48">
        <v>4</v>
      </c>
      <c r="D389" s="48">
        <v>20823</v>
      </c>
      <c r="E389" s="48"/>
      <c r="F389" s="48" t="s">
        <v>197</v>
      </c>
      <c r="G389" s="260" t="str">
        <f t="shared" si="31"/>
        <v>pr_88</v>
      </c>
      <c r="H389" s="258" t="s">
        <v>277</v>
      </c>
      <c r="I389" s="45">
        <v>43258</v>
      </c>
      <c r="J389" s="45" t="s">
        <v>128</v>
      </c>
      <c r="K389" s="48">
        <v>33</v>
      </c>
      <c r="L389" s="48">
        <v>3125</v>
      </c>
      <c r="M389" s="48" t="s">
        <v>198</v>
      </c>
      <c r="N389" s="42">
        <v>0.4145833333333333</v>
      </c>
      <c r="O389" s="48">
        <v>4</v>
      </c>
      <c r="P389" s="48">
        <v>23</v>
      </c>
      <c r="Q389" s="48" t="s">
        <v>19</v>
      </c>
      <c r="R389" s="48"/>
      <c r="S389" s="48"/>
      <c r="T389" s="48"/>
      <c r="U389" s="173">
        <f t="shared" si="32"/>
        <v>0.40625</v>
      </c>
      <c r="V389" s="173">
        <f t="shared" si="33"/>
        <v>0.375</v>
      </c>
      <c r="W389" s="41">
        <f>IFERROR(VLOOKUP(L389,'[1]ZESTAWIENIE NUMERÓW BOCZNYCH'!$A:$B,1,0),"")</f>
        <v>3125</v>
      </c>
      <c r="X389" s="48" t="str">
        <f>IFERROR(VLOOKUP(W389,'[1]ZESTAWIENIE NUMERÓW BOCZNYCH'!$A:$B,2,0),Q389)</f>
        <v>S</v>
      </c>
      <c r="Y389" s="131">
        <f t="shared" si="30"/>
        <v>27</v>
      </c>
      <c r="Z389" s="132" t="s">
        <v>184</v>
      </c>
      <c r="AA389" s="44" t="str">
        <f t="shared" si="34"/>
        <v>T</v>
      </c>
    </row>
    <row r="390" spans="1:27" x14ac:dyDescent="0.25">
      <c r="A390" s="125" t="s">
        <v>186</v>
      </c>
      <c r="B390" s="48">
        <v>373</v>
      </c>
      <c r="C390" s="48">
        <v>4</v>
      </c>
      <c r="D390" s="48">
        <v>20823</v>
      </c>
      <c r="E390" s="48"/>
      <c r="F390" s="48" t="s">
        <v>197</v>
      </c>
      <c r="G390" s="260" t="str">
        <f t="shared" si="31"/>
        <v>pr_88</v>
      </c>
      <c r="H390" s="258" t="s">
        <v>277</v>
      </c>
      <c r="I390" s="45">
        <v>43258</v>
      </c>
      <c r="J390" s="45" t="s">
        <v>128</v>
      </c>
      <c r="K390" s="48">
        <v>33</v>
      </c>
      <c r="L390" s="48">
        <v>3017</v>
      </c>
      <c r="M390" s="48" t="s">
        <v>198</v>
      </c>
      <c r="N390" s="42">
        <v>0.59027777777777779</v>
      </c>
      <c r="O390" s="48">
        <v>7</v>
      </c>
      <c r="P390" s="48">
        <v>17</v>
      </c>
      <c r="Q390" s="48" t="s">
        <v>19</v>
      </c>
      <c r="R390" s="48"/>
      <c r="S390" s="48"/>
      <c r="T390" s="48"/>
      <c r="U390" s="173">
        <f t="shared" si="32"/>
        <v>0.58333333333333326</v>
      </c>
      <c r="V390" s="173">
        <f t="shared" si="33"/>
        <v>0.58333333333333326</v>
      </c>
      <c r="W390" s="41">
        <f>IFERROR(VLOOKUP(L390,'[1]ZESTAWIENIE NUMERÓW BOCZNYCH'!$A:$B,1,0),"")</f>
        <v>3017</v>
      </c>
      <c r="X390" s="48" t="str">
        <f>IFERROR(VLOOKUP(W390,'[1]ZESTAWIENIE NUMERÓW BOCZNYCH'!$A:$B,2,0),Q390)</f>
        <v>S</v>
      </c>
      <c r="Y390" s="131">
        <f t="shared" si="30"/>
        <v>24</v>
      </c>
      <c r="Z390" s="132" t="s">
        <v>184</v>
      </c>
      <c r="AA390" s="44" t="str">
        <f t="shared" si="34"/>
        <v>T</v>
      </c>
    </row>
    <row r="391" spans="1:27" x14ac:dyDescent="0.25">
      <c r="A391" s="125" t="s">
        <v>186</v>
      </c>
      <c r="B391" s="48">
        <v>374</v>
      </c>
      <c r="C391" s="48">
        <v>4</v>
      </c>
      <c r="D391" s="48">
        <v>20823</v>
      </c>
      <c r="E391" s="48"/>
      <c r="F391" s="48" t="s">
        <v>197</v>
      </c>
      <c r="G391" s="260" t="str">
        <f t="shared" si="31"/>
        <v>pr_88</v>
      </c>
      <c r="H391" s="258" t="s">
        <v>277</v>
      </c>
      <c r="I391" s="45">
        <v>43258</v>
      </c>
      <c r="J391" s="45" t="s">
        <v>128</v>
      </c>
      <c r="K391" s="48">
        <v>33</v>
      </c>
      <c r="L391" s="48">
        <v>3013</v>
      </c>
      <c r="M391" s="48" t="s">
        <v>198</v>
      </c>
      <c r="N391" s="42">
        <v>0.59166666666666667</v>
      </c>
      <c r="O391" s="48">
        <v>3</v>
      </c>
      <c r="P391" s="48">
        <v>24</v>
      </c>
      <c r="Q391" s="48" t="s">
        <v>19</v>
      </c>
      <c r="R391" s="48"/>
      <c r="S391" s="48"/>
      <c r="T391" s="48"/>
      <c r="U391" s="173">
        <f t="shared" si="32"/>
        <v>0.58333333333333326</v>
      </c>
      <c r="V391" s="173">
        <f t="shared" si="33"/>
        <v>0.58333333333333326</v>
      </c>
      <c r="W391" s="41">
        <f>IFERROR(VLOOKUP(L391,'[1]ZESTAWIENIE NUMERÓW BOCZNYCH'!$A:$B,1,0),"")</f>
        <v>3013</v>
      </c>
      <c r="X391" s="48" t="str">
        <f>IFERROR(VLOOKUP(W391,'[1]ZESTAWIENIE NUMERÓW BOCZNYCH'!$A:$B,2,0),Q391)</f>
        <v>S</v>
      </c>
      <c r="Y391" s="131">
        <f t="shared" ref="Y391:Y454" si="35">O391+P391</f>
        <v>27</v>
      </c>
      <c r="Z391" s="132" t="s">
        <v>184</v>
      </c>
      <c r="AA391" s="44" t="str">
        <f t="shared" si="34"/>
        <v>T</v>
      </c>
    </row>
    <row r="392" spans="1:27" x14ac:dyDescent="0.25">
      <c r="A392" s="125" t="s">
        <v>186</v>
      </c>
      <c r="B392" s="48">
        <v>375</v>
      </c>
      <c r="C392" s="48">
        <v>4</v>
      </c>
      <c r="D392" s="48">
        <v>20823</v>
      </c>
      <c r="E392" s="48"/>
      <c r="F392" s="48" t="s">
        <v>197</v>
      </c>
      <c r="G392" s="260" t="str">
        <f t="shared" si="31"/>
        <v>pr_88</v>
      </c>
      <c r="H392" s="258" t="s">
        <v>277</v>
      </c>
      <c r="I392" s="45">
        <v>43258</v>
      </c>
      <c r="J392" s="45" t="s">
        <v>128</v>
      </c>
      <c r="K392" s="48">
        <v>33</v>
      </c>
      <c r="L392" s="48">
        <v>3003</v>
      </c>
      <c r="M392" s="258" t="s">
        <v>198</v>
      </c>
      <c r="N392" s="42">
        <v>0.59652777777777777</v>
      </c>
      <c r="O392" s="48">
        <v>8</v>
      </c>
      <c r="P392" s="48">
        <v>16</v>
      </c>
      <c r="Q392" s="48" t="s">
        <v>19</v>
      </c>
      <c r="R392" s="48"/>
      <c r="S392" s="48"/>
      <c r="T392" s="48"/>
      <c r="U392" s="173">
        <f t="shared" si="32"/>
        <v>0.59375</v>
      </c>
      <c r="V392" s="173">
        <f t="shared" si="33"/>
        <v>0.58333333333333326</v>
      </c>
      <c r="W392" s="41">
        <f>IFERROR(VLOOKUP(L392,'[1]ZESTAWIENIE NUMERÓW BOCZNYCH'!$A:$B,1,0),"")</f>
        <v>3003</v>
      </c>
      <c r="X392" s="48" t="str">
        <f>IFERROR(VLOOKUP(W392,'[1]ZESTAWIENIE NUMERÓW BOCZNYCH'!$A:$B,2,0),Q392)</f>
        <v>S</v>
      </c>
      <c r="Y392" s="131">
        <f t="shared" si="35"/>
        <v>24</v>
      </c>
      <c r="Z392" s="132" t="s">
        <v>184</v>
      </c>
      <c r="AA392" s="44" t="str">
        <f t="shared" si="34"/>
        <v>T</v>
      </c>
    </row>
    <row r="393" spans="1:27" x14ac:dyDescent="0.25">
      <c r="A393" s="125" t="s">
        <v>186</v>
      </c>
      <c r="B393" s="48">
        <v>377</v>
      </c>
      <c r="C393" s="48">
        <v>4</v>
      </c>
      <c r="D393" s="48">
        <v>20823</v>
      </c>
      <c r="E393" s="48"/>
      <c r="F393" s="48" t="s">
        <v>197</v>
      </c>
      <c r="G393" s="260" t="str">
        <f t="shared" si="31"/>
        <v>pr_88</v>
      </c>
      <c r="H393" s="258" t="s">
        <v>277</v>
      </c>
      <c r="I393" s="45">
        <v>43258</v>
      </c>
      <c r="J393" s="45" t="s">
        <v>128</v>
      </c>
      <c r="K393" s="48">
        <v>33</v>
      </c>
      <c r="L393" s="48">
        <v>3207</v>
      </c>
      <c r="M393" s="48" t="s">
        <v>198</v>
      </c>
      <c r="N393" s="42">
        <v>0.6020833333333333</v>
      </c>
      <c r="O393" s="48">
        <v>5</v>
      </c>
      <c r="P393" s="48">
        <v>19</v>
      </c>
      <c r="Q393" s="48" t="s">
        <v>20</v>
      </c>
      <c r="R393" s="48"/>
      <c r="S393" s="48"/>
      <c r="T393" s="48"/>
      <c r="U393" s="173">
        <f t="shared" si="32"/>
        <v>0.59375</v>
      </c>
      <c r="V393" s="173">
        <f t="shared" si="33"/>
        <v>0.58333333333333326</v>
      </c>
      <c r="W393" s="41">
        <f>IFERROR(VLOOKUP(L393,'[1]ZESTAWIENIE NUMERÓW BOCZNYCH'!$A:$B,1,0),"")</f>
        <v>3207</v>
      </c>
      <c r="X393" s="48" t="str">
        <f>IFERROR(VLOOKUP(W393,'[1]ZESTAWIENIE NUMERÓW BOCZNYCH'!$A:$B,2,0),Q393)</f>
        <v>PE</v>
      </c>
      <c r="Y393" s="131">
        <f t="shared" si="35"/>
        <v>24</v>
      </c>
      <c r="Z393" s="132" t="s">
        <v>184</v>
      </c>
      <c r="AA393" s="44" t="str">
        <f t="shared" si="34"/>
        <v>T</v>
      </c>
    </row>
    <row r="394" spans="1:27" x14ac:dyDescent="0.25">
      <c r="A394" s="125" t="s">
        <v>186</v>
      </c>
      <c r="B394" s="48">
        <v>379</v>
      </c>
      <c r="C394" s="48">
        <v>5</v>
      </c>
      <c r="D394" s="48">
        <v>20823</v>
      </c>
      <c r="E394" s="48"/>
      <c r="F394" s="48" t="s">
        <v>197</v>
      </c>
      <c r="G394" s="260" t="str">
        <f t="shared" si="31"/>
        <v>pr_88</v>
      </c>
      <c r="H394" s="258" t="s">
        <v>277</v>
      </c>
      <c r="I394" s="45">
        <v>43258</v>
      </c>
      <c r="J394" s="45" t="s">
        <v>128</v>
      </c>
      <c r="K394" s="48">
        <v>33</v>
      </c>
      <c r="L394" s="48">
        <v>3116</v>
      </c>
      <c r="M394" s="48" t="s">
        <v>198</v>
      </c>
      <c r="N394" s="42">
        <v>0.60763888888888895</v>
      </c>
      <c r="O394" s="48">
        <v>10</v>
      </c>
      <c r="P394" s="48">
        <v>32</v>
      </c>
      <c r="Q394" s="48" t="s">
        <v>19</v>
      </c>
      <c r="R394" s="48"/>
      <c r="S394" s="48"/>
      <c r="T394" s="48"/>
      <c r="U394" s="173">
        <f t="shared" si="32"/>
        <v>0.60416666666666663</v>
      </c>
      <c r="V394" s="173">
        <f t="shared" si="33"/>
        <v>0.58333333333333326</v>
      </c>
      <c r="W394" s="41">
        <f>IFERROR(VLOOKUP(L394,'[1]ZESTAWIENIE NUMERÓW BOCZNYCH'!$A:$B,1,0),"")</f>
        <v>3116</v>
      </c>
      <c r="X394" s="48" t="str">
        <f>IFERROR(VLOOKUP(W394,'[1]ZESTAWIENIE NUMERÓW BOCZNYCH'!$A:$B,2,0),Q394)</f>
        <v>S</v>
      </c>
      <c r="Y394" s="131">
        <f t="shared" si="35"/>
        <v>42</v>
      </c>
      <c r="Z394" s="132" t="s">
        <v>184</v>
      </c>
      <c r="AA394" s="44" t="str">
        <f t="shared" si="34"/>
        <v>T</v>
      </c>
    </row>
    <row r="395" spans="1:27" x14ac:dyDescent="0.25">
      <c r="A395" s="125" t="s">
        <v>186</v>
      </c>
      <c r="B395" s="48">
        <v>380</v>
      </c>
      <c r="C395" s="48">
        <v>5</v>
      </c>
      <c r="D395" s="48">
        <v>20823</v>
      </c>
      <c r="E395" s="48"/>
      <c r="F395" s="48" t="s">
        <v>197</v>
      </c>
      <c r="G395" s="260" t="str">
        <f t="shared" si="31"/>
        <v>pr_88</v>
      </c>
      <c r="H395" s="258" t="s">
        <v>277</v>
      </c>
      <c r="I395" s="45">
        <v>43258</v>
      </c>
      <c r="J395" s="45" t="s">
        <v>128</v>
      </c>
      <c r="K395" s="48">
        <v>33</v>
      </c>
      <c r="L395" s="48">
        <v>3203</v>
      </c>
      <c r="M395" s="258" t="s">
        <v>198</v>
      </c>
      <c r="N395" s="42">
        <v>0.60972222222222217</v>
      </c>
      <c r="O395" s="48">
        <v>9</v>
      </c>
      <c r="P395" s="48">
        <v>4</v>
      </c>
      <c r="Q395" s="48" t="s">
        <v>20</v>
      </c>
      <c r="R395" s="48"/>
      <c r="S395" s="48"/>
      <c r="T395" s="48"/>
      <c r="U395" s="173">
        <f t="shared" si="32"/>
        <v>0.60416666666666663</v>
      </c>
      <c r="V395" s="173">
        <f t="shared" si="33"/>
        <v>0.58333333333333326</v>
      </c>
      <c r="W395" s="41" t="str">
        <f>IFERROR(VLOOKUP(L395,'[1]ZESTAWIENIE NUMERÓW BOCZNYCH'!$A:$B,1,0),"")</f>
        <v/>
      </c>
      <c r="X395" s="48" t="str">
        <f>IFERROR(VLOOKUP(W395,'[1]ZESTAWIENIE NUMERÓW BOCZNYCH'!$A:$B,2,0),Q395)</f>
        <v>PE</v>
      </c>
      <c r="Y395" s="131">
        <f t="shared" si="35"/>
        <v>13</v>
      </c>
      <c r="Z395" s="132" t="s">
        <v>184</v>
      </c>
      <c r="AA395" s="44" t="str">
        <f t="shared" si="34"/>
        <v>T</v>
      </c>
    </row>
    <row r="396" spans="1:27" x14ac:dyDescent="0.25">
      <c r="A396" s="125" t="s">
        <v>186</v>
      </c>
      <c r="B396" s="48">
        <v>381</v>
      </c>
      <c r="C396" s="48">
        <v>5</v>
      </c>
      <c r="D396" s="48">
        <v>20823</v>
      </c>
      <c r="E396" s="48"/>
      <c r="F396" s="48" t="s">
        <v>197</v>
      </c>
      <c r="G396" s="260" t="str">
        <f t="shared" si="31"/>
        <v>pr_88</v>
      </c>
      <c r="H396" s="258" t="s">
        <v>277</v>
      </c>
      <c r="I396" s="45">
        <v>43258</v>
      </c>
      <c r="J396" s="45" t="s">
        <v>128</v>
      </c>
      <c r="K396" s="48">
        <v>33</v>
      </c>
      <c r="L396" s="48">
        <v>3107</v>
      </c>
      <c r="M396" s="48" t="s">
        <v>198</v>
      </c>
      <c r="N396" s="42">
        <v>0.61319444444444449</v>
      </c>
      <c r="O396" s="48">
        <v>8</v>
      </c>
      <c r="P396" s="48">
        <v>16</v>
      </c>
      <c r="Q396" s="48" t="s">
        <v>19</v>
      </c>
      <c r="R396" s="48"/>
      <c r="S396" s="48"/>
      <c r="T396" s="48"/>
      <c r="U396" s="173">
        <f t="shared" si="32"/>
        <v>0.60416666666666663</v>
      </c>
      <c r="V396" s="173">
        <f t="shared" si="33"/>
        <v>0.58333333333333326</v>
      </c>
      <c r="W396" s="41">
        <f>IFERROR(VLOOKUP(L396,'[1]ZESTAWIENIE NUMERÓW BOCZNYCH'!$A:$B,1,0),"")</f>
        <v>3107</v>
      </c>
      <c r="X396" s="48" t="str">
        <f>IFERROR(VLOOKUP(W396,'[1]ZESTAWIENIE NUMERÓW BOCZNYCH'!$A:$B,2,0),Q396)</f>
        <v>S</v>
      </c>
      <c r="Y396" s="131">
        <f t="shared" si="35"/>
        <v>24</v>
      </c>
      <c r="Z396" s="132" t="s">
        <v>184</v>
      </c>
      <c r="AA396" s="44" t="str">
        <f t="shared" si="34"/>
        <v>T</v>
      </c>
    </row>
    <row r="397" spans="1:27" x14ac:dyDescent="0.25">
      <c r="A397" s="125" t="s">
        <v>186</v>
      </c>
      <c r="B397" s="48">
        <v>383</v>
      </c>
      <c r="C397" s="48">
        <v>5</v>
      </c>
      <c r="D397" s="48">
        <v>20823</v>
      </c>
      <c r="E397" s="48"/>
      <c r="F397" s="48" t="s">
        <v>197</v>
      </c>
      <c r="G397" s="260" t="str">
        <f t="shared" si="31"/>
        <v>pr_88</v>
      </c>
      <c r="H397" s="258" t="s">
        <v>277</v>
      </c>
      <c r="I397" s="45">
        <v>43258</v>
      </c>
      <c r="J397" s="45" t="s">
        <v>128</v>
      </c>
      <c r="K397" s="48">
        <v>33</v>
      </c>
      <c r="L397" s="48">
        <v>3208</v>
      </c>
      <c r="M397" s="258" t="s">
        <v>198</v>
      </c>
      <c r="N397" s="42">
        <v>0.61805555555555558</v>
      </c>
      <c r="O397" s="48">
        <v>9</v>
      </c>
      <c r="P397" s="48">
        <v>6</v>
      </c>
      <c r="Q397" s="48" t="s">
        <v>20</v>
      </c>
      <c r="R397" s="48"/>
      <c r="S397" s="48"/>
      <c r="T397" s="48"/>
      <c r="U397" s="173">
        <f t="shared" si="32"/>
        <v>0.61458333333333326</v>
      </c>
      <c r="V397" s="173">
        <f t="shared" si="33"/>
        <v>0.58333333333333326</v>
      </c>
      <c r="W397" s="41">
        <f>IFERROR(VLOOKUP(L397,'[1]ZESTAWIENIE NUMERÓW BOCZNYCH'!$A:$B,1,0),"")</f>
        <v>3208</v>
      </c>
      <c r="X397" s="48" t="str">
        <f>IFERROR(VLOOKUP(W397,'[1]ZESTAWIENIE NUMERÓW BOCZNYCH'!$A:$B,2,0),Q397)</f>
        <v>PE</v>
      </c>
      <c r="Y397" s="131">
        <f t="shared" si="35"/>
        <v>15</v>
      </c>
      <c r="Z397" s="132" t="s">
        <v>184</v>
      </c>
      <c r="AA397" s="44" t="str">
        <f t="shared" si="34"/>
        <v>T</v>
      </c>
    </row>
    <row r="398" spans="1:27" x14ac:dyDescent="0.25">
      <c r="A398" s="125" t="s">
        <v>186</v>
      </c>
      <c r="B398" s="48">
        <v>385</v>
      </c>
      <c r="C398" s="48">
        <v>5</v>
      </c>
      <c r="D398" s="48">
        <v>20823</v>
      </c>
      <c r="E398" s="48"/>
      <c r="F398" s="48" t="s">
        <v>197</v>
      </c>
      <c r="G398" s="260" t="str">
        <f t="shared" si="31"/>
        <v>pr_88</v>
      </c>
      <c r="H398" s="258" t="s">
        <v>277</v>
      </c>
      <c r="I398" s="45">
        <v>43258</v>
      </c>
      <c r="J398" s="45" t="s">
        <v>128</v>
      </c>
      <c r="K398" s="48">
        <v>33</v>
      </c>
      <c r="L398" s="48">
        <v>3126</v>
      </c>
      <c r="M398" s="48" t="s">
        <v>198</v>
      </c>
      <c r="N398" s="42">
        <v>0.62361111111111112</v>
      </c>
      <c r="O398" s="48">
        <v>14</v>
      </c>
      <c r="P398" s="48">
        <v>22</v>
      </c>
      <c r="Q398" s="48" t="s">
        <v>19</v>
      </c>
      <c r="R398" s="48"/>
      <c r="S398" s="48"/>
      <c r="T398" s="48"/>
      <c r="U398" s="173">
        <f t="shared" si="32"/>
        <v>0.61458333333333326</v>
      </c>
      <c r="V398" s="173">
        <f t="shared" si="33"/>
        <v>0.58333333333333326</v>
      </c>
      <c r="W398" s="41">
        <f>IFERROR(VLOOKUP(L398,'[1]ZESTAWIENIE NUMERÓW BOCZNYCH'!$A:$B,1,0),"")</f>
        <v>3126</v>
      </c>
      <c r="X398" s="48" t="str">
        <f>IFERROR(VLOOKUP(W398,'[1]ZESTAWIENIE NUMERÓW BOCZNYCH'!$A:$B,2,0),Q398)</f>
        <v>S</v>
      </c>
      <c r="Y398" s="131">
        <f t="shared" si="35"/>
        <v>36</v>
      </c>
      <c r="Z398" s="132" t="s">
        <v>184</v>
      </c>
      <c r="AA398" s="44" t="str">
        <f t="shared" si="34"/>
        <v>T</v>
      </c>
    </row>
    <row r="399" spans="1:27" x14ac:dyDescent="0.25">
      <c r="A399" s="125" t="s">
        <v>186</v>
      </c>
      <c r="B399" s="48">
        <v>386</v>
      </c>
      <c r="C399" s="48">
        <v>5</v>
      </c>
      <c r="D399" s="48">
        <v>20823</v>
      </c>
      <c r="E399" s="48"/>
      <c r="F399" s="48" t="s">
        <v>197</v>
      </c>
      <c r="G399" s="260" t="str">
        <f t="shared" si="31"/>
        <v>pr_88</v>
      </c>
      <c r="H399" s="258" t="s">
        <v>277</v>
      </c>
      <c r="I399" s="45">
        <v>43258</v>
      </c>
      <c r="J399" s="45" t="s">
        <v>128</v>
      </c>
      <c r="K399" s="48">
        <v>33</v>
      </c>
      <c r="L399" s="48">
        <v>3104</v>
      </c>
      <c r="M399" s="48" t="s">
        <v>198</v>
      </c>
      <c r="N399" s="42">
        <v>0.62638888888888888</v>
      </c>
      <c r="O399" s="48">
        <v>4</v>
      </c>
      <c r="P399" s="48">
        <v>14</v>
      </c>
      <c r="Q399" s="48" t="s">
        <v>19</v>
      </c>
      <c r="R399" s="48"/>
      <c r="S399" s="48"/>
      <c r="T399" s="48"/>
      <c r="U399" s="173">
        <f t="shared" si="32"/>
        <v>0.625</v>
      </c>
      <c r="V399" s="173">
        <f t="shared" si="33"/>
        <v>0.625</v>
      </c>
      <c r="W399" s="41">
        <f>IFERROR(VLOOKUP(L399,'[1]ZESTAWIENIE NUMERÓW BOCZNYCH'!$A:$B,1,0),"")</f>
        <v>3104</v>
      </c>
      <c r="X399" s="48" t="str">
        <f>IFERROR(VLOOKUP(W399,'[1]ZESTAWIENIE NUMERÓW BOCZNYCH'!$A:$B,2,0),Q399)</f>
        <v>S</v>
      </c>
      <c r="Y399" s="131">
        <f t="shared" si="35"/>
        <v>18</v>
      </c>
      <c r="Z399" s="132" t="s">
        <v>184</v>
      </c>
      <c r="AA399" s="44" t="str">
        <f t="shared" si="34"/>
        <v>T</v>
      </c>
    </row>
    <row r="400" spans="1:27" x14ac:dyDescent="0.25">
      <c r="A400" s="125" t="s">
        <v>186</v>
      </c>
      <c r="B400" s="48">
        <v>388</v>
      </c>
      <c r="C400" s="48">
        <v>5</v>
      </c>
      <c r="D400" s="48">
        <v>20823</v>
      </c>
      <c r="E400" s="48"/>
      <c r="F400" s="48" t="s">
        <v>197</v>
      </c>
      <c r="G400" s="260" t="str">
        <f t="shared" si="31"/>
        <v>pr_88</v>
      </c>
      <c r="H400" s="258" t="s">
        <v>277</v>
      </c>
      <c r="I400" s="45">
        <v>43258</v>
      </c>
      <c r="J400" s="45" t="s">
        <v>128</v>
      </c>
      <c r="K400" s="48">
        <v>33</v>
      </c>
      <c r="L400" s="48">
        <v>3014</v>
      </c>
      <c r="M400" s="48" t="s">
        <v>198</v>
      </c>
      <c r="N400" s="42">
        <v>0.63124999999999998</v>
      </c>
      <c r="O400" s="48">
        <v>7</v>
      </c>
      <c r="P400" s="48">
        <v>22</v>
      </c>
      <c r="Q400" s="48" t="s">
        <v>19</v>
      </c>
      <c r="R400" s="48"/>
      <c r="S400" s="48"/>
      <c r="T400" s="48"/>
      <c r="U400" s="173">
        <f t="shared" si="32"/>
        <v>0.625</v>
      </c>
      <c r="V400" s="173">
        <f t="shared" si="33"/>
        <v>0.625</v>
      </c>
      <c r="W400" s="41">
        <f>IFERROR(VLOOKUP(L400,'[1]ZESTAWIENIE NUMERÓW BOCZNYCH'!$A:$B,1,0),"")</f>
        <v>3014</v>
      </c>
      <c r="X400" s="48" t="str">
        <f>IFERROR(VLOOKUP(W400,'[1]ZESTAWIENIE NUMERÓW BOCZNYCH'!$A:$B,2,0),Q400)</f>
        <v>S</v>
      </c>
      <c r="Y400" s="131">
        <f t="shared" si="35"/>
        <v>29</v>
      </c>
      <c r="Z400" s="132" t="s">
        <v>184</v>
      </c>
      <c r="AA400" s="44" t="str">
        <f t="shared" si="34"/>
        <v>T</v>
      </c>
    </row>
    <row r="401" spans="1:27" x14ac:dyDescent="0.25">
      <c r="A401" s="125" t="s">
        <v>186</v>
      </c>
      <c r="B401" s="48">
        <v>389</v>
      </c>
      <c r="C401" s="48">
        <v>5</v>
      </c>
      <c r="D401" s="48">
        <v>20823</v>
      </c>
      <c r="E401" s="48"/>
      <c r="F401" s="48" t="s">
        <v>197</v>
      </c>
      <c r="G401" s="260" t="str">
        <f t="shared" si="31"/>
        <v>pr_88</v>
      </c>
      <c r="H401" s="258" t="s">
        <v>277</v>
      </c>
      <c r="I401" s="45">
        <v>43258</v>
      </c>
      <c r="J401" s="45" t="s">
        <v>128</v>
      </c>
      <c r="K401" s="48">
        <v>33</v>
      </c>
      <c r="L401" s="48">
        <v>3012</v>
      </c>
      <c r="M401" s="258" t="s">
        <v>198</v>
      </c>
      <c r="N401" s="42">
        <v>0.63263888888888886</v>
      </c>
      <c r="O401" s="48">
        <v>1</v>
      </c>
      <c r="P401" s="48">
        <v>14</v>
      </c>
      <c r="Q401" s="48" t="s">
        <v>19</v>
      </c>
      <c r="R401" s="48"/>
      <c r="S401" s="48"/>
      <c r="T401" s="48"/>
      <c r="U401" s="173">
        <f t="shared" si="32"/>
        <v>0.625</v>
      </c>
      <c r="V401" s="173">
        <f t="shared" si="33"/>
        <v>0.625</v>
      </c>
      <c r="W401" s="41" t="str">
        <f>IFERROR(VLOOKUP(L401,'[1]ZESTAWIENIE NUMERÓW BOCZNYCH'!$A:$B,1,0),"")</f>
        <v/>
      </c>
      <c r="X401" s="48" t="str">
        <f>IFERROR(VLOOKUP(W401,'[1]ZESTAWIENIE NUMERÓW BOCZNYCH'!$A:$B,2,0),Q401)</f>
        <v>S</v>
      </c>
      <c r="Y401" s="131">
        <f t="shared" si="35"/>
        <v>15</v>
      </c>
      <c r="Z401" s="132" t="s">
        <v>184</v>
      </c>
      <c r="AA401" s="44" t="str">
        <f t="shared" si="34"/>
        <v>T</v>
      </c>
    </row>
    <row r="402" spans="1:27" x14ac:dyDescent="0.25">
      <c r="A402" s="125" t="s">
        <v>186</v>
      </c>
      <c r="B402" s="48">
        <v>390</v>
      </c>
      <c r="C402" s="48">
        <v>5</v>
      </c>
      <c r="D402" s="48">
        <v>20823</v>
      </c>
      <c r="E402" s="48"/>
      <c r="F402" s="48" t="s">
        <v>197</v>
      </c>
      <c r="G402" s="260" t="str">
        <f t="shared" si="31"/>
        <v>pr_88</v>
      </c>
      <c r="H402" s="258" t="s">
        <v>277</v>
      </c>
      <c r="I402" s="45">
        <v>43258</v>
      </c>
      <c r="J402" s="45" t="s">
        <v>128</v>
      </c>
      <c r="K402" s="48">
        <v>33</v>
      </c>
      <c r="L402" s="48">
        <v>3103</v>
      </c>
      <c r="M402" s="48" t="s">
        <v>198</v>
      </c>
      <c r="N402" s="42">
        <v>0.63958333333333328</v>
      </c>
      <c r="O402" s="48">
        <v>5</v>
      </c>
      <c r="P402" s="48">
        <v>28</v>
      </c>
      <c r="Q402" s="48" t="s">
        <v>19</v>
      </c>
      <c r="R402" s="48"/>
      <c r="S402" s="48"/>
      <c r="T402" s="48"/>
      <c r="U402" s="173">
        <f t="shared" si="32"/>
        <v>0.63541666666666663</v>
      </c>
      <c r="V402" s="173">
        <f t="shared" si="33"/>
        <v>0.625</v>
      </c>
      <c r="W402" s="41">
        <f>IFERROR(VLOOKUP(L402,'[1]ZESTAWIENIE NUMERÓW BOCZNYCH'!$A:$B,1,0),"")</f>
        <v>3103</v>
      </c>
      <c r="X402" s="48" t="str">
        <f>IFERROR(VLOOKUP(W402,'[1]ZESTAWIENIE NUMERÓW BOCZNYCH'!$A:$B,2,0),Q402)</f>
        <v>S</v>
      </c>
      <c r="Y402" s="131">
        <f t="shared" si="35"/>
        <v>33</v>
      </c>
      <c r="Z402" s="132" t="s">
        <v>184</v>
      </c>
      <c r="AA402" s="44" t="str">
        <f t="shared" si="34"/>
        <v>T</v>
      </c>
    </row>
    <row r="403" spans="1:27" x14ac:dyDescent="0.25">
      <c r="A403" s="125" t="s">
        <v>186</v>
      </c>
      <c r="B403" s="48">
        <v>392</v>
      </c>
      <c r="C403" s="48">
        <v>6</v>
      </c>
      <c r="D403" s="48">
        <v>20823</v>
      </c>
      <c r="E403" s="48"/>
      <c r="F403" s="48" t="s">
        <v>197</v>
      </c>
      <c r="G403" s="260" t="str">
        <f t="shared" si="31"/>
        <v>pr_88</v>
      </c>
      <c r="H403" s="258" t="s">
        <v>277</v>
      </c>
      <c r="I403" s="45">
        <v>43258</v>
      </c>
      <c r="J403" s="45" t="s">
        <v>128</v>
      </c>
      <c r="K403" s="48">
        <v>33</v>
      </c>
      <c r="L403" s="48">
        <v>3009</v>
      </c>
      <c r="M403" s="258" t="s">
        <v>198</v>
      </c>
      <c r="N403" s="42">
        <v>0.64374999999999993</v>
      </c>
      <c r="O403" s="48">
        <v>8</v>
      </c>
      <c r="P403" s="48">
        <v>20</v>
      </c>
      <c r="Q403" s="48" t="s">
        <v>19</v>
      </c>
      <c r="R403" s="48"/>
      <c r="S403" s="48"/>
      <c r="T403" s="48"/>
      <c r="U403" s="173">
        <f t="shared" si="32"/>
        <v>0.63541666666666663</v>
      </c>
      <c r="V403" s="173">
        <f t="shared" si="33"/>
        <v>0.625</v>
      </c>
      <c r="W403" s="41" t="str">
        <f>IFERROR(VLOOKUP(L403,'[1]ZESTAWIENIE NUMERÓW BOCZNYCH'!$A:$B,1,0),"")</f>
        <v/>
      </c>
      <c r="X403" s="48" t="str">
        <f>IFERROR(VLOOKUP(W403,'[1]ZESTAWIENIE NUMERÓW BOCZNYCH'!$A:$B,2,0),Q403)</f>
        <v>S</v>
      </c>
      <c r="Y403" s="131">
        <f t="shared" si="35"/>
        <v>28</v>
      </c>
      <c r="Z403" s="132" t="s">
        <v>184</v>
      </c>
      <c r="AA403" s="44" t="str">
        <f t="shared" si="34"/>
        <v>T</v>
      </c>
    </row>
    <row r="404" spans="1:27" x14ac:dyDescent="0.25">
      <c r="A404" s="125" t="s">
        <v>186</v>
      </c>
      <c r="B404" s="48">
        <v>393</v>
      </c>
      <c r="C404" s="48">
        <v>6</v>
      </c>
      <c r="D404" s="48">
        <v>20823</v>
      </c>
      <c r="E404" s="48"/>
      <c r="F404" s="48" t="s">
        <v>197</v>
      </c>
      <c r="G404" s="260" t="str">
        <f t="shared" si="31"/>
        <v>pr_88</v>
      </c>
      <c r="H404" s="258" t="s">
        <v>277</v>
      </c>
      <c r="I404" s="45">
        <v>43258</v>
      </c>
      <c r="J404" s="45" t="s">
        <v>128</v>
      </c>
      <c r="K404" s="48">
        <v>33</v>
      </c>
      <c r="L404" s="48">
        <v>3118</v>
      </c>
      <c r="M404" s="48" t="s">
        <v>198</v>
      </c>
      <c r="N404" s="42">
        <v>0.6479166666666667</v>
      </c>
      <c r="O404" s="48">
        <v>4</v>
      </c>
      <c r="P404" s="48">
        <v>25</v>
      </c>
      <c r="Q404" s="48" t="s">
        <v>19</v>
      </c>
      <c r="R404" s="48"/>
      <c r="S404" s="48"/>
      <c r="T404" s="48"/>
      <c r="U404" s="173">
        <f t="shared" si="32"/>
        <v>0.64583333333333326</v>
      </c>
      <c r="V404" s="173">
        <f t="shared" si="33"/>
        <v>0.625</v>
      </c>
      <c r="W404" s="41">
        <f>IFERROR(VLOOKUP(L404,'[1]ZESTAWIENIE NUMERÓW BOCZNYCH'!$A:$B,1,0),"")</f>
        <v>3118</v>
      </c>
      <c r="X404" s="48" t="str">
        <f>IFERROR(VLOOKUP(W404,'[1]ZESTAWIENIE NUMERÓW BOCZNYCH'!$A:$B,2,0),Q404)</f>
        <v>S</v>
      </c>
      <c r="Y404" s="131">
        <f t="shared" si="35"/>
        <v>29</v>
      </c>
      <c r="Z404" s="132" t="s">
        <v>184</v>
      </c>
      <c r="AA404" s="44" t="str">
        <f t="shared" si="34"/>
        <v>T</v>
      </c>
    </row>
    <row r="405" spans="1:27" x14ac:dyDescent="0.25">
      <c r="A405" s="125" t="s">
        <v>186</v>
      </c>
      <c r="B405" s="48">
        <v>395</v>
      </c>
      <c r="C405" s="48">
        <v>6</v>
      </c>
      <c r="D405" s="48">
        <v>20823</v>
      </c>
      <c r="E405" s="48"/>
      <c r="F405" s="48" t="s">
        <v>197</v>
      </c>
      <c r="G405" s="260" t="str">
        <f t="shared" si="31"/>
        <v>pr_88</v>
      </c>
      <c r="H405" s="258" t="s">
        <v>277</v>
      </c>
      <c r="I405" s="45">
        <v>43258</v>
      </c>
      <c r="J405" s="45" t="s">
        <v>128</v>
      </c>
      <c r="K405" s="48">
        <v>33</v>
      </c>
      <c r="L405" s="48">
        <v>3005</v>
      </c>
      <c r="M405" s="258" t="s">
        <v>198</v>
      </c>
      <c r="N405" s="42">
        <v>0.65138888888888891</v>
      </c>
      <c r="O405" s="48">
        <v>3</v>
      </c>
      <c r="P405" s="48">
        <v>9</v>
      </c>
      <c r="Q405" s="48" t="s">
        <v>19</v>
      </c>
      <c r="R405" s="48"/>
      <c r="S405" s="48"/>
      <c r="T405" s="48"/>
      <c r="U405" s="173">
        <f t="shared" si="32"/>
        <v>0.64583333333333326</v>
      </c>
      <c r="V405" s="173">
        <f t="shared" si="33"/>
        <v>0.625</v>
      </c>
      <c r="W405" s="41">
        <f>IFERROR(VLOOKUP(L405,'[1]ZESTAWIENIE NUMERÓW BOCZNYCH'!$A:$B,1,0),"")</f>
        <v>3005</v>
      </c>
      <c r="X405" s="48" t="str">
        <f>IFERROR(VLOOKUP(W405,'[1]ZESTAWIENIE NUMERÓW BOCZNYCH'!$A:$B,2,0),Q405)</f>
        <v>S</v>
      </c>
      <c r="Y405" s="131">
        <f t="shared" si="35"/>
        <v>12</v>
      </c>
      <c r="Z405" s="132" t="s">
        <v>184</v>
      </c>
      <c r="AA405" s="44" t="str">
        <f t="shared" si="34"/>
        <v>T</v>
      </c>
    </row>
    <row r="406" spans="1:27" x14ac:dyDescent="0.25">
      <c r="A406" s="125" t="s">
        <v>186</v>
      </c>
      <c r="B406" s="48">
        <v>397</v>
      </c>
      <c r="C406" s="48">
        <v>6</v>
      </c>
      <c r="D406" s="48">
        <v>20823</v>
      </c>
      <c r="E406" s="48"/>
      <c r="F406" s="48" t="s">
        <v>197</v>
      </c>
      <c r="G406" s="260" t="str">
        <f t="shared" si="31"/>
        <v>pr_88</v>
      </c>
      <c r="H406" s="258" t="s">
        <v>277</v>
      </c>
      <c r="I406" s="45">
        <v>43258</v>
      </c>
      <c r="J406" s="45" t="s">
        <v>128</v>
      </c>
      <c r="K406" s="48">
        <v>33</v>
      </c>
      <c r="L406" s="48">
        <v>3015</v>
      </c>
      <c r="M406" s="258" t="s">
        <v>198</v>
      </c>
      <c r="N406" s="42">
        <v>0.65902777777777777</v>
      </c>
      <c r="O406" s="48">
        <v>20</v>
      </c>
      <c r="P406" s="48">
        <v>32</v>
      </c>
      <c r="Q406" s="48" t="s">
        <v>19</v>
      </c>
      <c r="R406" s="48"/>
      <c r="S406" s="48"/>
      <c r="T406" s="48"/>
      <c r="U406" s="173">
        <f t="shared" si="32"/>
        <v>0.65625</v>
      </c>
      <c r="V406" s="173">
        <f t="shared" si="33"/>
        <v>0.625</v>
      </c>
      <c r="W406" s="41">
        <f>IFERROR(VLOOKUP(L406,'[1]ZESTAWIENIE NUMERÓW BOCZNYCH'!$A:$B,1,0),"")</f>
        <v>3015</v>
      </c>
      <c r="X406" s="48" t="str">
        <f>IFERROR(VLOOKUP(W406,'[1]ZESTAWIENIE NUMERÓW BOCZNYCH'!$A:$B,2,0),Q406)</f>
        <v>S</v>
      </c>
      <c r="Y406" s="131">
        <f t="shared" si="35"/>
        <v>52</v>
      </c>
      <c r="Z406" s="132" t="s">
        <v>184</v>
      </c>
      <c r="AA406" s="44" t="str">
        <f t="shared" si="34"/>
        <v>T</v>
      </c>
    </row>
    <row r="407" spans="1:27" x14ac:dyDescent="0.25">
      <c r="A407" s="125" t="s">
        <v>186</v>
      </c>
      <c r="B407" s="48">
        <v>398</v>
      </c>
      <c r="C407" s="48">
        <v>6</v>
      </c>
      <c r="D407" s="48">
        <v>20823</v>
      </c>
      <c r="E407" s="48"/>
      <c r="F407" s="48" t="s">
        <v>197</v>
      </c>
      <c r="G407" s="260" t="str">
        <f t="shared" si="31"/>
        <v>pr_88</v>
      </c>
      <c r="H407" s="258" t="s">
        <v>277</v>
      </c>
      <c r="I407" s="45">
        <v>43258</v>
      </c>
      <c r="J407" s="45" t="s">
        <v>128</v>
      </c>
      <c r="K407" s="48">
        <v>33</v>
      </c>
      <c r="L407" s="48">
        <v>3125</v>
      </c>
      <c r="M407" s="258" t="s">
        <v>198</v>
      </c>
      <c r="N407" s="42">
        <v>0.66111111111111109</v>
      </c>
      <c r="O407" s="48">
        <v>1</v>
      </c>
      <c r="P407" s="48">
        <v>9</v>
      </c>
      <c r="Q407" s="48" t="s">
        <v>19</v>
      </c>
      <c r="R407" s="48"/>
      <c r="S407" s="48"/>
      <c r="T407" s="48"/>
      <c r="U407" s="173">
        <f t="shared" si="32"/>
        <v>0.65625</v>
      </c>
      <c r="V407" s="173">
        <f t="shared" si="33"/>
        <v>0.625</v>
      </c>
      <c r="W407" s="41">
        <f>IFERROR(VLOOKUP(L407,'[1]ZESTAWIENIE NUMERÓW BOCZNYCH'!$A:$B,1,0),"")</f>
        <v>3125</v>
      </c>
      <c r="X407" s="48" t="str">
        <f>IFERROR(VLOOKUP(W407,'[1]ZESTAWIENIE NUMERÓW BOCZNYCH'!$A:$B,2,0),Q407)</f>
        <v>S</v>
      </c>
      <c r="Y407" s="131">
        <f t="shared" si="35"/>
        <v>10</v>
      </c>
      <c r="Z407" s="132" t="s">
        <v>184</v>
      </c>
      <c r="AA407" s="44" t="str">
        <f t="shared" si="34"/>
        <v>T</v>
      </c>
    </row>
    <row r="408" spans="1:27" x14ac:dyDescent="0.25">
      <c r="A408" s="125" t="s">
        <v>186</v>
      </c>
      <c r="B408" s="48">
        <v>399</v>
      </c>
      <c r="C408" s="48">
        <v>6</v>
      </c>
      <c r="D408" s="48">
        <v>20823</v>
      </c>
      <c r="E408" s="48"/>
      <c r="F408" s="48" t="s">
        <v>197</v>
      </c>
      <c r="G408" s="260" t="str">
        <f t="shared" si="31"/>
        <v>pr_88</v>
      </c>
      <c r="H408" s="258" t="s">
        <v>277</v>
      </c>
      <c r="I408" s="45">
        <v>43258</v>
      </c>
      <c r="J408" s="45" t="s">
        <v>128</v>
      </c>
      <c r="K408" s="48">
        <v>33</v>
      </c>
      <c r="L408" s="48">
        <v>3017</v>
      </c>
      <c r="M408" s="48" t="s">
        <v>198</v>
      </c>
      <c r="N408" s="42">
        <v>0.66319444444444442</v>
      </c>
      <c r="O408" s="48">
        <v>10</v>
      </c>
      <c r="P408" s="48">
        <v>20</v>
      </c>
      <c r="Q408" s="48" t="s">
        <v>19</v>
      </c>
      <c r="R408" s="48"/>
      <c r="S408" s="48"/>
      <c r="T408" s="48"/>
      <c r="U408" s="173">
        <f t="shared" si="32"/>
        <v>0.65625</v>
      </c>
      <c r="V408" s="173">
        <f t="shared" si="33"/>
        <v>0.625</v>
      </c>
      <c r="W408" s="41">
        <f>IFERROR(VLOOKUP(L408,'[1]ZESTAWIENIE NUMERÓW BOCZNYCH'!$A:$B,1,0),"")</f>
        <v>3017</v>
      </c>
      <c r="X408" s="48" t="str">
        <f>IFERROR(VLOOKUP(W408,'[1]ZESTAWIENIE NUMERÓW BOCZNYCH'!$A:$B,2,0),Q408)</f>
        <v>S</v>
      </c>
      <c r="Y408" s="131">
        <f t="shared" si="35"/>
        <v>30</v>
      </c>
      <c r="Z408" s="132" t="s">
        <v>184</v>
      </c>
      <c r="AA408" s="44" t="str">
        <f t="shared" si="34"/>
        <v>T</v>
      </c>
    </row>
    <row r="409" spans="1:27" x14ac:dyDescent="0.25">
      <c r="A409" s="125" t="s">
        <v>186</v>
      </c>
      <c r="B409" s="48">
        <v>401</v>
      </c>
      <c r="C409" s="48">
        <v>6</v>
      </c>
      <c r="D409" s="48">
        <v>20823</v>
      </c>
      <c r="E409" s="48"/>
      <c r="F409" s="48" t="s">
        <v>197</v>
      </c>
      <c r="G409" s="260" t="str">
        <f t="shared" si="31"/>
        <v>pr_88</v>
      </c>
      <c r="H409" s="258" t="s">
        <v>277</v>
      </c>
      <c r="I409" s="45">
        <v>43258</v>
      </c>
      <c r="J409" s="45" t="s">
        <v>128</v>
      </c>
      <c r="K409" s="48">
        <v>33</v>
      </c>
      <c r="L409" s="48">
        <v>3013</v>
      </c>
      <c r="M409" s="48" t="s">
        <v>198</v>
      </c>
      <c r="N409" s="42">
        <v>0.66736111111111107</v>
      </c>
      <c r="O409" s="48">
        <v>4</v>
      </c>
      <c r="P409" s="48">
        <v>22</v>
      </c>
      <c r="Q409" s="48" t="s">
        <v>19</v>
      </c>
      <c r="R409" s="48"/>
      <c r="S409" s="48"/>
      <c r="T409" s="48"/>
      <c r="U409" s="173">
        <f t="shared" si="32"/>
        <v>0.66666666666666663</v>
      </c>
      <c r="V409" s="173">
        <f t="shared" si="33"/>
        <v>0.66666666666666663</v>
      </c>
      <c r="W409" s="41">
        <f>IFERROR(VLOOKUP(L409,'[1]ZESTAWIENIE NUMERÓW BOCZNYCH'!$A:$B,1,0),"")</f>
        <v>3013</v>
      </c>
      <c r="X409" s="48" t="str">
        <f>IFERROR(VLOOKUP(W409,'[1]ZESTAWIENIE NUMERÓW BOCZNYCH'!$A:$B,2,0),Q409)</f>
        <v>S</v>
      </c>
      <c r="Y409" s="131">
        <f t="shared" si="35"/>
        <v>26</v>
      </c>
      <c r="Z409" s="132" t="s">
        <v>184</v>
      </c>
      <c r="AA409" s="44" t="str">
        <f t="shared" si="34"/>
        <v>T</v>
      </c>
    </row>
    <row r="410" spans="1:27" x14ac:dyDescent="0.25">
      <c r="A410" s="125" t="s">
        <v>186</v>
      </c>
      <c r="B410" s="48">
        <v>403</v>
      </c>
      <c r="C410" s="48">
        <v>6</v>
      </c>
      <c r="D410" s="48">
        <v>20823</v>
      </c>
      <c r="E410" s="48"/>
      <c r="F410" s="48" t="s">
        <v>197</v>
      </c>
      <c r="G410" s="260" t="str">
        <f t="shared" si="31"/>
        <v>pr_88</v>
      </c>
      <c r="H410" s="258" t="s">
        <v>277</v>
      </c>
      <c r="I410" s="45">
        <v>43258</v>
      </c>
      <c r="J410" s="45" t="s">
        <v>128</v>
      </c>
      <c r="K410" s="48">
        <v>33</v>
      </c>
      <c r="L410" s="48">
        <v>3003</v>
      </c>
      <c r="M410" s="48" t="s">
        <v>198</v>
      </c>
      <c r="N410" s="42">
        <v>0.67499999999999993</v>
      </c>
      <c r="O410" s="48">
        <v>8</v>
      </c>
      <c r="P410" s="48">
        <v>40</v>
      </c>
      <c r="Q410" s="48" t="s">
        <v>19</v>
      </c>
      <c r="R410" s="48"/>
      <c r="S410" s="48"/>
      <c r="T410" s="48"/>
      <c r="U410" s="173">
        <f t="shared" si="32"/>
        <v>0.66666666666666663</v>
      </c>
      <c r="V410" s="173">
        <f t="shared" si="33"/>
        <v>0.66666666666666663</v>
      </c>
      <c r="W410" s="41">
        <f>IFERROR(VLOOKUP(L410,'[1]ZESTAWIENIE NUMERÓW BOCZNYCH'!$A:$B,1,0),"")</f>
        <v>3003</v>
      </c>
      <c r="X410" s="48" t="str">
        <f>IFERROR(VLOOKUP(W410,'[1]ZESTAWIENIE NUMERÓW BOCZNYCH'!$A:$B,2,0),Q410)</f>
        <v>S</v>
      </c>
      <c r="Y410" s="131">
        <f t="shared" si="35"/>
        <v>48</v>
      </c>
      <c r="Z410" s="132" t="s">
        <v>184</v>
      </c>
      <c r="AA410" s="44" t="str">
        <f t="shared" si="34"/>
        <v>T</v>
      </c>
    </row>
    <row r="411" spans="1:27" x14ac:dyDescent="0.25">
      <c r="A411" s="125" t="s">
        <v>186</v>
      </c>
      <c r="B411" s="48">
        <v>407</v>
      </c>
      <c r="C411" s="48">
        <v>7</v>
      </c>
      <c r="D411" s="48">
        <v>20823</v>
      </c>
      <c r="E411" s="48"/>
      <c r="F411" s="48" t="s">
        <v>197</v>
      </c>
      <c r="G411" s="260" t="str">
        <f t="shared" si="31"/>
        <v>pr_88</v>
      </c>
      <c r="H411" s="258" t="s">
        <v>277</v>
      </c>
      <c r="I411" s="45">
        <v>43258</v>
      </c>
      <c r="J411" s="45" t="s">
        <v>128</v>
      </c>
      <c r="K411" s="48">
        <v>33</v>
      </c>
      <c r="L411" s="48">
        <v>3104</v>
      </c>
      <c r="M411" s="258" t="s">
        <v>198</v>
      </c>
      <c r="N411" s="42">
        <v>0.70624999999999993</v>
      </c>
      <c r="O411" s="48">
        <v>34</v>
      </c>
      <c r="P411" s="48">
        <v>22</v>
      </c>
      <c r="Q411" s="48" t="s">
        <v>19</v>
      </c>
      <c r="R411" s="48"/>
      <c r="S411" s="48"/>
      <c r="T411" s="48"/>
      <c r="U411" s="173">
        <f t="shared" si="32"/>
        <v>0.69791666666666663</v>
      </c>
      <c r="V411" s="173">
        <f t="shared" si="33"/>
        <v>0.66666666666666663</v>
      </c>
      <c r="W411" s="41">
        <f>IFERROR(VLOOKUP(L411,'[1]ZESTAWIENIE NUMERÓW BOCZNYCH'!$A:$B,1,0),"")</f>
        <v>3104</v>
      </c>
      <c r="X411" s="48" t="str">
        <f>IFERROR(VLOOKUP(W411,'[1]ZESTAWIENIE NUMERÓW BOCZNYCH'!$A:$B,2,0),Q411)</f>
        <v>S</v>
      </c>
      <c r="Y411" s="131">
        <f t="shared" si="35"/>
        <v>56</v>
      </c>
      <c r="Z411" s="132" t="s">
        <v>184</v>
      </c>
      <c r="AA411" s="44" t="str">
        <f t="shared" si="34"/>
        <v>T</v>
      </c>
    </row>
    <row r="412" spans="1:27" x14ac:dyDescent="0.25">
      <c r="A412" s="125" t="s">
        <v>186</v>
      </c>
      <c r="B412" s="48">
        <v>408</v>
      </c>
      <c r="C412" s="48">
        <v>7</v>
      </c>
      <c r="D412" s="48">
        <v>20823</v>
      </c>
      <c r="E412" s="48"/>
      <c r="F412" s="48" t="s">
        <v>197</v>
      </c>
      <c r="G412" s="260" t="str">
        <f t="shared" si="31"/>
        <v>pr_88</v>
      </c>
      <c r="H412" s="258" t="s">
        <v>277</v>
      </c>
      <c r="I412" s="45">
        <v>43258</v>
      </c>
      <c r="J412" s="45" t="s">
        <v>128</v>
      </c>
      <c r="K412" s="48">
        <v>33</v>
      </c>
      <c r="L412" s="48">
        <v>3014</v>
      </c>
      <c r="M412" s="258" t="s">
        <v>198</v>
      </c>
      <c r="N412" s="42">
        <v>0.70833333333333337</v>
      </c>
      <c r="O412" s="48">
        <v>0</v>
      </c>
      <c r="P412" s="48">
        <v>18</v>
      </c>
      <c r="Q412" s="48" t="s">
        <v>19</v>
      </c>
      <c r="R412" s="48"/>
      <c r="S412" s="48"/>
      <c r="T412" s="48"/>
      <c r="U412" s="173">
        <f t="shared" si="32"/>
        <v>0.70833333333333326</v>
      </c>
      <c r="V412" s="173">
        <f t="shared" si="33"/>
        <v>0.70833333333333326</v>
      </c>
      <c r="W412" s="41">
        <f>IFERROR(VLOOKUP(L412,'[1]ZESTAWIENIE NUMERÓW BOCZNYCH'!$A:$B,1,0),"")</f>
        <v>3014</v>
      </c>
      <c r="X412" s="48" t="str">
        <f>IFERROR(VLOOKUP(W412,'[1]ZESTAWIENIE NUMERÓW BOCZNYCH'!$A:$B,2,0),Q412)</f>
        <v>S</v>
      </c>
      <c r="Y412" s="131">
        <f t="shared" si="35"/>
        <v>18</v>
      </c>
      <c r="Z412" s="132" t="s">
        <v>184</v>
      </c>
      <c r="AA412" s="44" t="str">
        <f t="shared" si="34"/>
        <v>T</v>
      </c>
    </row>
    <row r="413" spans="1:27" x14ac:dyDescent="0.25">
      <c r="A413" s="125" t="s">
        <v>186</v>
      </c>
      <c r="B413" s="48">
        <v>409</v>
      </c>
      <c r="C413" s="48">
        <v>7</v>
      </c>
      <c r="D413" s="48">
        <v>20823</v>
      </c>
      <c r="E413" s="48"/>
      <c r="F413" s="48" t="s">
        <v>197</v>
      </c>
      <c r="G413" s="260" t="str">
        <f t="shared" si="31"/>
        <v>pr_88</v>
      </c>
      <c r="H413" s="258" t="s">
        <v>277</v>
      </c>
      <c r="I413" s="45">
        <v>43258</v>
      </c>
      <c r="J413" s="45" t="s">
        <v>128</v>
      </c>
      <c r="K413" s="48">
        <v>33</v>
      </c>
      <c r="L413" s="48">
        <v>3012</v>
      </c>
      <c r="M413" s="48" t="s">
        <v>198</v>
      </c>
      <c r="N413" s="42">
        <v>0.70972222222222225</v>
      </c>
      <c r="O413" s="48">
        <v>4</v>
      </c>
      <c r="P413" s="48">
        <v>15</v>
      </c>
      <c r="Q413" s="48" t="s">
        <v>19</v>
      </c>
      <c r="R413" s="48"/>
      <c r="S413" s="48"/>
      <c r="T413" s="48"/>
      <c r="U413" s="173">
        <f t="shared" si="32"/>
        <v>0.70833333333333326</v>
      </c>
      <c r="V413" s="173">
        <f t="shared" si="33"/>
        <v>0.70833333333333326</v>
      </c>
      <c r="W413" s="41" t="str">
        <f>IFERROR(VLOOKUP(L413,'[1]ZESTAWIENIE NUMERÓW BOCZNYCH'!$A:$B,1,0),"")</f>
        <v/>
      </c>
      <c r="X413" s="48" t="str">
        <f>IFERROR(VLOOKUP(W413,'[1]ZESTAWIENIE NUMERÓW BOCZNYCH'!$A:$B,2,0),Q413)</f>
        <v>S</v>
      </c>
      <c r="Y413" s="131">
        <f t="shared" si="35"/>
        <v>19</v>
      </c>
      <c r="Z413" s="132" t="s">
        <v>184</v>
      </c>
      <c r="AA413" s="44" t="str">
        <f t="shared" si="34"/>
        <v>T</v>
      </c>
    </row>
    <row r="414" spans="1:27" x14ac:dyDescent="0.25">
      <c r="A414" s="125" t="s">
        <v>186</v>
      </c>
      <c r="B414" s="48">
        <v>412</v>
      </c>
      <c r="C414" s="48">
        <v>7</v>
      </c>
      <c r="D414" s="48">
        <v>20823</v>
      </c>
      <c r="E414" s="48"/>
      <c r="F414" s="48" t="s">
        <v>197</v>
      </c>
      <c r="G414" s="260" t="str">
        <f t="shared" si="31"/>
        <v>pr_88</v>
      </c>
      <c r="H414" s="258" t="s">
        <v>277</v>
      </c>
      <c r="I414" s="45">
        <v>43258</v>
      </c>
      <c r="J414" s="45" t="s">
        <v>128</v>
      </c>
      <c r="K414" s="48">
        <v>33</v>
      </c>
      <c r="L414" s="48">
        <v>3103</v>
      </c>
      <c r="M414" s="48" t="s">
        <v>198</v>
      </c>
      <c r="N414" s="42">
        <v>0.71736111111111101</v>
      </c>
      <c r="O414" s="48">
        <v>19</v>
      </c>
      <c r="P414" s="48">
        <v>28</v>
      </c>
      <c r="Q414" s="48" t="s">
        <v>19</v>
      </c>
      <c r="R414" s="48"/>
      <c r="S414" s="48"/>
      <c r="T414" s="48"/>
      <c r="U414" s="173">
        <f t="shared" si="32"/>
        <v>0.70833333333333326</v>
      </c>
      <c r="V414" s="173">
        <f t="shared" si="33"/>
        <v>0.70833333333333326</v>
      </c>
      <c r="W414" s="41">
        <f>IFERROR(VLOOKUP(L414,'[1]ZESTAWIENIE NUMERÓW BOCZNYCH'!$A:$B,1,0),"")</f>
        <v>3103</v>
      </c>
      <c r="X414" s="48" t="str">
        <f>IFERROR(VLOOKUP(W414,'[1]ZESTAWIENIE NUMERÓW BOCZNYCH'!$A:$B,2,0),Q414)</f>
        <v>S</v>
      </c>
      <c r="Y414" s="131">
        <f t="shared" si="35"/>
        <v>47</v>
      </c>
      <c r="Z414" s="132" t="s">
        <v>184</v>
      </c>
      <c r="AA414" s="44" t="str">
        <f t="shared" si="34"/>
        <v>T</v>
      </c>
    </row>
    <row r="415" spans="1:27" x14ac:dyDescent="0.25">
      <c r="A415" s="125" t="s">
        <v>186</v>
      </c>
      <c r="B415" s="48">
        <v>413</v>
      </c>
      <c r="C415" s="48">
        <v>7</v>
      </c>
      <c r="D415" s="48">
        <v>20823</v>
      </c>
      <c r="E415" s="48"/>
      <c r="F415" s="48" t="s">
        <v>197</v>
      </c>
      <c r="G415" s="260" t="str">
        <f t="shared" si="31"/>
        <v>pr_88</v>
      </c>
      <c r="H415" s="258" t="s">
        <v>277</v>
      </c>
      <c r="I415" s="45">
        <v>43258</v>
      </c>
      <c r="J415" s="45" t="s">
        <v>128</v>
      </c>
      <c r="K415" s="48">
        <v>33</v>
      </c>
      <c r="L415" s="48">
        <v>3009</v>
      </c>
      <c r="M415" s="258" t="s">
        <v>198</v>
      </c>
      <c r="N415" s="42">
        <v>0.72083333333333333</v>
      </c>
      <c r="O415" s="48">
        <v>2</v>
      </c>
      <c r="P415" s="48">
        <v>21</v>
      </c>
      <c r="Q415" s="48" t="s">
        <v>19</v>
      </c>
      <c r="R415" s="48"/>
      <c r="S415" s="48"/>
      <c r="T415" s="48"/>
      <c r="U415" s="173">
        <f t="shared" si="32"/>
        <v>0.71875</v>
      </c>
      <c r="V415" s="173">
        <f t="shared" si="33"/>
        <v>0.70833333333333326</v>
      </c>
      <c r="W415" s="41" t="str">
        <f>IFERROR(VLOOKUP(L415,'[1]ZESTAWIENIE NUMERÓW BOCZNYCH'!$A:$B,1,0),"")</f>
        <v/>
      </c>
      <c r="X415" s="48" t="str">
        <f>IFERROR(VLOOKUP(W415,'[1]ZESTAWIENIE NUMERÓW BOCZNYCH'!$A:$B,2,0),Q415)</f>
        <v>S</v>
      </c>
      <c r="Y415" s="131">
        <f t="shared" si="35"/>
        <v>23</v>
      </c>
      <c r="Z415" s="132" t="s">
        <v>184</v>
      </c>
      <c r="AA415" s="44" t="str">
        <f t="shared" si="34"/>
        <v>T</v>
      </c>
    </row>
    <row r="416" spans="1:27" x14ac:dyDescent="0.25">
      <c r="A416" s="125" t="s">
        <v>186</v>
      </c>
      <c r="B416" s="48">
        <v>415</v>
      </c>
      <c r="C416" s="48">
        <v>7</v>
      </c>
      <c r="D416" s="48">
        <v>20823</v>
      </c>
      <c r="E416" s="48"/>
      <c r="F416" s="48" t="s">
        <v>197</v>
      </c>
      <c r="G416" s="260" t="str">
        <f t="shared" si="31"/>
        <v>pr_88</v>
      </c>
      <c r="H416" s="258" t="s">
        <v>277</v>
      </c>
      <c r="I416" s="45">
        <v>43258</v>
      </c>
      <c r="J416" s="45" t="s">
        <v>128</v>
      </c>
      <c r="K416" s="48">
        <v>33</v>
      </c>
      <c r="L416" s="48">
        <v>3125</v>
      </c>
      <c r="M416" s="48" t="s">
        <v>198</v>
      </c>
      <c r="N416" s="42">
        <v>0.72986111111111107</v>
      </c>
      <c r="O416" s="48">
        <v>13</v>
      </c>
      <c r="P416" s="48">
        <v>0</v>
      </c>
      <c r="Q416" s="48" t="s">
        <v>19</v>
      </c>
      <c r="R416" s="48"/>
      <c r="S416" s="48"/>
      <c r="T416" s="48"/>
      <c r="U416" s="173">
        <f t="shared" si="32"/>
        <v>0.72916666666666663</v>
      </c>
      <c r="V416" s="173">
        <f t="shared" si="33"/>
        <v>0.70833333333333326</v>
      </c>
      <c r="W416" s="41">
        <f>IFERROR(VLOOKUP(L416,'[1]ZESTAWIENIE NUMERÓW BOCZNYCH'!$A:$B,1,0),"")</f>
        <v>3125</v>
      </c>
      <c r="X416" s="48" t="str">
        <f>IFERROR(VLOOKUP(W416,'[1]ZESTAWIENIE NUMERÓW BOCZNYCH'!$A:$B,2,0),Q416)</f>
        <v>S</v>
      </c>
      <c r="Y416" s="131">
        <f t="shared" si="35"/>
        <v>13</v>
      </c>
      <c r="Z416" s="132" t="s">
        <v>184</v>
      </c>
      <c r="AA416" s="44" t="str">
        <f t="shared" si="34"/>
        <v>T</v>
      </c>
    </row>
    <row r="417" spans="1:27" x14ac:dyDescent="0.25">
      <c r="A417" s="125" t="s">
        <v>186</v>
      </c>
      <c r="B417" s="48">
        <v>416</v>
      </c>
      <c r="C417" s="48">
        <v>7</v>
      </c>
      <c r="D417" s="48">
        <v>20823</v>
      </c>
      <c r="E417" s="48"/>
      <c r="F417" s="48" t="s">
        <v>197</v>
      </c>
      <c r="G417" s="260" t="str">
        <f t="shared" si="31"/>
        <v>pr_88</v>
      </c>
      <c r="H417" s="258" t="s">
        <v>277</v>
      </c>
      <c r="I417" s="45">
        <v>43258</v>
      </c>
      <c r="J417" s="45" t="s">
        <v>128</v>
      </c>
      <c r="K417" s="48">
        <v>33</v>
      </c>
      <c r="L417" s="48">
        <v>3015</v>
      </c>
      <c r="M417" s="48" t="s">
        <v>198</v>
      </c>
      <c r="N417" s="42">
        <v>0.73125000000000007</v>
      </c>
      <c r="O417" s="48">
        <v>2</v>
      </c>
      <c r="P417" s="48">
        <v>24</v>
      </c>
      <c r="Q417" s="48" t="s">
        <v>19</v>
      </c>
      <c r="R417" s="48"/>
      <c r="S417" s="48"/>
      <c r="T417" s="48"/>
      <c r="U417" s="173">
        <f t="shared" si="32"/>
        <v>0.72916666666666663</v>
      </c>
      <c r="V417" s="173">
        <f t="shared" si="33"/>
        <v>0.70833333333333326</v>
      </c>
      <c r="W417" s="41">
        <f>IFERROR(VLOOKUP(L417,'[1]ZESTAWIENIE NUMERÓW BOCZNYCH'!$A:$B,1,0),"")</f>
        <v>3015</v>
      </c>
      <c r="X417" s="48" t="str">
        <f>IFERROR(VLOOKUP(W417,'[1]ZESTAWIENIE NUMERÓW BOCZNYCH'!$A:$B,2,0),Q417)</f>
        <v>S</v>
      </c>
      <c r="Y417" s="131">
        <f t="shared" si="35"/>
        <v>26</v>
      </c>
      <c r="Z417" s="132" t="s">
        <v>184</v>
      </c>
      <c r="AA417" s="44" t="str">
        <f t="shared" si="34"/>
        <v>T</v>
      </c>
    </row>
    <row r="418" spans="1:27" x14ac:dyDescent="0.25">
      <c r="A418" s="125" t="s">
        <v>186</v>
      </c>
      <c r="B418" s="48">
        <v>419</v>
      </c>
      <c r="C418" s="48">
        <v>8</v>
      </c>
      <c r="D418" s="48">
        <v>20823</v>
      </c>
      <c r="E418" s="48"/>
      <c r="F418" s="48" t="s">
        <v>197</v>
      </c>
      <c r="G418" s="260" t="str">
        <f t="shared" si="31"/>
        <v>pr_88</v>
      </c>
      <c r="H418" s="258" t="s">
        <v>277</v>
      </c>
      <c r="I418" s="45">
        <v>43258</v>
      </c>
      <c r="J418" s="45" t="s">
        <v>128</v>
      </c>
      <c r="K418" s="48">
        <v>33</v>
      </c>
      <c r="L418" s="48">
        <v>3017</v>
      </c>
      <c r="M418" s="258" t="s">
        <v>198</v>
      </c>
      <c r="N418" s="42">
        <v>0.74097222222222225</v>
      </c>
      <c r="O418" s="48">
        <v>10</v>
      </c>
      <c r="P418" s="48">
        <v>35</v>
      </c>
      <c r="Q418" s="48" t="s">
        <v>19</v>
      </c>
      <c r="R418" s="48"/>
      <c r="S418" s="48"/>
      <c r="T418" s="48"/>
      <c r="U418" s="173">
        <f t="shared" si="32"/>
        <v>0.73958333333333326</v>
      </c>
      <c r="V418" s="173">
        <f t="shared" si="33"/>
        <v>0.70833333333333326</v>
      </c>
      <c r="W418" s="41">
        <f>IFERROR(VLOOKUP(L418,'[1]ZESTAWIENIE NUMERÓW BOCZNYCH'!$A:$B,1,0),"")</f>
        <v>3017</v>
      </c>
      <c r="X418" s="48" t="str">
        <f>IFERROR(VLOOKUP(W418,'[1]ZESTAWIENIE NUMERÓW BOCZNYCH'!$A:$B,2,0),Q418)</f>
        <v>S</v>
      </c>
      <c r="Y418" s="131">
        <f t="shared" si="35"/>
        <v>45</v>
      </c>
      <c r="Z418" s="132" t="s">
        <v>184</v>
      </c>
      <c r="AA418" s="44" t="str">
        <f t="shared" si="34"/>
        <v>T</v>
      </c>
    </row>
    <row r="419" spans="1:27" x14ac:dyDescent="0.25">
      <c r="A419" s="125" t="s">
        <v>186</v>
      </c>
      <c r="B419" s="48">
        <v>420</v>
      </c>
      <c r="C419" s="48">
        <v>8</v>
      </c>
      <c r="D419" s="48">
        <v>20823</v>
      </c>
      <c r="E419" s="48"/>
      <c r="F419" s="48" t="s">
        <v>197</v>
      </c>
      <c r="G419" s="260" t="str">
        <f t="shared" si="31"/>
        <v>pr_88</v>
      </c>
      <c r="H419" s="258" t="s">
        <v>277</v>
      </c>
      <c r="I419" s="45">
        <v>43258</v>
      </c>
      <c r="J419" s="45" t="s">
        <v>128</v>
      </c>
      <c r="K419" s="48">
        <v>33</v>
      </c>
      <c r="L419" s="48">
        <v>3013</v>
      </c>
      <c r="M419" s="258" t="s">
        <v>198</v>
      </c>
      <c r="N419" s="42">
        <v>0.74375000000000002</v>
      </c>
      <c r="O419" s="48">
        <v>6</v>
      </c>
      <c r="P419" s="48">
        <v>11</v>
      </c>
      <c r="Q419" s="48" t="s">
        <v>19</v>
      </c>
      <c r="R419" s="48"/>
      <c r="S419" s="48"/>
      <c r="T419" s="48"/>
      <c r="U419" s="173">
        <f t="shared" si="32"/>
        <v>0.73958333333333326</v>
      </c>
      <c r="V419" s="173">
        <f t="shared" si="33"/>
        <v>0.70833333333333326</v>
      </c>
      <c r="W419" s="41">
        <f>IFERROR(VLOOKUP(L419,'[1]ZESTAWIENIE NUMERÓW BOCZNYCH'!$A:$B,1,0),"")</f>
        <v>3013</v>
      </c>
      <c r="X419" s="48" t="str">
        <f>IFERROR(VLOOKUP(W419,'[1]ZESTAWIENIE NUMERÓW BOCZNYCH'!$A:$B,2,0),Q419)</f>
        <v>S</v>
      </c>
      <c r="Y419" s="131">
        <f t="shared" si="35"/>
        <v>17</v>
      </c>
      <c r="Z419" s="132" t="s">
        <v>184</v>
      </c>
      <c r="AA419" s="44" t="str">
        <f t="shared" si="34"/>
        <v>T</v>
      </c>
    </row>
    <row r="420" spans="1:27" x14ac:dyDescent="0.25">
      <c r="A420" s="125" t="s">
        <v>186</v>
      </c>
      <c r="B420" s="48">
        <v>422</v>
      </c>
      <c r="C420" s="48">
        <v>8</v>
      </c>
      <c r="D420" s="48">
        <v>20823</v>
      </c>
      <c r="E420" s="48"/>
      <c r="F420" s="48" t="s">
        <v>197</v>
      </c>
      <c r="G420" s="260" t="str">
        <f t="shared" si="31"/>
        <v>pr_88</v>
      </c>
      <c r="H420" s="258" t="s">
        <v>277</v>
      </c>
      <c r="I420" s="45">
        <v>43258</v>
      </c>
      <c r="J420" s="45" t="s">
        <v>128</v>
      </c>
      <c r="K420" s="48">
        <v>33</v>
      </c>
      <c r="L420" s="48">
        <v>3003</v>
      </c>
      <c r="M420" s="48" t="s">
        <v>198</v>
      </c>
      <c r="N420" s="42">
        <v>0.74791666666666667</v>
      </c>
      <c r="O420" s="48">
        <v>4</v>
      </c>
      <c r="P420" s="48">
        <v>0</v>
      </c>
      <c r="Q420" s="48" t="s">
        <v>19</v>
      </c>
      <c r="R420" s="48"/>
      <c r="S420" s="48"/>
      <c r="T420" s="48"/>
      <c r="U420" s="173">
        <f t="shared" si="32"/>
        <v>0.73958333333333326</v>
      </c>
      <c r="V420" s="173">
        <f t="shared" si="33"/>
        <v>0.70833333333333326</v>
      </c>
      <c r="W420" s="41">
        <f>IFERROR(VLOOKUP(L420,'[1]ZESTAWIENIE NUMERÓW BOCZNYCH'!$A:$B,1,0),"")</f>
        <v>3003</v>
      </c>
      <c r="X420" s="48" t="str">
        <f>IFERROR(VLOOKUP(W420,'[1]ZESTAWIENIE NUMERÓW BOCZNYCH'!$A:$B,2,0),Q420)</f>
        <v>S</v>
      </c>
      <c r="Y420" s="131">
        <f t="shared" si="35"/>
        <v>4</v>
      </c>
      <c r="Z420" s="132" t="s">
        <v>184</v>
      </c>
      <c r="AA420" s="44" t="str">
        <f t="shared" si="34"/>
        <v>T</v>
      </c>
    </row>
    <row r="421" spans="1:27" x14ac:dyDescent="0.25">
      <c r="A421" s="125" t="s">
        <v>186</v>
      </c>
      <c r="B421" s="48">
        <v>362</v>
      </c>
      <c r="C421" s="48">
        <v>3</v>
      </c>
      <c r="D421" s="48">
        <v>20823</v>
      </c>
      <c r="E421" s="48"/>
      <c r="F421" s="48" t="s">
        <v>197</v>
      </c>
      <c r="G421" s="260" t="str">
        <f t="shared" si="31"/>
        <v>pr_88</v>
      </c>
      <c r="H421" s="258" t="s">
        <v>277</v>
      </c>
      <c r="I421" s="45">
        <v>43258</v>
      </c>
      <c r="J421" s="45" t="s">
        <v>128</v>
      </c>
      <c r="K421" s="48">
        <v>33</v>
      </c>
      <c r="L421" s="48">
        <v>3017</v>
      </c>
      <c r="M421" s="46" t="s">
        <v>200</v>
      </c>
      <c r="N421" s="42">
        <v>0.37708333333333338</v>
      </c>
      <c r="O421" s="48">
        <v>3</v>
      </c>
      <c r="P421" s="48">
        <v>15</v>
      </c>
      <c r="Q421" s="48" t="s">
        <v>19</v>
      </c>
      <c r="R421" s="48"/>
      <c r="S421" s="48"/>
      <c r="T421" s="48"/>
      <c r="U421" s="173">
        <f t="shared" si="32"/>
        <v>0.375</v>
      </c>
      <c r="V421" s="173">
        <f t="shared" si="33"/>
        <v>0.375</v>
      </c>
      <c r="W421" s="41">
        <f>IFERROR(VLOOKUP(L421,'[1]ZESTAWIENIE NUMERÓW BOCZNYCH'!$A:$B,1,0),"")</f>
        <v>3017</v>
      </c>
      <c r="X421" s="48" t="str">
        <f>IFERROR(VLOOKUP(W421,'[1]ZESTAWIENIE NUMERÓW BOCZNYCH'!$A:$B,2,0),Q421)</f>
        <v>S</v>
      </c>
      <c r="Y421" s="131">
        <f t="shared" si="35"/>
        <v>18</v>
      </c>
      <c r="Z421" s="132" t="s">
        <v>184</v>
      </c>
      <c r="AA421" s="44" t="str">
        <f t="shared" si="34"/>
        <v>T</v>
      </c>
    </row>
    <row r="422" spans="1:27" x14ac:dyDescent="0.25">
      <c r="A422" s="125" t="s">
        <v>186</v>
      </c>
      <c r="B422" s="48">
        <v>365</v>
      </c>
      <c r="C422" s="48">
        <v>4</v>
      </c>
      <c r="D422" s="48">
        <v>20823</v>
      </c>
      <c r="E422" s="48"/>
      <c r="F422" s="48" t="s">
        <v>197</v>
      </c>
      <c r="G422" s="260" t="str">
        <f t="shared" si="31"/>
        <v>pr_88</v>
      </c>
      <c r="H422" s="258" t="s">
        <v>277</v>
      </c>
      <c r="I422" s="45">
        <v>43258</v>
      </c>
      <c r="J422" s="45" t="s">
        <v>128</v>
      </c>
      <c r="K422" s="48">
        <v>33</v>
      </c>
      <c r="L422" s="48">
        <v>2821</v>
      </c>
      <c r="M422" s="46" t="s">
        <v>200</v>
      </c>
      <c r="N422" s="42">
        <v>0.3840277777777778</v>
      </c>
      <c r="O422" s="48">
        <v>3</v>
      </c>
      <c r="P422" s="48">
        <v>11</v>
      </c>
      <c r="Q422" s="48" t="s">
        <v>17</v>
      </c>
      <c r="R422" s="48"/>
      <c r="S422" s="48"/>
      <c r="T422" s="48"/>
      <c r="U422" s="173">
        <f t="shared" si="32"/>
        <v>0.375</v>
      </c>
      <c r="V422" s="173">
        <f t="shared" si="33"/>
        <v>0.375</v>
      </c>
      <c r="W422" s="41">
        <f>IFERROR(VLOOKUP(L422,'[1]ZESTAWIENIE NUMERÓW BOCZNYCH'!$A:$B,1,0),"")</f>
        <v>2821</v>
      </c>
      <c r="X422" s="48" t="str">
        <f>IFERROR(VLOOKUP(W422,'[1]ZESTAWIENIE NUMERÓW BOCZNYCH'!$A:$B,2,0),Q422)</f>
        <v>MB</v>
      </c>
      <c r="Y422" s="131">
        <f t="shared" si="35"/>
        <v>14</v>
      </c>
      <c r="Z422" s="132" t="s">
        <v>184</v>
      </c>
      <c r="AA422" s="44" t="str">
        <f t="shared" si="34"/>
        <v>T</v>
      </c>
    </row>
    <row r="423" spans="1:27" x14ac:dyDescent="0.25">
      <c r="A423" s="125" t="s">
        <v>186</v>
      </c>
      <c r="B423" s="48">
        <v>366</v>
      </c>
      <c r="C423" s="48">
        <v>4</v>
      </c>
      <c r="D423" s="48">
        <v>20823</v>
      </c>
      <c r="E423" s="48"/>
      <c r="F423" s="48" t="s">
        <v>197</v>
      </c>
      <c r="G423" s="260" t="str">
        <f t="shared" si="31"/>
        <v>pr_88</v>
      </c>
      <c r="H423" s="258" t="s">
        <v>277</v>
      </c>
      <c r="I423" s="45">
        <v>43258</v>
      </c>
      <c r="J423" s="45" t="s">
        <v>128</v>
      </c>
      <c r="K423" s="48">
        <v>33</v>
      </c>
      <c r="L423" s="48">
        <v>3015</v>
      </c>
      <c r="M423" s="46" t="s">
        <v>200</v>
      </c>
      <c r="N423" s="42">
        <v>0.38958333333333334</v>
      </c>
      <c r="O423" s="48">
        <v>3</v>
      </c>
      <c r="P423" s="48">
        <v>15</v>
      </c>
      <c r="Q423" s="48" t="s">
        <v>19</v>
      </c>
      <c r="R423" s="48"/>
      <c r="S423" s="48"/>
      <c r="T423" s="48"/>
      <c r="U423" s="173">
        <f t="shared" si="32"/>
        <v>0.38541666666666663</v>
      </c>
      <c r="V423" s="173">
        <f t="shared" si="33"/>
        <v>0.375</v>
      </c>
      <c r="W423" s="41">
        <f>IFERROR(VLOOKUP(L423,'[1]ZESTAWIENIE NUMERÓW BOCZNYCH'!$A:$B,1,0),"")</f>
        <v>3015</v>
      </c>
      <c r="X423" s="48" t="str">
        <f>IFERROR(VLOOKUP(W423,'[1]ZESTAWIENIE NUMERÓW BOCZNYCH'!$A:$B,2,0),Q423)</f>
        <v>S</v>
      </c>
      <c r="Y423" s="131">
        <f t="shared" si="35"/>
        <v>18</v>
      </c>
      <c r="Z423" s="132" t="s">
        <v>184</v>
      </c>
      <c r="AA423" s="44" t="str">
        <f t="shared" si="34"/>
        <v>T</v>
      </c>
    </row>
    <row r="424" spans="1:27" x14ac:dyDescent="0.25">
      <c r="A424" s="125" t="s">
        <v>186</v>
      </c>
      <c r="B424" s="48">
        <v>428</v>
      </c>
      <c r="C424" s="48">
        <v>1</v>
      </c>
      <c r="D424" s="48">
        <v>120823</v>
      </c>
      <c r="E424" s="48"/>
      <c r="F424" s="48" t="s">
        <v>201</v>
      </c>
      <c r="G424" s="260" t="str">
        <f t="shared" si="31"/>
        <v>pr_88</v>
      </c>
      <c r="H424" s="258" t="s">
        <v>277</v>
      </c>
      <c r="I424" s="58">
        <v>43258</v>
      </c>
      <c r="J424" s="45" t="s">
        <v>128</v>
      </c>
      <c r="K424" s="48">
        <v>121</v>
      </c>
      <c r="L424" s="48">
        <v>7309</v>
      </c>
      <c r="M424" s="46" t="s">
        <v>164</v>
      </c>
      <c r="N424" s="42">
        <v>0.26319444444444445</v>
      </c>
      <c r="O424" s="48">
        <v>6</v>
      </c>
      <c r="P424" s="48">
        <v>13</v>
      </c>
      <c r="Q424" s="48" t="s">
        <v>14</v>
      </c>
      <c r="R424" s="48"/>
      <c r="S424" s="48"/>
      <c r="T424" s="48"/>
      <c r="U424" s="173">
        <f t="shared" si="32"/>
        <v>0.26041666666666663</v>
      </c>
      <c r="V424" s="173">
        <f t="shared" si="33"/>
        <v>0.25</v>
      </c>
      <c r="W424" s="41">
        <f>IFERROR(VLOOKUP(L424,'[1]ZESTAWIENIE NUMERÓW BOCZNYCH'!$A:$B,1,0),"")</f>
        <v>7309</v>
      </c>
      <c r="X424" s="48" t="str">
        <f>IFERROR(VLOOKUP(W424,'[1]ZESTAWIENIE NUMERÓW BOCZNYCH'!$A:$B,2,0),Q424)</f>
        <v>MERCEDES-BENZ O 530 Citaro</v>
      </c>
      <c r="Y424" s="131">
        <f t="shared" si="35"/>
        <v>19</v>
      </c>
      <c r="Z424" s="132" t="s">
        <v>182</v>
      </c>
      <c r="AA424" s="44" t="str">
        <f t="shared" si="34"/>
        <v>A</v>
      </c>
    </row>
    <row r="425" spans="1:27" x14ac:dyDescent="0.25">
      <c r="A425" s="125" t="s">
        <v>186</v>
      </c>
      <c r="B425" s="48">
        <v>434</v>
      </c>
      <c r="C425" s="48">
        <v>1</v>
      </c>
      <c r="D425" s="48">
        <v>120823</v>
      </c>
      <c r="E425" s="48"/>
      <c r="F425" s="48" t="s">
        <v>201</v>
      </c>
      <c r="G425" s="260" t="str">
        <f t="shared" si="31"/>
        <v>pr_88</v>
      </c>
      <c r="H425" s="258" t="s">
        <v>277</v>
      </c>
      <c r="I425" s="58">
        <v>43258</v>
      </c>
      <c r="J425" s="45" t="s">
        <v>128</v>
      </c>
      <c r="K425" s="48">
        <v>121</v>
      </c>
      <c r="L425" s="48">
        <v>5435</v>
      </c>
      <c r="M425" s="46" t="s">
        <v>164</v>
      </c>
      <c r="N425" s="42">
        <v>0.27361111111111108</v>
      </c>
      <c r="O425" s="48">
        <v>2</v>
      </c>
      <c r="P425" s="48">
        <v>0</v>
      </c>
      <c r="Q425" s="48" t="s">
        <v>14</v>
      </c>
      <c r="R425" s="48"/>
      <c r="S425" s="48"/>
      <c r="T425" s="48"/>
      <c r="U425" s="173">
        <f t="shared" si="32"/>
        <v>0.27083333333333331</v>
      </c>
      <c r="V425" s="173">
        <f t="shared" si="33"/>
        <v>0.25</v>
      </c>
      <c r="W425" s="41">
        <f>IFERROR(VLOOKUP(L425,'[1]ZESTAWIENIE NUMERÓW BOCZNYCH'!$A:$B,1,0),"")</f>
        <v>5435</v>
      </c>
      <c r="X425" s="48" t="str">
        <f>IFERROR(VLOOKUP(W425,'[1]ZESTAWIENIE NUMERÓW BOCZNYCH'!$A:$B,2,0),Q425)</f>
        <v>SOLARIS URBINO 12</v>
      </c>
      <c r="Y425" s="131">
        <f t="shared" si="35"/>
        <v>2</v>
      </c>
      <c r="Z425" s="132" t="s">
        <v>182</v>
      </c>
      <c r="AA425" s="44" t="str">
        <f t="shared" si="34"/>
        <v>A</v>
      </c>
    </row>
    <row r="426" spans="1:27" x14ac:dyDescent="0.25">
      <c r="A426" s="125" t="s">
        <v>186</v>
      </c>
      <c r="B426" s="48">
        <v>441</v>
      </c>
      <c r="C426" s="48">
        <v>2</v>
      </c>
      <c r="D426" s="48">
        <v>120823</v>
      </c>
      <c r="E426" s="48"/>
      <c r="F426" s="48" t="s">
        <v>201</v>
      </c>
      <c r="G426" s="260" t="str">
        <f t="shared" si="31"/>
        <v>pr_88</v>
      </c>
      <c r="H426" s="258" t="s">
        <v>277</v>
      </c>
      <c r="I426" s="58">
        <v>43258</v>
      </c>
      <c r="J426" s="45" t="s">
        <v>128</v>
      </c>
      <c r="K426" s="48">
        <v>121</v>
      </c>
      <c r="L426" s="48">
        <v>7345</v>
      </c>
      <c r="M426" s="46" t="s">
        <v>164</v>
      </c>
      <c r="N426" s="42">
        <v>0.28333333333333333</v>
      </c>
      <c r="O426" s="48">
        <v>7</v>
      </c>
      <c r="P426" s="48">
        <v>0</v>
      </c>
      <c r="Q426" s="48" t="s">
        <v>14</v>
      </c>
      <c r="R426" s="48"/>
      <c r="S426" s="48"/>
      <c r="T426" s="48"/>
      <c r="U426" s="173">
        <f t="shared" si="32"/>
        <v>0.28125</v>
      </c>
      <c r="V426" s="173">
        <f t="shared" si="33"/>
        <v>0.25</v>
      </c>
      <c r="W426" s="41">
        <f>IFERROR(VLOOKUP(L426,'[1]ZESTAWIENIE NUMERÓW BOCZNYCH'!$A:$B,1,0),"")</f>
        <v>7345</v>
      </c>
      <c r="X426" s="48" t="str">
        <f>IFERROR(VLOOKUP(W426,'[1]ZESTAWIENIE NUMERÓW BOCZNYCH'!$A:$B,2,0),Q426)</f>
        <v>MERCEDES-BENZ O 530 Citaro</v>
      </c>
      <c r="Y426" s="131">
        <f t="shared" si="35"/>
        <v>7</v>
      </c>
      <c r="Z426" s="132" t="s">
        <v>182</v>
      </c>
      <c r="AA426" s="44" t="str">
        <f t="shared" si="34"/>
        <v>A</v>
      </c>
    </row>
    <row r="427" spans="1:27" x14ac:dyDescent="0.25">
      <c r="A427" s="125" t="s">
        <v>186</v>
      </c>
      <c r="B427" s="48">
        <v>449</v>
      </c>
      <c r="C427" s="48">
        <v>3</v>
      </c>
      <c r="D427" s="48">
        <v>120823</v>
      </c>
      <c r="E427" s="48"/>
      <c r="F427" s="48" t="s">
        <v>201</v>
      </c>
      <c r="G427" s="260" t="str">
        <f t="shared" si="31"/>
        <v>pr_88</v>
      </c>
      <c r="H427" s="258" t="s">
        <v>277</v>
      </c>
      <c r="I427" s="58">
        <v>43258</v>
      </c>
      <c r="J427" s="45" t="s">
        <v>128</v>
      </c>
      <c r="K427" s="48">
        <v>121</v>
      </c>
      <c r="L427" s="48">
        <v>7025</v>
      </c>
      <c r="M427" s="46" t="s">
        <v>164</v>
      </c>
      <c r="N427" s="42">
        <v>0.29583333333333334</v>
      </c>
      <c r="O427" s="48">
        <v>17</v>
      </c>
      <c r="P427" s="48">
        <v>0</v>
      </c>
      <c r="Q427" s="48" t="s">
        <v>14</v>
      </c>
      <c r="R427" s="48"/>
      <c r="S427" s="48"/>
      <c r="T427" s="48"/>
      <c r="U427" s="173">
        <f t="shared" si="32"/>
        <v>0.29166666666666663</v>
      </c>
      <c r="V427" s="173">
        <f t="shared" si="33"/>
        <v>0.29166666666666663</v>
      </c>
      <c r="W427" s="41">
        <f>IFERROR(VLOOKUP(L427,'[1]ZESTAWIENIE NUMERÓW BOCZNYCH'!$A:$B,1,0),"")</f>
        <v>7025</v>
      </c>
      <c r="X427" s="48" t="str">
        <f>IFERROR(VLOOKUP(W427,'[1]ZESTAWIENIE NUMERÓW BOCZNYCH'!$A:$B,2,0),Q427)</f>
        <v>VOLVO 7700</v>
      </c>
      <c r="Y427" s="131">
        <f t="shared" si="35"/>
        <v>17</v>
      </c>
      <c r="Z427" s="132" t="s">
        <v>182</v>
      </c>
      <c r="AA427" s="44" t="str">
        <f t="shared" si="34"/>
        <v>A</v>
      </c>
    </row>
    <row r="428" spans="1:27" x14ac:dyDescent="0.25">
      <c r="A428" s="125" t="s">
        <v>186</v>
      </c>
      <c r="B428" s="48">
        <v>464</v>
      </c>
      <c r="C428" s="48">
        <v>4</v>
      </c>
      <c r="D428" s="48">
        <v>120823</v>
      </c>
      <c r="E428" s="48"/>
      <c r="F428" s="48" t="s">
        <v>201</v>
      </c>
      <c r="G428" s="260" t="str">
        <f t="shared" si="31"/>
        <v>pr_88</v>
      </c>
      <c r="H428" s="258" t="s">
        <v>277</v>
      </c>
      <c r="I428" s="58">
        <v>43258</v>
      </c>
      <c r="J428" s="45" t="s">
        <v>128</v>
      </c>
      <c r="K428" s="48">
        <v>121</v>
      </c>
      <c r="L428" s="48">
        <v>7309</v>
      </c>
      <c r="M428" s="46" t="s">
        <v>164</v>
      </c>
      <c r="N428" s="42">
        <v>0.31527777777777777</v>
      </c>
      <c r="O428" s="48">
        <v>18</v>
      </c>
      <c r="P428" s="48">
        <v>0</v>
      </c>
      <c r="Q428" s="48" t="s">
        <v>14</v>
      </c>
      <c r="R428" s="48"/>
      <c r="S428" s="48"/>
      <c r="T428" s="48"/>
      <c r="U428" s="173">
        <f t="shared" si="32"/>
        <v>0.3125</v>
      </c>
      <c r="V428" s="173">
        <f t="shared" si="33"/>
        <v>0.29166666666666663</v>
      </c>
      <c r="W428" s="41">
        <f>IFERROR(VLOOKUP(L428,'[1]ZESTAWIENIE NUMERÓW BOCZNYCH'!$A:$B,1,0),"")</f>
        <v>7309</v>
      </c>
      <c r="X428" s="48" t="str">
        <f>IFERROR(VLOOKUP(W428,'[1]ZESTAWIENIE NUMERÓW BOCZNYCH'!$A:$B,2,0),Q428)</f>
        <v>MERCEDES-BENZ O 530 Citaro</v>
      </c>
      <c r="Y428" s="131">
        <f t="shared" si="35"/>
        <v>18</v>
      </c>
      <c r="Z428" s="132" t="s">
        <v>182</v>
      </c>
      <c r="AA428" s="44" t="str">
        <f t="shared" si="34"/>
        <v>A</v>
      </c>
    </row>
    <row r="429" spans="1:27" x14ac:dyDescent="0.25">
      <c r="A429" s="125" t="s">
        <v>186</v>
      </c>
      <c r="B429" s="48">
        <v>467</v>
      </c>
      <c r="C429" s="48">
        <v>4</v>
      </c>
      <c r="D429" s="48">
        <v>120823</v>
      </c>
      <c r="E429" s="48"/>
      <c r="F429" s="48" t="s">
        <v>201</v>
      </c>
      <c r="G429" s="260" t="str">
        <f t="shared" si="31"/>
        <v>pr_88</v>
      </c>
      <c r="H429" s="258" t="s">
        <v>277</v>
      </c>
      <c r="I429" s="58">
        <v>43258</v>
      </c>
      <c r="J429" s="45" t="s">
        <v>128</v>
      </c>
      <c r="K429" s="48">
        <v>121</v>
      </c>
      <c r="L429" s="48">
        <v>7024</v>
      </c>
      <c r="M429" s="46" t="s">
        <v>164</v>
      </c>
      <c r="N429" s="42">
        <v>0.31944444444444448</v>
      </c>
      <c r="O429" s="48">
        <v>24</v>
      </c>
      <c r="P429" s="48">
        <v>3</v>
      </c>
      <c r="Q429" s="48" t="s">
        <v>12</v>
      </c>
      <c r="R429" s="48"/>
      <c r="S429" s="48"/>
      <c r="T429" s="48"/>
      <c r="U429" s="173">
        <f t="shared" si="32"/>
        <v>0.3125</v>
      </c>
      <c r="V429" s="173">
        <f t="shared" si="33"/>
        <v>0.29166666666666663</v>
      </c>
      <c r="W429" s="41">
        <f>IFERROR(VLOOKUP(L429,'[1]ZESTAWIENIE NUMERÓW BOCZNYCH'!$A:$B,1,0),"")</f>
        <v>7024</v>
      </c>
      <c r="X429" s="48" t="str">
        <f>IFERROR(VLOOKUP(W429,'[1]ZESTAWIENIE NUMERÓW BOCZNYCH'!$A:$B,2,0),Q429)</f>
        <v>VOLVO 7700</v>
      </c>
      <c r="Y429" s="131">
        <f t="shared" si="35"/>
        <v>27</v>
      </c>
      <c r="Z429" s="132" t="s">
        <v>182</v>
      </c>
      <c r="AA429" s="44" t="str">
        <f t="shared" si="34"/>
        <v>A</v>
      </c>
    </row>
    <row r="430" spans="1:27" x14ac:dyDescent="0.25">
      <c r="A430" s="125" t="s">
        <v>186</v>
      </c>
      <c r="B430" s="48">
        <v>477</v>
      </c>
      <c r="C430" s="48">
        <v>5</v>
      </c>
      <c r="D430" s="48">
        <v>120823</v>
      </c>
      <c r="E430" s="48"/>
      <c r="F430" s="48" t="s">
        <v>201</v>
      </c>
      <c r="G430" s="260" t="str">
        <f t="shared" si="31"/>
        <v>pr_88</v>
      </c>
      <c r="H430" s="258" t="s">
        <v>277</v>
      </c>
      <c r="I430" s="58">
        <v>43258</v>
      </c>
      <c r="J430" s="45" t="s">
        <v>128</v>
      </c>
      <c r="K430" s="48">
        <v>121</v>
      </c>
      <c r="L430" s="48">
        <v>5435</v>
      </c>
      <c r="M430" s="46" t="s">
        <v>164</v>
      </c>
      <c r="N430" s="42">
        <v>0.3347222222222222</v>
      </c>
      <c r="O430" s="48">
        <v>7</v>
      </c>
      <c r="P430" s="48">
        <v>0</v>
      </c>
      <c r="Q430" s="48" t="s">
        <v>14</v>
      </c>
      <c r="R430" s="48"/>
      <c r="S430" s="48"/>
      <c r="T430" s="48"/>
      <c r="U430" s="173">
        <f t="shared" si="32"/>
        <v>0.33333333333333331</v>
      </c>
      <c r="V430" s="173">
        <f t="shared" si="33"/>
        <v>0.33333333333333331</v>
      </c>
      <c r="W430" s="41">
        <f>IFERROR(VLOOKUP(L430,'[1]ZESTAWIENIE NUMERÓW BOCZNYCH'!$A:$B,1,0),"")</f>
        <v>5435</v>
      </c>
      <c r="X430" s="48" t="str">
        <f>IFERROR(VLOOKUP(W430,'[1]ZESTAWIENIE NUMERÓW BOCZNYCH'!$A:$B,2,0),Q430)</f>
        <v>SOLARIS URBINO 12</v>
      </c>
      <c r="Y430" s="131">
        <f t="shared" si="35"/>
        <v>7</v>
      </c>
      <c r="Z430" s="132" t="s">
        <v>182</v>
      </c>
      <c r="AA430" s="44" t="str">
        <f t="shared" si="34"/>
        <v>A</v>
      </c>
    </row>
    <row r="431" spans="1:27" x14ac:dyDescent="0.25">
      <c r="A431" s="125" t="s">
        <v>186</v>
      </c>
      <c r="B431" s="48">
        <v>484</v>
      </c>
      <c r="C431" s="48">
        <v>6</v>
      </c>
      <c r="D431" s="48">
        <v>120823</v>
      </c>
      <c r="E431" s="48"/>
      <c r="F431" s="48" t="s">
        <v>201</v>
      </c>
      <c r="G431" s="260" t="str">
        <f t="shared" si="31"/>
        <v>pr_88</v>
      </c>
      <c r="H431" s="258" t="s">
        <v>277</v>
      </c>
      <c r="I431" s="58">
        <v>43258</v>
      </c>
      <c r="J431" s="45" t="s">
        <v>128</v>
      </c>
      <c r="K431" s="48">
        <v>121</v>
      </c>
      <c r="L431" s="48">
        <v>7345</v>
      </c>
      <c r="M431" s="46" t="s">
        <v>164</v>
      </c>
      <c r="N431" s="42">
        <v>0.3430555555555555</v>
      </c>
      <c r="O431" s="48">
        <v>1</v>
      </c>
      <c r="P431" s="48">
        <v>0</v>
      </c>
      <c r="Q431" s="48" t="s">
        <v>12</v>
      </c>
      <c r="R431" s="48"/>
      <c r="S431" s="48"/>
      <c r="T431" s="48"/>
      <c r="U431" s="173">
        <f t="shared" si="32"/>
        <v>0.33333333333333331</v>
      </c>
      <c r="V431" s="173">
        <f t="shared" si="33"/>
        <v>0.33333333333333331</v>
      </c>
      <c r="W431" s="41">
        <f>IFERROR(VLOOKUP(L431,'[1]ZESTAWIENIE NUMERÓW BOCZNYCH'!$A:$B,1,0),"")</f>
        <v>7345</v>
      </c>
      <c r="X431" s="48" t="str">
        <f>IFERROR(VLOOKUP(W431,'[1]ZESTAWIENIE NUMERÓW BOCZNYCH'!$A:$B,2,0),Q431)</f>
        <v>MERCEDES-BENZ O 530 Citaro</v>
      </c>
      <c r="Y431" s="131">
        <f t="shared" si="35"/>
        <v>1</v>
      </c>
      <c r="Z431" s="132" t="s">
        <v>182</v>
      </c>
      <c r="AA431" s="44" t="str">
        <f t="shared" si="34"/>
        <v>A</v>
      </c>
    </row>
    <row r="432" spans="1:27" x14ac:dyDescent="0.25">
      <c r="A432" s="125" t="s">
        <v>186</v>
      </c>
      <c r="B432" s="48">
        <v>492</v>
      </c>
      <c r="C432" s="48">
        <v>6</v>
      </c>
      <c r="D432" s="48">
        <v>120823</v>
      </c>
      <c r="E432" s="48"/>
      <c r="F432" s="48" t="s">
        <v>201</v>
      </c>
      <c r="G432" s="260" t="str">
        <f t="shared" si="31"/>
        <v>pr_88</v>
      </c>
      <c r="H432" s="258" t="s">
        <v>277</v>
      </c>
      <c r="I432" s="58">
        <v>43258</v>
      </c>
      <c r="J432" s="45" t="s">
        <v>128</v>
      </c>
      <c r="K432" s="48">
        <v>121</v>
      </c>
      <c r="L432" s="48">
        <v>7025</v>
      </c>
      <c r="M432" s="46" t="s">
        <v>164</v>
      </c>
      <c r="N432" s="42">
        <v>0.35833333333333334</v>
      </c>
      <c r="O432" s="48">
        <v>5</v>
      </c>
      <c r="P432" s="48">
        <v>0</v>
      </c>
      <c r="Q432" s="48" t="s">
        <v>12</v>
      </c>
      <c r="R432" s="48"/>
      <c r="S432" s="48"/>
      <c r="T432" s="48"/>
      <c r="U432" s="173">
        <f t="shared" si="32"/>
        <v>0.35416666666666663</v>
      </c>
      <c r="V432" s="173">
        <f t="shared" si="33"/>
        <v>0.33333333333333331</v>
      </c>
      <c r="W432" s="41">
        <f>IFERROR(VLOOKUP(L432,'[1]ZESTAWIENIE NUMERÓW BOCZNYCH'!$A:$B,1,0),"")</f>
        <v>7025</v>
      </c>
      <c r="X432" s="48" t="str">
        <f>IFERROR(VLOOKUP(W432,'[1]ZESTAWIENIE NUMERÓW BOCZNYCH'!$A:$B,2,0),Q432)</f>
        <v>VOLVO 7700</v>
      </c>
      <c r="Y432" s="131">
        <f t="shared" si="35"/>
        <v>5</v>
      </c>
      <c r="Z432" s="132" t="s">
        <v>182</v>
      </c>
      <c r="AA432" s="44" t="str">
        <f t="shared" si="34"/>
        <v>A</v>
      </c>
    </row>
    <row r="433" spans="1:27" x14ac:dyDescent="0.25">
      <c r="A433" s="125" t="s">
        <v>186</v>
      </c>
      <c r="B433" s="48">
        <v>499</v>
      </c>
      <c r="C433" s="48">
        <v>7</v>
      </c>
      <c r="D433" s="48">
        <v>120823</v>
      </c>
      <c r="E433" s="48"/>
      <c r="F433" s="48" t="s">
        <v>201</v>
      </c>
      <c r="G433" s="260" t="str">
        <f t="shared" si="31"/>
        <v>pr_88</v>
      </c>
      <c r="H433" s="258" t="s">
        <v>277</v>
      </c>
      <c r="I433" s="58">
        <v>43258</v>
      </c>
      <c r="J433" s="45" t="s">
        <v>128</v>
      </c>
      <c r="K433" s="48">
        <v>121</v>
      </c>
      <c r="L433" s="48">
        <v>7309</v>
      </c>
      <c r="M433" s="46" t="s">
        <v>164</v>
      </c>
      <c r="N433" s="42">
        <v>0.36736111111111108</v>
      </c>
      <c r="O433" s="48">
        <v>1</v>
      </c>
      <c r="P433" s="48">
        <v>0</v>
      </c>
      <c r="Q433" s="48" t="s">
        <v>12</v>
      </c>
      <c r="R433" s="48"/>
      <c r="S433" s="48"/>
      <c r="T433" s="48"/>
      <c r="U433" s="173">
        <f t="shared" si="32"/>
        <v>0.36458333333333331</v>
      </c>
      <c r="V433" s="173">
        <f t="shared" si="33"/>
        <v>0.33333333333333331</v>
      </c>
      <c r="W433" s="41">
        <f>IFERROR(VLOOKUP(L433,'[1]ZESTAWIENIE NUMERÓW BOCZNYCH'!$A:$B,1,0),"")</f>
        <v>7309</v>
      </c>
      <c r="X433" s="48" t="str">
        <f>IFERROR(VLOOKUP(W433,'[1]ZESTAWIENIE NUMERÓW BOCZNYCH'!$A:$B,2,0),Q433)</f>
        <v>MERCEDES-BENZ O 530 Citaro</v>
      </c>
      <c r="Y433" s="131">
        <f t="shared" si="35"/>
        <v>1</v>
      </c>
      <c r="Z433" s="132" t="s">
        <v>182</v>
      </c>
      <c r="AA433" s="44" t="str">
        <f t="shared" si="34"/>
        <v>A</v>
      </c>
    </row>
    <row r="434" spans="1:27" x14ac:dyDescent="0.25">
      <c r="A434" s="125" t="s">
        <v>186</v>
      </c>
      <c r="B434" s="48">
        <v>508</v>
      </c>
      <c r="C434" s="48">
        <v>8</v>
      </c>
      <c r="D434" s="48">
        <v>120823</v>
      </c>
      <c r="E434" s="48"/>
      <c r="F434" s="48" t="s">
        <v>201</v>
      </c>
      <c r="G434" s="260" t="str">
        <f t="shared" si="31"/>
        <v>pr_88</v>
      </c>
      <c r="H434" s="258" t="s">
        <v>277</v>
      </c>
      <c r="I434" s="58">
        <v>43258</v>
      </c>
      <c r="J434" s="45" t="s">
        <v>128</v>
      </c>
      <c r="K434" s="48">
        <v>121</v>
      </c>
      <c r="L434" s="48">
        <v>4535</v>
      </c>
      <c r="M434" s="46" t="s">
        <v>164</v>
      </c>
      <c r="N434" s="42">
        <v>0.3833333333333333</v>
      </c>
      <c r="O434" s="48">
        <v>0</v>
      </c>
      <c r="P434" s="48">
        <v>0</v>
      </c>
      <c r="Q434" s="48" t="s">
        <v>12</v>
      </c>
      <c r="R434" s="48"/>
      <c r="S434" s="48"/>
      <c r="T434" s="48"/>
      <c r="U434" s="173">
        <f t="shared" si="32"/>
        <v>0.375</v>
      </c>
      <c r="V434" s="173">
        <f t="shared" si="33"/>
        <v>0.375</v>
      </c>
      <c r="W434" s="41" t="str">
        <f>IFERROR(VLOOKUP(L434,'[1]ZESTAWIENIE NUMERÓW BOCZNYCH'!$A:$B,1,0),"")</f>
        <v/>
      </c>
      <c r="X434" s="48" t="str">
        <f>IFERROR(VLOOKUP(W434,'[1]ZESTAWIENIE NUMERÓW BOCZNYCH'!$A:$B,2,0),Q434)</f>
        <v>AZ</v>
      </c>
      <c r="Y434" s="131">
        <f t="shared" si="35"/>
        <v>0</v>
      </c>
      <c r="Z434" s="132" t="s">
        <v>182</v>
      </c>
      <c r="AA434" s="44" t="str">
        <f t="shared" si="34"/>
        <v>A</v>
      </c>
    </row>
    <row r="435" spans="1:27" x14ac:dyDescent="0.25">
      <c r="A435" s="125" t="s">
        <v>186</v>
      </c>
      <c r="B435" s="48">
        <v>517</v>
      </c>
      <c r="C435" s="48">
        <v>8</v>
      </c>
      <c r="D435" s="48">
        <v>120823</v>
      </c>
      <c r="E435" s="48"/>
      <c r="F435" s="48" t="s">
        <v>201</v>
      </c>
      <c r="G435" s="260" t="str">
        <f t="shared" si="31"/>
        <v>pr_88</v>
      </c>
      <c r="H435" s="258" t="s">
        <v>277</v>
      </c>
      <c r="I435" s="58">
        <v>43258</v>
      </c>
      <c r="J435" s="45" t="s">
        <v>128</v>
      </c>
      <c r="K435" s="48">
        <v>121</v>
      </c>
      <c r="L435" s="48">
        <v>7025</v>
      </c>
      <c r="M435" s="46" t="s">
        <v>164</v>
      </c>
      <c r="N435" s="42">
        <v>0.40347222222222223</v>
      </c>
      <c r="O435" s="48">
        <v>5</v>
      </c>
      <c r="P435" s="48">
        <v>0</v>
      </c>
      <c r="Q435" s="48" t="s">
        <v>12</v>
      </c>
      <c r="R435" s="48"/>
      <c r="S435" s="48"/>
      <c r="T435" s="48"/>
      <c r="U435" s="173">
        <f t="shared" si="32"/>
        <v>0.39583333333333331</v>
      </c>
      <c r="V435" s="173">
        <f t="shared" si="33"/>
        <v>0.375</v>
      </c>
      <c r="W435" s="41">
        <f>IFERROR(VLOOKUP(L435,'[1]ZESTAWIENIE NUMERÓW BOCZNYCH'!$A:$B,1,0),"")</f>
        <v>7025</v>
      </c>
      <c r="X435" s="48" t="str">
        <f>IFERROR(VLOOKUP(W435,'[1]ZESTAWIENIE NUMERÓW BOCZNYCH'!$A:$B,2,0),Q435)</f>
        <v>VOLVO 7700</v>
      </c>
      <c r="Y435" s="131">
        <f t="shared" si="35"/>
        <v>5</v>
      </c>
      <c r="Z435" s="132" t="s">
        <v>182</v>
      </c>
      <c r="AA435" s="44" t="str">
        <f t="shared" si="34"/>
        <v>A</v>
      </c>
    </row>
    <row r="436" spans="1:27" x14ac:dyDescent="0.25">
      <c r="A436" s="125" t="s">
        <v>186</v>
      </c>
      <c r="B436" s="48">
        <v>525</v>
      </c>
      <c r="C436" s="43">
        <v>1</v>
      </c>
      <c r="D436" s="48">
        <v>120823</v>
      </c>
      <c r="E436" s="43"/>
      <c r="F436" s="48" t="s">
        <v>201</v>
      </c>
      <c r="G436" s="260" t="str">
        <f t="shared" si="31"/>
        <v>pr_88</v>
      </c>
      <c r="H436" s="258" t="s">
        <v>277</v>
      </c>
      <c r="I436" s="58">
        <v>43258</v>
      </c>
      <c r="J436" s="45" t="s">
        <v>128</v>
      </c>
      <c r="K436" s="43">
        <v>121</v>
      </c>
      <c r="L436" s="43">
        <v>7025</v>
      </c>
      <c r="M436" s="46" t="s">
        <v>164</v>
      </c>
      <c r="N436" s="173">
        <v>0.59375</v>
      </c>
      <c r="O436" s="43">
        <v>26</v>
      </c>
      <c r="P436" s="43">
        <v>2</v>
      </c>
      <c r="Q436" s="43" t="s">
        <v>12</v>
      </c>
      <c r="R436" s="48"/>
      <c r="S436" s="48"/>
      <c r="T436" s="48"/>
      <c r="U436" s="173">
        <f t="shared" si="32"/>
        <v>0.59375</v>
      </c>
      <c r="V436" s="173">
        <f t="shared" si="33"/>
        <v>0.58333333333333326</v>
      </c>
      <c r="W436" s="41">
        <f>IFERROR(VLOOKUP(L436,'[1]ZESTAWIENIE NUMERÓW BOCZNYCH'!$A:$B,1,0),"")</f>
        <v>7025</v>
      </c>
      <c r="X436" s="48" t="str">
        <f>IFERROR(VLOOKUP(W436,'[1]ZESTAWIENIE NUMERÓW BOCZNYCH'!$A:$B,2,0),Q436)</f>
        <v>VOLVO 7700</v>
      </c>
      <c r="Y436" s="131">
        <f t="shared" si="35"/>
        <v>28</v>
      </c>
      <c r="Z436" s="132" t="s">
        <v>182</v>
      </c>
      <c r="AA436" s="44" t="str">
        <f t="shared" si="34"/>
        <v>A</v>
      </c>
    </row>
    <row r="437" spans="1:27" x14ac:dyDescent="0.25">
      <c r="A437" s="125" t="s">
        <v>186</v>
      </c>
      <c r="B437" s="48">
        <v>532</v>
      </c>
      <c r="C437" s="43">
        <v>1</v>
      </c>
      <c r="D437" s="48">
        <v>120823</v>
      </c>
      <c r="E437" s="43"/>
      <c r="F437" s="48" t="s">
        <v>201</v>
      </c>
      <c r="G437" s="260" t="str">
        <f t="shared" si="31"/>
        <v>pr_88</v>
      </c>
      <c r="H437" s="258" t="s">
        <v>277</v>
      </c>
      <c r="I437" s="58">
        <v>43258</v>
      </c>
      <c r="J437" s="45" t="s">
        <v>128</v>
      </c>
      <c r="K437" s="43">
        <v>121</v>
      </c>
      <c r="L437" s="43">
        <v>7309</v>
      </c>
      <c r="M437" s="46" t="s">
        <v>164</v>
      </c>
      <c r="N437" s="173">
        <v>0.6069444444444444</v>
      </c>
      <c r="O437" s="43">
        <v>28</v>
      </c>
      <c r="P437" s="43">
        <v>0</v>
      </c>
      <c r="Q437" s="43" t="s">
        <v>14</v>
      </c>
      <c r="R437" s="48"/>
      <c r="S437" s="48"/>
      <c r="T437" s="48"/>
      <c r="U437" s="173">
        <f t="shared" si="32"/>
        <v>0.60416666666666663</v>
      </c>
      <c r="V437" s="173">
        <f t="shared" si="33"/>
        <v>0.58333333333333326</v>
      </c>
      <c r="W437" s="41">
        <f>IFERROR(VLOOKUP(L437,'[1]ZESTAWIENIE NUMERÓW BOCZNYCH'!$A:$B,1,0),"")</f>
        <v>7309</v>
      </c>
      <c r="X437" s="48" t="str">
        <f>IFERROR(VLOOKUP(W437,'[1]ZESTAWIENIE NUMERÓW BOCZNYCH'!$A:$B,2,0),Q437)</f>
        <v>MERCEDES-BENZ O 530 Citaro</v>
      </c>
      <c r="Y437" s="131">
        <f t="shared" si="35"/>
        <v>28</v>
      </c>
      <c r="Z437" s="132" t="s">
        <v>182</v>
      </c>
      <c r="AA437" s="44" t="str">
        <f t="shared" si="34"/>
        <v>A</v>
      </c>
    </row>
    <row r="438" spans="1:27" x14ac:dyDescent="0.25">
      <c r="A438" s="125" t="s">
        <v>186</v>
      </c>
      <c r="B438" s="48">
        <v>540</v>
      </c>
      <c r="C438" s="43">
        <v>2</v>
      </c>
      <c r="D438" s="48">
        <v>120823</v>
      </c>
      <c r="E438" s="43"/>
      <c r="F438" s="48" t="s">
        <v>201</v>
      </c>
      <c r="G438" s="260" t="str">
        <f t="shared" si="31"/>
        <v>pr_88</v>
      </c>
      <c r="H438" s="258" t="s">
        <v>277</v>
      </c>
      <c r="I438" s="58">
        <v>43258</v>
      </c>
      <c r="J438" s="45" t="s">
        <v>128</v>
      </c>
      <c r="K438" s="43">
        <v>121</v>
      </c>
      <c r="L438" s="43">
        <v>5435</v>
      </c>
      <c r="M438" s="46" t="s">
        <v>164</v>
      </c>
      <c r="N438" s="173">
        <v>0.62569444444444444</v>
      </c>
      <c r="O438" s="43">
        <v>19</v>
      </c>
      <c r="P438" s="43">
        <v>0</v>
      </c>
      <c r="Q438" s="43" t="s">
        <v>12</v>
      </c>
      <c r="R438" s="48"/>
      <c r="S438" s="48"/>
      <c r="T438" s="48"/>
      <c r="U438" s="173">
        <f t="shared" si="32"/>
        <v>0.625</v>
      </c>
      <c r="V438" s="173">
        <f t="shared" si="33"/>
        <v>0.625</v>
      </c>
      <c r="W438" s="41">
        <f>IFERROR(VLOOKUP(L438,'[1]ZESTAWIENIE NUMERÓW BOCZNYCH'!$A:$B,1,0),"")</f>
        <v>5435</v>
      </c>
      <c r="X438" s="48" t="str">
        <f>IFERROR(VLOOKUP(W438,'[1]ZESTAWIENIE NUMERÓW BOCZNYCH'!$A:$B,2,0),Q438)</f>
        <v>SOLARIS URBINO 12</v>
      </c>
      <c r="Y438" s="131">
        <f t="shared" si="35"/>
        <v>19</v>
      </c>
      <c r="Z438" s="132" t="s">
        <v>182</v>
      </c>
      <c r="AA438" s="44" t="str">
        <f t="shared" si="34"/>
        <v>A</v>
      </c>
    </row>
    <row r="439" spans="1:27" x14ac:dyDescent="0.25">
      <c r="A439" s="125" t="s">
        <v>186</v>
      </c>
      <c r="B439" s="48">
        <v>546</v>
      </c>
      <c r="C439" s="43">
        <v>3</v>
      </c>
      <c r="D439" s="48">
        <v>120823</v>
      </c>
      <c r="E439" s="43"/>
      <c r="F439" s="48" t="s">
        <v>201</v>
      </c>
      <c r="G439" s="260" t="str">
        <f t="shared" si="31"/>
        <v>pr_88</v>
      </c>
      <c r="H439" s="258" t="s">
        <v>277</v>
      </c>
      <c r="I439" s="58">
        <v>43258</v>
      </c>
      <c r="J439" s="45" t="s">
        <v>128</v>
      </c>
      <c r="K439" s="43">
        <v>121</v>
      </c>
      <c r="L439" s="43">
        <v>7025</v>
      </c>
      <c r="M439" s="46" t="s">
        <v>164</v>
      </c>
      <c r="N439" s="173">
        <v>0.63541666666666663</v>
      </c>
      <c r="O439" s="43">
        <v>19</v>
      </c>
      <c r="P439" s="43">
        <v>0</v>
      </c>
      <c r="Q439" s="43" t="s">
        <v>12</v>
      </c>
      <c r="R439" s="48"/>
      <c r="S439" s="48"/>
      <c r="T439" s="48"/>
      <c r="U439" s="173">
        <f t="shared" si="32"/>
        <v>0.63541666666666663</v>
      </c>
      <c r="V439" s="173">
        <f t="shared" si="33"/>
        <v>0.625</v>
      </c>
      <c r="W439" s="41">
        <f>IFERROR(VLOOKUP(L439,'[1]ZESTAWIENIE NUMERÓW BOCZNYCH'!$A:$B,1,0),"")</f>
        <v>7025</v>
      </c>
      <c r="X439" s="48" t="str">
        <f>IFERROR(VLOOKUP(W439,'[1]ZESTAWIENIE NUMERÓW BOCZNYCH'!$A:$B,2,0),Q439)</f>
        <v>VOLVO 7700</v>
      </c>
      <c r="Y439" s="131">
        <f t="shared" si="35"/>
        <v>19</v>
      </c>
      <c r="Z439" s="132" t="s">
        <v>182</v>
      </c>
      <c r="AA439" s="44" t="str">
        <f t="shared" si="34"/>
        <v>A</v>
      </c>
    </row>
    <row r="440" spans="1:27" x14ac:dyDescent="0.25">
      <c r="A440" s="125" t="s">
        <v>186</v>
      </c>
      <c r="B440" s="48">
        <v>552</v>
      </c>
      <c r="C440" s="43">
        <v>3</v>
      </c>
      <c r="D440" s="48">
        <v>120823</v>
      </c>
      <c r="E440" s="43"/>
      <c r="F440" s="48" t="s">
        <v>201</v>
      </c>
      <c r="G440" s="260" t="str">
        <f t="shared" si="31"/>
        <v>pr_88</v>
      </c>
      <c r="H440" s="258" t="s">
        <v>277</v>
      </c>
      <c r="I440" s="58">
        <v>43258</v>
      </c>
      <c r="J440" s="45" t="s">
        <v>128</v>
      </c>
      <c r="K440" s="43">
        <v>121</v>
      </c>
      <c r="L440" s="43">
        <v>7015</v>
      </c>
      <c r="M440" s="46" t="s">
        <v>164</v>
      </c>
      <c r="N440" s="173">
        <v>0.6479166666666667</v>
      </c>
      <c r="O440" s="43">
        <v>37</v>
      </c>
      <c r="P440" s="43">
        <v>0</v>
      </c>
      <c r="Q440" s="43" t="s">
        <v>12</v>
      </c>
      <c r="R440" s="48"/>
      <c r="S440" s="48"/>
      <c r="T440" s="48"/>
      <c r="U440" s="173">
        <f t="shared" si="32"/>
        <v>0.64583333333333326</v>
      </c>
      <c r="V440" s="173">
        <f t="shared" si="33"/>
        <v>0.625</v>
      </c>
      <c r="W440" s="41">
        <f>IFERROR(VLOOKUP(L440,'[1]ZESTAWIENIE NUMERÓW BOCZNYCH'!$A:$B,1,0),"")</f>
        <v>7015</v>
      </c>
      <c r="X440" s="48" t="str">
        <f>IFERROR(VLOOKUP(W440,'[1]ZESTAWIENIE NUMERÓW BOCZNYCH'!$A:$B,2,0),Q440)</f>
        <v>VOLVO 7700</v>
      </c>
      <c r="Y440" s="131">
        <f t="shared" si="35"/>
        <v>37</v>
      </c>
      <c r="Z440" s="132" t="s">
        <v>182</v>
      </c>
      <c r="AA440" s="44" t="str">
        <f t="shared" si="34"/>
        <v>A</v>
      </c>
    </row>
    <row r="441" spans="1:27" x14ac:dyDescent="0.25">
      <c r="A441" s="125" t="s">
        <v>186</v>
      </c>
      <c r="B441" s="48">
        <v>557</v>
      </c>
      <c r="C441" s="43">
        <v>4</v>
      </c>
      <c r="D441" s="48">
        <v>120823</v>
      </c>
      <c r="E441" s="43"/>
      <c r="F441" s="48" t="s">
        <v>201</v>
      </c>
      <c r="G441" s="260" t="str">
        <f t="shared" si="31"/>
        <v>pr_88</v>
      </c>
      <c r="H441" s="258" t="s">
        <v>277</v>
      </c>
      <c r="I441" s="58">
        <v>43258</v>
      </c>
      <c r="J441" s="45" t="s">
        <v>128</v>
      </c>
      <c r="K441" s="43">
        <v>121</v>
      </c>
      <c r="L441" s="43">
        <v>7309</v>
      </c>
      <c r="M441" s="46" t="s">
        <v>164</v>
      </c>
      <c r="N441" s="173">
        <v>0.65625</v>
      </c>
      <c r="O441" s="43">
        <v>22</v>
      </c>
      <c r="P441" s="43">
        <v>11</v>
      </c>
      <c r="Q441" s="43" t="s">
        <v>14</v>
      </c>
      <c r="R441" s="48"/>
      <c r="S441" s="48"/>
      <c r="T441" s="48"/>
      <c r="U441" s="173">
        <f t="shared" si="32"/>
        <v>0.65625</v>
      </c>
      <c r="V441" s="173">
        <f t="shared" si="33"/>
        <v>0.625</v>
      </c>
      <c r="W441" s="41">
        <f>IFERROR(VLOOKUP(L441,'[1]ZESTAWIENIE NUMERÓW BOCZNYCH'!$A:$B,1,0),"")</f>
        <v>7309</v>
      </c>
      <c r="X441" s="48" t="str">
        <f>IFERROR(VLOOKUP(W441,'[1]ZESTAWIENIE NUMERÓW BOCZNYCH'!$A:$B,2,0),Q441)</f>
        <v>MERCEDES-BENZ O 530 Citaro</v>
      </c>
      <c r="Y441" s="131">
        <f t="shared" si="35"/>
        <v>33</v>
      </c>
      <c r="Z441" s="132" t="s">
        <v>182</v>
      </c>
      <c r="AA441" s="44" t="str">
        <f t="shared" si="34"/>
        <v>A</v>
      </c>
    </row>
    <row r="442" spans="1:27" x14ac:dyDescent="0.25">
      <c r="A442" s="125" t="s">
        <v>186</v>
      </c>
      <c r="B442" s="48">
        <v>563</v>
      </c>
      <c r="C442" s="43">
        <v>4</v>
      </c>
      <c r="D442" s="48">
        <v>120823</v>
      </c>
      <c r="E442" s="43"/>
      <c r="F442" s="48" t="s">
        <v>201</v>
      </c>
      <c r="G442" s="260" t="str">
        <f t="shared" si="31"/>
        <v>pr_88</v>
      </c>
      <c r="H442" s="258" t="s">
        <v>277</v>
      </c>
      <c r="I442" s="58">
        <v>43258</v>
      </c>
      <c r="J442" s="45" t="s">
        <v>128</v>
      </c>
      <c r="K442" s="43">
        <v>121</v>
      </c>
      <c r="L442" s="43">
        <v>7350</v>
      </c>
      <c r="M442" s="46" t="s">
        <v>164</v>
      </c>
      <c r="N442" s="173">
        <v>0.66597222222222219</v>
      </c>
      <c r="O442" s="43">
        <v>14</v>
      </c>
      <c r="P442" s="43">
        <v>2</v>
      </c>
      <c r="Q442" s="43" t="s">
        <v>12</v>
      </c>
      <c r="R442" s="48"/>
      <c r="S442" s="48"/>
      <c r="T442" s="48"/>
      <c r="U442" s="173">
        <f t="shared" si="32"/>
        <v>0.65625</v>
      </c>
      <c r="V442" s="173">
        <f t="shared" si="33"/>
        <v>0.625</v>
      </c>
      <c r="W442" s="41">
        <f>IFERROR(VLOOKUP(L442,'[1]ZESTAWIENIE NUMERÓW BOCZNYCH'!$A:$B,1,0),"")</f>
        <v>7350</v>
      </c>
      <c r="X442" s="48" t="str">
        <f>IFERROR(VLOOKUP(W442,'[1]ZESTAWIENIE NUMERÓW BOCZNYCH'!$A:$B,2,0),Q442)</f>
        <v>MERCEDES-BENZ O 530 Citaro</v>
      </c>
      <c r="Y442" s="131">
        <f t="shared" si="35"/>
        <v>16</v>
      </c>
      <c r="Z442" s="132" t="s">
        <v>182</v>
      </c>
      <c r="AA442" s="44" t="str">
        <f t="shared" si="34"/>
        <v>A</v>
      </c>
    </row>
    <row r="443" spans="1:27" x14ac:dyDescent="0.25">
      <c r="A443" s="125" t="s">
        <v>186</v>
      </c>
      <c r="B443" s="48">
        <v>572</v>
      </c>
      <c r="C443" s="43">
        <v>5</v>
      </c>
      <c r="D443" s="48">
        <v>120823</v>
      </c>
      <c r="E443" s="43"/>
      <c r="F443" s="48" t="s">
        <v>201</v>
      </c>
      <c r="G443" s="260" t="str">
        <f t="shared" si="31"/>
        <v>pr_88</v>
      </c>
      <c r="H443" s="258" t="s">
        <v>277</v>
      </c>
      <c r="I443" s="58">
        <v>43258</v>
      </c>
      <c r="J443" s="45" t="s">
        <v>128</v>
      </c>
      <c r="K443" s="43">
        <v>121</v>
      </c>
      <c r="L443" s="43">
        <v>5435</v>
      </c>
      <c r="M443" s="46" t="s">
        <v>164</v>
      </c>
      <c r="N443" s="173">
        <v>0.6791666666666667</v>
      </c>
      <c r="O443" s="43">
        <v>27</v>
      </c>
      <c r="P443" s="43">
        <v>0</v>
      </c>
      <c r="Q443" s="43" t="s">
        <v>12</v>
      </c>
      <c r="R443" s="48"/>
      <c r="S443" s="48"/>
      <c r="T443" s="48"/>
      <c r="U443" s="173">
        <f t="shared" si="32"/>
        <v>0.67708333333333326</v>
      </c>
      <c r="V443" s="173">
        <f t="shared" si="33"/>
        <v>0.66666666666666663</v>
      </c>
      <c r="W443" s="41">
        <f>IFERROR(VLOOKUP(L443,'[1]ZESTAWIENIE NUMERÓW BOCZNYCH'!$A:$B,1,0),"")</f>
        <v>5435</v>
      </c>
      <c r="X443" s="48" t="str">
        <f>IFERROR(VLOOKUP(W443,'[1]ZESTAWIENIE NUMERÓW BOCZNYCH'!$A:$B,2,0),Q443)</f>
        <v>SOLARIS URBINO 12</v>
      </c>
      <c r="Y443" s="131">
        <f t="shared" si="35"/>
        <v>27</v>
      </c>
      <c r="Z443" s="132" t="s">
        <v>182</v>
      </c>
      <c r="AA443" s="44" t="str">
        <f t="shared" si="34"/>
        <v>A</v>
      </c>
    </row>
    <row r="444" spans="1:27" x14ac:dyDescent="0.25">
      <c r="A444" s="125" t="s">
        <v>186</v>
      </c>
      <c r="B444" s="48">
        <v>578</v>
      </c>
      <c r="C444" s="43">
        <v>5</v>
      </c>
      <c r="D444" s="48">
        <v>120823</v>
      </c>
      <c r="E444" s="43"/>
      <c r="F444" s="48" t="s">
        <v>201</v>
      </c>
      <c r="G444" s="260" t="str">
        <f t="shared" si="31"/>
        <v>pr_88</v>
      </c>
      <c r="H444" s="258" t="s">
        <v>277</v>
      </c>
      <c r="I444" s="58">
        <v>43258</v>
      </c>
      <c r="J444" s="45" t="s">
        <v>128</v>
      </c>
      <c r="K444" s="43">
        <v>121</v>
      </c>
      <c r="L444" s="43">
        <v>7025</v>
      </c>
      <c r="M444" s="46" t="s">
        <v>164</v>
      </c>
      <c r="N444" s="173">
        <v>0.70486111111111116</v>
      </c>
      <c r="O444" s="43">
        <v>0</v>
      </c>
      <c r="P444" s="43">
        <v>22</v>
      </c>
      <c r="Q444" s="43" t="s">
        <v>12</v>
      </c>
      <c r="R444" s="48"/>
      <c r="S444" s="48"/>
      <c r="T444" s="48"/>
      <c r="U444" s="173">
        <f t="shared" si="32"/>
        <v>0.69791666666666663</v>
      </c>
      <c r="V444" s="173">
        <f t="shared" si="33"/>
        <v>0.66666666666666663</v>
      </c>
      <c r="W444" s="41">
        <f>IFERROR(VLOOKUP(L444,'[1]ZESTAWIENIE NUMERÓW BOCZNYCH'!$A:$B,1,0),"")</f>
        <v>7025</v>
      </c>
      <c r="X444" s="48" t="str">
        <f>IFERROR(VLOOKUP(W444,'[1]ZESTAWIENIE NUMERÓW BOCZNYCH'!$A:$B,2,0),Q444)</f>
        <v>VOLVO 7700</v>
      </c>
      <c r="Y444" s="131">
        <f t="shared" si="35"/>
        <v>22</v>
      </c>
      <c r="Z444" s="132" t="s">
        <v>182</v>
      </c>
      <c r="AA444" s="44" t="str">
        <f t="shared" si="34"/>
        <v>A</v>
      </c>
    </row>
    <row r="445" spans="1:27" x14ac:dyDescent="0.25">
      <c r="A445" s="125" t="s">
        <v>186</v>
      </c>
      <c r="B445" s="48">
        <v>585</v>
      </c>
      <c r="C445" s="43">
        <v>6</v>
      </c>
      <c r="D445" s="48">
        <v>120823</v>
      </c>
      <c r="E445" s="43"/>
      <c r="F445" s="48" t="s">
        <v>201</v>
      </c>
      <c r="G445" s="260" t="str">
        <f t="shared" si="31"/>
        <v>pr_88</v>
      </c>
      <c r="H445" s="258" t="s">
        <v>277</v>
      </c>
      <c r="I445" s="58">
        <v>43258</v>
      </c>
      <c r="J445" s="45" t="s">
        <v>128</v>
      </c>
      <c r="K445" s="43">
        <v>121</v>
      </c>
      <c r="L445" s="43">
        <v>7015</v>
      </c>
      <c r="M445" s="46" t="s">
        <v>164</v>
      </c>
      <c r="N445" s="173">
        <v>0.71805555555555556</v>
      </c>
      <c r="O445" s="43">
        <v>26</v>
      </c>
      <c r="P445" s="43">
        <v>6</v>
      </c>
      <c r="Q445" s="43" t="s">
        <v>12</v>
      </c>
      <c r="R445" s="48"/>
      <c r="S445" s="48"/>
      <c r="T445" s="48"/>
      <c r="U445" s="173">
        <f t="shared" si="32"/>
        <v>0.70833333333333326</v>
      </c>
      <c r="V445" s="173">
        <f t="shared" si="33"/>
        <v>0.70833333333333326</v>
      </c>
      <c r="W445" s="41">
        <f>IFERROR(VLOOKUP(L445,'[1]ZESTAWIENIE NUMERÓW BOCZNYCH'!$A:$B,1,0),"")</f>
        <v>7015</v>
      </c>
      <c r="X445" s="48" t="str">
        <f>IFERROR(VLOOKUP(W445,'[1]ZESTAWIENIE NUMERÓW BOCZNYCH'!$A:$B,2,0),Q445)</f>
        <v>VOLVO 7700</v>
      </c>
      <c r="Y445" s="131">
        <f t="shared" si="35"/>
        <v>32</v>
      </c>
      <c r="Z445" s="132" t="s">
        <v>182</v>
      </c>
      <c r="AA445" s="44" t="str">
        <f t="shared" si="34"/>
        <v>A</v>
      </c>
    </row>
    <row r="446" spans="1:27" x14ac:dyDescent="0.25">
      <c r="A446" s="125" t="s">
        <v>186</v>
      </c>
      <c r="B446" s="48">
        <v>592</v>
      </c>
      <c r="C446" s="43">
        <v>6</v>
      </c>
      <c r="D446" s="48">
        <v>120823</v>
      </c>
      <c r="E446" s="43"/>
      <c r="F446" s="48" t="s">
        <v>201</v>
      </c>
      <c r="G446" s="260" t="str">
        <f t="shared" si="31"/>
        <v>pr_88</v>
      </c>
      <c r="H446" s="258" t="s">
        <v>277</v>
      </c>
      <c r="I446" s="58">
        <v>43258</v>
      </c>
      <c r="J446" s="45" t="s">
        <v>128</v>
      </c>
      <c r="K446" s="43">
        <v>121</v>
      </c>
      <c r="L446" s="43">
        <v>7309</v>
      </c>
      <c r="M446" s="46" t="s">
        <v>164</v>
      </c>
      <c r="N446" s="173">
        <v>0.72430555555555554</v>
      </c>
      <c r="O446" s="43">
        <v>7</v>
      </c>
      <c r="P446" s="43">
        <v>3</v>
      </c>
      <c r="Q446" s="43" t="s">
        <v>12</v>
      </c>
      <c r="R446" s="48"/>
      <c r="S446" s="48"/>
      <c r="T446" s="48"/>
      <c r="U446" s="173">
        <f t="shared" si="32"/>
        <v>0.71875</v>
      </c>
      <c r="V446" s="173">
        <f t="shared" si="33"/>
        <v>0.70833333333333326</v>
      </c>
      <c r="W446" s="41">
        <f>IFERROR(VLOOKUP(L446,'[1]ZESTAWIENIE NUMERÓW BOCZNYCH'!$A:$B,1,0),"")</f>
        <v>7309</v>
      </c>
      <c r="X446" s="48" t="str">
        <f>IFERROR(VLOOKUP(W446,'[1]ZESTAWIENIE NUMERÓW BOCZNYCH'!$A:$B,2,0),Q446)</f>
        <v>MERCEDES-BENZ O 530 Citaro</v>
      </c>
      <c r="Y446" s="131">
        <f t="shared" si="35"/>
        <v>10</v>
      </c>
      <c r="Z446" s="132" t="s">
        <v>182</v>
      </c>
      <c r="AA446" s="44" t="str">
        <f t="shared" si="34"/>
        <v>A</v>
      </c>
    </row>
    <row r="447" spans="1:27" x14ac:dyDescent="0.25">
      <c r="A447" s="125" t="s">
        <v>186</v>
      </c>
      <c r="B447" s="48">
        <v>596</v>
      </c>
      <c r="C447" s="43">
        <v>7</v>
      </c>
      <c r="D447" s="48">
        <v>120823</v>
      </c>
      <c r="E447" s="43"/>
      <c r="F447" s="48" t="s">
        <v>201</v>
      </c>
      <c r="G447" s="260" t="str">
        <f t="shared" si="31"/>
        <v>pr_88</v>
      </c>
      <c r="H447" s="258" t="s">
        <v>277</v>
      </c>
      <c r="I447" s="58">
        <v>43258</v>
      </c>
      <c r="J447" s="45" t="s">
        <v>128</v>
      </c>
      <c r="K447" s="43">
        <v>121</v>
      </c>
      <c r="L447" s="43">
        <v>7350</v>
      </c>
      <c r="M447" s="46" t="s">
        <v>164</v>
      </c>
      <c r="N447" s="173">
        <v>0.72638888888888886</v>
      </c>
      <c r="O447" s="43">
        <v>5</v>
      </c>
      <c r="P447" s="43">
        <v>0</v>
      </c>
      <c r="Q447" s="43" t="s">
        <v>12</v>
      </c>
      <c r="R447" s="48"/>
      <c r="S447" s="48"/>
      <c r="T447" s="48"/>
      <c r="U447" s="173">
        <f t="shared" si="32"/>
        <v>0.71875</v>
      </c>
      <c r="V447" s="173">
        <f t="shared" si="33"/>
        <v>0.70833333333333326</v>
      </c>
      <c r="W447" s="41">
        <f>IFERROR(VLOOKUP(L447,'[1]ZESTAWIENIE NUMERÓW BOCZNYCH'!$A:$B,1,0),"")</f>
        <v>7350</v>
      </c>
      <c r="X447" s="48" t="str">
        <f>IFERROR(VLOOKUP(W447,'[1]ZESTAWIENIE NUMERÓW BOCZNYCH'!$A:$B,2,0),Q447)</f>
        <v>MERCEDES-BENZ O 530 Citaro</v>
      </c>
      <c r="Y447" s="131">
        <f t="shared" si="35"/>
        <v>5</v>
      </c>
      <c r="Z447" s="132" t="s">
        <v>182</v>
      </c>
      <c r="AA447" s="44" t="str">
        <f t="shared" si="34"/>
        <v>A</v>
      </c>
    </row>
    <row r="448" spans="1:27" x14ac:dyDescent="0.25">
      <c r="A448" s="125" t="s">
        <v>186</v>
      </c>
      <c r="B448" s="48">
        <v>604</v>
      </c>
      <c r="C448" s="43">
        <v>7</v>
      </c>
      <c r="D448" s="48">
        <v>120823</v>
      </c>
      <c r="E448" s="43"/>
      <c r="F448" s="48" t="s">
        <v>201</v>
      </c>
      <c r="G448" s="260" t="str">
        <f t="shared" si="31"/>
        <v>pr_88</v>
      </c>
      <c r="H448" s="258" t="s">
        <v>277</v>
      </c>
      <c r="I448" s="58">
        <v>43258</v>
      </c>
      <c r="J448" s="45" t="s">
        <v>128</v>
      </c>
      <c r="K448" s="43">
        <v>121</v>
      </c>
      <c r="L448" s="43">
        <v>5435</v>
      </c>
      <c r="M448" s="46" t="s">
        <v>164</v>
      </c>
      <c r="N448" s="173">
        <v>0.73958333333333337</v>
      </c>
      <c r="O448" s="43">
        <v>0</v>
      </c>
      <c r="P448" s="43">
        <v>0</v>
      </c>
      <c r="Q448" s="43" t="s">
        <v>14</v>
      </c>
      <c r="R448" s="48"/>
      <c r="S448" s="48"/>
      <c r="T448" s="48"/>
      <c r="U448" s="173">
        <f t="shared" si="32"/>
        <v>0.73958333333333326</v>
      </c>
      <c r="V448" s="173">
        <f t="shared" si="33"/>
        <v>0.70833333333333326</v>
      </c>
      <c r="W448" s="41">
        <f>IFERROR(VLOOKUP(L448,'[1]ZESTAWIENIE NUMERÓW BOCZNYCH'!$A:$B,1,0),"")</f>
        <v>5435</v>
      </c>
      <c r="X448" s="48" t="str">
        <f>IFERROR(VLOOKUP(W448,'[1]ZESTAWIENIE NUMERÓW BOCZNYCH'!$A:$B,2,0),Q448)</f>
        <v>SOLARIS URBINO 12</v>
      </c>
      <c r="Y448" s="131">
        <f t="shared" si="35"/>
        <v>0</v>
      </c>
      <c r="Z448" s="132" t="s">
        <v>182</v>
      </c>
      <c r="AA448" s="44" t="str">
        <f t="shared" si="34"/>
        <v>A</v>
      </c>
    </row>
    <row r="449" spans="1:27" x14ac:dyDescent="0.25">
      <c r="A449" s="125" t="s">
        <v>186</v>
      </c>
      <c r="B449" s="48">
        <v>426</v>
      </c>
      <c r="C449" s="48">
        <v>1</v>
      </c>
      <c r="D449" s="48">
        <v>120823</v>
      </c>
      <c r="E449" s="48"/>
      <c r="F449" s="48" t="s">
        <v>201</v>
      </c>
      <c r="G449" s="260" t="str">
        <f t="shared" si="31"/>
        <v>pr_88</v>
      </c>
      <c r="H449" s="258" t="s">
        <v>277</v>
      </c>
      <c r="I449" s="58">
        <v>43258</v>
      </c>
      <c r="J449" s="45" t="s">
        <v>128</v>
      </c>
      <c r="K449" s="48">
        <v>131</v>
      </c>
      <c r="L449" s="48">
        <v>8340</v>
      </c>
      <c r="M449" s="48" t="s">
        <v>202</v>
      </c>
      <c r="N449" s="42">
        <v>0.25833333333333336</v>
      </c>
      <c r="O449" s="48">
        <v>3</v>
      </c>
      <c r="P449" s="48">
        <v>0</v>
      </c>
      <c r="Q449" s="48" t="s">
        <v>14</v>
      </c>
      <c r="R449" s="48"/>
      <c r="S449" s="48"/>
      <c r="T449" s="48"/>
      <c r="U449" s="173">
        <f t="shared" si="32"/>
        <v>0.25</v>
      </c>
      <c r="V449" s="173">
        <f t="shared" si="33"/>
        <v>0.25</v>
      </c>
      <c r="W449" s="41">
        <f>IFERROR(VLOOKUP(L449,'[1]ZESTAWIENIE NUMERÓW BOCZNYCH'!$A:$B,1,0),"")</f>
        <v>8340</v>
      </c>
      <c r="X449" s="48" t="str">
        <f>IFERROR(VLOOKUP(W449,'[1]ZESTAWIENIE NUMERÓW BOCZNYCH'!$A:$B,2,0),Q449)</f>
        <v>MERCEDES-BENZ O 530 G Citaro</v>
      </c>
      <c r="Y449" s="131">
        <f t="shared" si="35"/>
        <v>3</v>
      </c>
      <c r="Z449" s="132" t="s">
        <v>182</v>
      </c>
      <c r="AA449" s="44" t="str">
        <f t="shared" si="34"/>
        <v>A</v>
      </c>
    </row>
    <row r="450" spans="1:27" x14ac:dyDescent="0.25">
      <c r="A450" s="125" t="s">
        <v>186</v>
      </c>
      <c r="B450" s="48">
        <v>431</v>
      </c>
      <c r="C450" s="48">
        <v>1</v>
      </c>
      <c r="D450" s="48">
        <v>120823</v>
      </c>
      <c r="E450" s="48"/>
      <c r="F450" s="48" t="s">
        <v>201</v>
      </c>
      <c r="G450" s="260" t="str">
        <f t="shared" si="31"/>
        <v>pr_88</v>
      </c>
      <c r="H450" s="258" t="s">
        <v>277</v>
      </c>
      <c r="I450" s="58">
        <v>43258</v>
      </c>
      <c r="J450" s="45" t="s">
        <v>128</v>
      </c>
      <c r="K450" s="48">
        <v>131</v>
      </c>
      <c r="L450" s="48">
        <v>8095</v>
      </c>
      <c r="M450" s="258" t="s">
        <v>202</v>
      </c>
      <c r="N450" s="42">
        <v>0.26944444444444443</v>
      </c>
      <c r="O450" s="48">
        <v>12</v>
      </c>
      <c r="P450" s="48">
        <v>0</v>
      </c>
      <c r="Q450" s="48" t="s">
        <v>14</v>
      </c>
      <c r="R450" s="48"/>
      <c r="S450" s="48"/>
      <c r="T450" s="48"/>
      <c r="U450" s="173">
        <f t="shared" si="32"/>
        <v>0.26041666666666663</v>
      </c>
      <c r="V450" s="173">
        <f t="shared" si="33"/>
        <v>0.25</v>
      </c>
      <c r="W450" s="41">
        <f>IFERROR(VLOOKUP(L450,'[1]ZESTAWIENIE NUMERÓW BOCZNYCH'!$A:$B,1,0),"")</f>
        <v>8095</v>
      </c>
      <c r="X450" s="48" t="str">
        <f>IFERROR(VLOOKUP(W450,'[1]ZESTAWIENIE NUMERÓW BOCZNYCH'!$A:$B,2,0),Q450)</f>
        <v>VOLVO 7000A</v>
      </c>
      <c r="Y450" s="131">
        <f t="shared" si="35"/>
        <v>12</v>
      </c>
      <c r="Z450" s="132" t="s">
        <v>182</v>
      </c>
      <c r="AA450" s="44" t="str">
        <f t="shared" si="34"/>
        <v>A</v>
      </c>
    </row>
    <row r="451" spans="1:27" x14ac:dyDescent="0.25">
      <c r="A451" s="125" t="s">
        <v>186</v>
      </c>
      <c r="B451" s="48">
        <v>437</v>
      </c>
      <c r="C451" s="48">
        <v>2</v>
      </c>
      <c r="D451" s="48">
        <v>120823</v>
      </c>
      <c r="E451" s="48"/>
      <c r="F451" s="48" t="s">
        <v>201</v>
      </c>
      <c r="G451" s="260" t="str">
        <f t="shared" ref="G451:G514" si="36">IF(ISERROR(RIGHT(LEFT(F451,FIND("_",MID(F451,4,150))+2))*1),LEFT(F451,FIND("_",MID(F451,4,150))+1),LEFT(F451,FIND("_",MID(F451,4,150))+2))</f>
        <v>pr_88</v>
      </c>
      <c r="H451" s="258" t="s">
        <v>277</v>
      </c>
      <c r="I451" s="58">
        <v>43258</v>
      </c>
      <c r="J451" s="45" t="s">
        <v>128</v>
      </c>
      <c r="K451" s="48">
        <v>131</v>
      </c>
      <c r="L451" s="48">
        <v>8328</v>
      </c>
      <c r="M451" s="48" t="s">
        <v>202</v>
      </c>
      <c r="N451" s="42">
        <v>0.27777777777777779</v>
      </c>
      <c r="O451" s="48">
        <v>18</v>
      </c>
      <c r="P451" s="48">
        <v>0</v>
      </c>
      <c r="Q451" s="48" t="s">
        <v>14</v>
      </c>
      <c r="R451" s="48"/>
      <c r="S451" s="48"/>
      <c r="T451" s="48"/>
      <c r="U451" s="173">
        <f t="shared" ref="U451:U514" si="37">FLOOR(N451,"0:15")</f>
        <v>0.27083333333333331</v>
      </c>
      <c r="V451" s="173">
        <f t="shared" ref="V451:V514" si="38">FLOOR(N451,TIME(1,0,0))</f>
        <v>0.25</v>
      </c>
      <c r="W451" s="41">
        <f>IFERROR(VLOOKUP(L451,'[1]ZESTAWIENIE NUMERÓW BOCZNYCH'!$A:$B,1,0),"")</f>
        <v>8328</v>
      </c>
      <c r="X451" s="48" t="str">
        <f>IFERROR(VLOOKUP(W451,'[1]ZESTAWIENIE NUMERÓW BOCZNYCH'!$A:$B,2,0),Q451)</f>
        <v>MERCEDES-BENZ O 530 G Citaro</v>
      </c>
      <c r="Y451" s="131">
        <f t="shared" si="35"/>
        <v>18</v>
      </c>
      <c r="Z451" s="132" t="s">
        <v>182</v>
      </c>
      <c r="AA451" s="44" t="str">
        <f t="shared" ref="AA451:AA514" si="39">IF(Z451="Tramwaj normalny","T","A")</f>
        <v>A</v>
      </c>
    </row>
    <row r="452" spans="1:27" x14ac:dyDescent="0.25">
      <c r="A452" s="125" t="s">
        <v>186</v>
      </c>
      <c r="B452" s="48">
        <v>445</v>
      </c>
      <c r="C452" s="48">
        <v>2</v>
      </c>
      <c r="D452" s="48">
        <v>120823</v>
      </c>
      <c r="E452" s="48"/>
      <c r="F452" s="48" t="s">
        <v>201</v>
      </c>
      <c r="G452" s="260" t="str">
        <f t="shared" si="36"/>
        <v>pr_88</v>
      </c>
      <c r="H452" s="258" t="s">
        <v>277</v>
      </c>
      <c r="I452" s="58">
        <v>43258</v>
      </c>
      <c r="J452" s="45" t="s">
        <v>128</v>
      </c>
      <c r="K452" s="48">
        <v>131</v>
      </c>
      <c r="L452" s="48">
        <v>8337</v>
      </c>
      <c r="M452" s="48" t="s">
        <v>202</v>
      </c>
      <c r="N452" s="42">
        <v>0.2902777777777778</v>
      </c>
      <c r="O452" s="48">
        <v>2</v>
      </c>
      <c r="P452" s="48">
        <v>0</v>
      </c>
      <c r="Q452" s="48" t="s">
        <v>14</v>
      </c>
      <c r="R452" s="48"/>
      <c r="S452" s="48"/>
      <c r="T452" s="48"/>
      <c r="U452" s="173">
        <f t="shared" si="37"/>
        <v>0.28125</v>
      </c>
      <c r="V452" s="173">
        <f t="shared" si="38"/>
        <v>0.25</v>
      </c>
      <c r="W452" s="41">
        <f>IFERROR(VLOOKUP(L452,'[1]ZESTAWIENIE NUMERÓW BOCZNYCH'!$A:$B,1,0),"")</f>
        <v>8337</v>
      </c>
      <c r="X452" s="48" t="str">
        <f>IFERROR(VLOOKUP(W452,'[1]ZESTAWIENIE NUMERÓW BOCZNYCH'!$A:$B,2,0),Q452)</f>
        <v>MERCEDES-BENZ O 530 G Citaro</v>
      </c>
      <c r="Y452" s="131">
        <f t="shared" si="35"/>
        <v>2</v>
      </c>
      <c r="Z452" s="132" t="s">
        <v>182</v>
      </c>
      <c r="AA452" s="44" t="str">
        <f t="shared" si="39"/>
        <v>A</v>
      </c>
    </row>
    <row r="453" spans="1:27" x14ac:dyDescent="0.25">
      <c r="A453" s="125" t="s">
        <v>186</v>
      </c>
      <c r="B453" s="48">
        <v>451</v>
      </c>
      <c r="C453" s="48">
        <v>3</v>
      </c>
      <c r="D453" s="48">
        <v>120823</v>
      </c>
      <c r="E453" s="48"/>
      <c r="F453" s="48" t="s">
        <v>201</v>
      </c>
      <c r="G453" s="260" t="str">
        <f t="shared" si="36"/>
        <v>pr_88</v>
      </c>
      <c r="H453" s="258" t="s">
        <v>277</v>
      </c>
      <c r="I453" s="58">
        <v>43258</v>
      </c>
      <c r="J453" s="45" t="s">
        <v>128</v>
      </c>
      <c r="K453" s="48">
        <v>131</v>
      </c>
      <c r="L453" s="48">
        <v>8313</v>
      </c>
      <c r="M453" s="48" t="s">
        <v>202</v>
      </c>
      <c r="N453" s="42">
        <v>0.2986111111111111</v>
      </c>
      <c r="O453" s="48">
        <v>11</v>
      </c>
      <c r="P453" s="48">
        <v>0</v>
      </c>
      <c r="Q453" s="48" t="s">
        <v>14</v>
      </c>
      <c r="R453" s="48"/>
      <c r="S453" s="48"/>
      <c r="T453" s="48"/>
      <c r="U453" s="173">
        <f t="shared" si="37"/>
        <v>0.29166666666666663</v>
      </c>
      <c r="V453" s="173">
        <f t="shared" si="38"/>
        <v>0.29166666666666663</v>
      </c>
      <c r="W453" s="41">
        <f>IFERROR(VLOOKUP(L453,'[1]ZESTAWIENIE NUMERÓW BOCZNYCH'!$A:$B,1,0),"")</f>
        <v>8313</v>
      </c>
      <c r="X453" s="48" t="str">
        <f>IFERROR(VLOOKUP(W453,'[1]ZESTAWIENIE NUMERÓW BOCZNYCH'!$A:$B,2,0),Q453)</f>
        <v>MERCEDES-BENZ O 530 G Citaro</v>
      </c>
      <c r="Y453" s="131">
        <f t="shared" si="35"/>
        <v>11</v>
      </c>
      <c r="Z453" s="132" t="s">
        <v>182</v>
      </c>
      <c r="AA453" s="44" t="str">
        <f t="shared" si="39"/>
        <v>A</v>
      </c>
    </row>
    <row r="454" spans="1:27" x14ac:dyDescent="0.25">
      <c r="A454" s="125" t="s">
        <v>186</v>
      </c>
      <c r="B454" s="48">
        <v>457</v>
      </c>
      <c r="C454" s="48">
        <v>3</v>
      </c>
      <c r="D454" s="48">
        <v>120823</v>
      </c>
      <c r="E454" s="48"/>
      <c r="F454" s="48" t="s">
        <v>201</v>
      </c>
      <c r="G454" s="260" t="str">
        <f t="shared" si="36"/>
        <v>pr_88</v>
      </c>
      <c r="H454" s="258" t="s">
        <v>277</v>
      </c>
      <c r="I454" s="58">
        <v>43258</v>
      </c>
      <c r="J454" s="45" t="s">
        <v>128</v>
      </c>
      <c r="K454" s="48">
        <v>131</v>
      </c>
      <c r="L454" s="48">
        <v>8340</v>
      </c>
      <c r="M454" s="258" t="s">
        <v>202</v>
      </c>
      <c r="N454" s="42">
        <v>0.30555555555555552</v>
      </c>
      <c r="O454" s="48">
        <v>18</v>
      </c>
      <c r="P454" s="48">
        <v>0</v>
      </c>
      <c r="Q454" s="48" t="s">
        <v>14</v>
      </c>
      <c r="R454" s="48"/>
      <c r="S454" s="48"/>
      <c r="T454" s="48"/>
      <c r="U454" s="173">
        <f t="shared" si="37"/>
        <v>0.30208333333333331</v>
      </c>
      <c r="V454" s="173">
        <f t="shared" si="38"/>
        <v>0.29166666666666663</v>
      </c>
      <c r="W454" s="41">
        <f>IFERROR(VLOOKUP(L454,'[1]ZESTAWIENIE NUMERÓW BOCZNYCH'!$A:$B,1,0),"")</f>
        <v>8340</v>
      </c>
      <c r="X454" s="48" t="str">
        <f>IFERROR(VLOOKUP(W454,'[1]ZESTAWIENIE NUMERÓW BOCZNYCH'!$A:$B,2,0),Q454)</f>
        <v>MERCEDES-BENZ O 530 G Citaro</v>
      </c>
      <c r="Y454" s="131">
        <f t="shared" si="35"/>
        <v>18</v>
      </c>
      <c r="Z454" s="132" t="s">
        <v>182</v>
      </c>
      <c r="AA454" s="44" t="str">
        <f t="shared" si="39"/>
        <v>A</v>
      </c>
    </row>
    <row r="455" spans="1:27" x14ac:dyDescent="0.25">
      <c r="A455" s="125" t="s">
        <v>186</v>
      </c>
      <c r="B455" s="48">
        <v>465</v>
      </c>
      <c r="C455" s="48">
        <v>4</v>
      </c>
      <c r="D455" s="48">
        <v>120823</v>
      </c>
      <c r="E455" s="48"/>
      <c r="F455" s="48" t="s">
        <v>201</v>
      </c>
      <c r="G455" s="260" t="str">
        <f t="shared" si="36"/>
        <v>pr_88</v>
      </c>
      <c r="H455" s="258" t="s">
        <v>277</v>
      </c>
      <c r="I455" s="58">
        <v>43258</v>
      </c>
      <c r="J455" s="45" t="s">
        <v>128</v>
      </c>
      <c r="K455" s="48">
        <v>131</v>
      </c>
      <c r="L455" s="48">
        <v>8095</v>
      </c>
      <c r="M455" s="48" t="s">
        <v>202</v>
      </c>
      <c r="N455" s="42">
        <v>0.31666666666666665</v>
      </c>
      <c r="O455" s="48">
        <v>0</v>
      </c>
      <c r="P455" s="48">
        <v>0</v>
      </c>
      <c r="Q455" s="48" t="s">
        <v>14</v>
      </c>
      <c r="R455" s="48"/>
      <c r="S455" s="48"/>
      <c r="T455" s="48"/>
      <c r="U455" s="173">
        <f t="shared" si="37"/>
        <v>0.3125</v>
      </c>
      <c r="V455" s="173">
        <f t="shared" si="38"/>
        <v>0.29166666666666663</v>
      </c>
      <c r="W455" s="41">
        <f>IFERROR(VLOOKUP(L455,'[1]ZESTAWIENIE NUMERÓW BOCZNYCH'!$A:$B,1,0),"")</f>
        <v>8095</v>
      </c>
      <c r="X455" s="48" t="str">
        <f>IFERROR(VLOOKUP(W455,'[1]ZESTAWIENIE NUMERÓW BOCZNYCH'!$A:$B,2,0),Q455)</f>
        <v>VOLVO 7000A</v>
      </c>
      <c r="Y455" s="131">
        <f t="shared" ref="Y455:Y518" si="40">O455+P455</f>
        <v>0</v>
      </c>
      <c r="Z455" s="132" t="s">
        <v>182</v>
      </c>
      <c r="AA455" s="44" t="str">
        <f t="shared" si="39"/>
        <v>A</v>
      </c>
    </row>
    <row r="456" spans="1:27" x14ac:dyDescent="0.25">
      <c r="A456" s="125" t="s">
        <v>186</v>
      </c>
      <c r="B456" s="48">
        <v>475</v>
      </c>
      <c r="C456" s="48">
        <v>5</v>
      </c>
      <c r="D456" s="48">
        <v>120823</v>
      </c>
      <c r="E456" s="48"/>
      <c r="F456" s="48" t="s">
        <v>201</v>
      </c>
      <c r="G456" s="260" t="str">
        <f t="shared" si="36"/>
        <v>pr_88</v>
      </c>
      <c r="H456" s="258" t="s">
        <v>277</v>
      </c>
      <c r="I456" s="58">
        <v>43258</v>
      </c>
      <c r="J456" s="45" t="s">
        <v>128</v>
      </c>
      <c r="K456" s="48">
        <v>131</v>
      </c>
      <c r="L456" s="48">
        <v>8310</v>
      </c>
      <c r="M456" s="258" t="s">
        <v>202</v>
      </c>
      <c r="N456" s="42">
        <v>0.33124999999999999</v>
      </c>
      <c r="O456" s="48">
        <v>1</v>
      </c>
      <c r="P456" s="48">
        <v>0</v>
      </c>
      <c r="Q456" s="48" t="s">
        <v>14</v>
      </c>
      <c r="R456" s="48"/>
      <c r="S456" s="48"/>
      <c r="T456" s="48"/>
      <c r="U456" s="173">
        <f t="shared" si="37"/>
        <v>0.32291666666666663</v>
      </c>
      <c r="V456" s="173">
        <f t="shared" si="38"/>
        <v>0.29166666666666663</v>
      </c>
      <c r="W456" s="41">
        <f>IFERROR(VLOOKUP(L456,'[1]ZESTAWIENIE NUMERÓW BOCZNYCH'!$A:$B,1,0),"")</f>
        <v>8310</v>
      </c>
      <c r="X456" s="48" t="str">
        <f>IFERROR(VLOOKUP(W456,'[1]ZESTAWIENIE NUMERÓW BOCZNYCH'!$A:$B,2,0),Q456)</f>
        <v>MERCEDES-BENZ O 530 G Citaro</v>
      </c>
      <c r="Y456" s="131">
        <f t="shared" si="40"/>
        <v>1</v>
      </c>
      <c r="Z456" s="132" t="s">
        <v>182</v>
      </c>
      <c r="AA456" s="44" t="str">
        <f t="shared" si="39"/>
        <v>A</v>
      </c>
    </row>
    <row r="457" spans="1:27" x14ac:dyDescent="0.25">
      <c r="A457" s="125" t="s">
        <v>186</v>
      </c>
      <c r="B457" s="48">
        <v>479</v>
      </c>
      <c r="C457" s="48">
        <v>5</v>
      </c>
      <c r="D457" s="48">
        <v>120823</v>
      </c>
      <c r="E457" s="48"/>
      <c r="F457" s="48" t="s">
        <v>201</v>
      </c>
      <c r="G457" s="260" t="str">
        <f t="shared" si="36"/>
        <v>pr_88</v>
      </c>
      <c r="H457" s="258" t="s">
        <v>277</v>
      </c>
      <c r="I457" s="58">
        <v>43258</v>
      </c>
      <c r="J457" s="45" t="s">
        <v>128</v>
      </c>
      <c r="K457" s="48">
        <v>131</v>
      </c>
      <c r="L457" s="48">
        <v>8098</v>
      </c>
      <c r="M457" s="48" t="s">
        <v>202</v>
      </c>
      <c r="N457" s="42">
        <v>0.33680555555555558</v>
      </c>
      <c r="O457" s="48">
        <v>0</v>
      </c>
      <c r="P457" s="48">
        <v>0</v>
      </c>
      <c r="Q457" s="48" t="s">
        <v>14</v>
      </c>
      <c r="R457" s="48"/>
      <c r="S457" s="48"/>
      <c r="T457" s="48"/>
      <c r="U457" s="173">
        <f t="shared" si="37"/>
        <v>0.33333333333333331</v>
      </c>
      <c r="V457" s="173">
        <f t="shared" si="38"/>
        <v>0.33333333333333331</v>
      </c>
      <c r="W457" s="41">
        <f>IFERROR(VLOOKUP(L457,'[1]ZESTAWIENIE NUMERÓW BOCZNYCH'!$A:$B,1,0),"")</f>
        <v>8098</v>
      </c>
      <c r="X457" s="48" t="str">
        <f>IFERROR(VLOOKUP(W457,'[1]ZESTAWIENIE NUMERÓW BOCZNYCH'!$A:$B,2,0),Q457)</f>
        <v>VOLVO 7000A</v>
      </c>
      <c r="Y457" s="131">
        <f t="shared" si="40"/>
        <v>0</v>
      </c>
      <c r="Z457" s="132" t="s">
        <v>182</v>
      </c>
      <c r="AA457" s="44" t="str">
        <f t="shared" si="39"/>
        <v>A</v>
      </c>
    </row>
    <row r="458" spans="1:27" x14ac:dyDescent="0.25">
      <c r="A458" s="125" t="s">
        <v>186</v>
      </c>
      <c r="B458" s="48">
        <v>487</v>
      </c>
      <c r="C458" s="48">
        <v>6</v>
      </c>
      <c r="D458" s="48">
        <v>120823</v>
      </c>
      <c r="E458" s="48"/>
      <c r="F458" s="48" t="s">
        <v>201</v>
      </c>
      <c r="G458" s="260" t="str">
        <f t="shared" si="36"/>
        <v>pr_88</v>
      </c>
      <c r="H458" s="258" t="s">
        <v>277</v>
      </c>
      <c r="I458" s="58">
        <v>43258</v>
      </c>
      <c r="J458" s="45" t="s">
        <v>128</v>
      </c>
      <c r="K458" s="48">
        <v>131</v>
      </c>
      <c r="L458" s="48">
        <v>8313</v>
      </c>
      <c r="M458" s="48" t="s">
        <v>202</v>
      </c>
      <c r="N458" s="42">
        <v>0.34930555555555554</v>
      </c>
      <c r="O458" s="48">
        <v>0</v>
      </c>
      <c r="P458" s="48">
        <v>0</v>
      </c>
      <c r="Q458" s="48" t="s">
        <v>14</v>
      </c>
      <c r="R458" s="48"/>
      <c r="S458" s="48"/>
      <c r="T458" s="48"/>
      <c r="U458" s="173">
        <f t="shared" si="37"/>
        <v>0.34375</v>
      </c>
      <c r="V458" s="173">
        <f t="shared" si="38"/>
        <v>0.33333333333333331</v>
      </c>
      <c r="W458" s="41">
        <f>IFERROR(VLOOKUP(L458,'[1]ZESTAWIENIE NUMERÓW BOCZNYCH'!$A:$B,1,0),"")</f>
        <v>8313</v>
      </c>
      <c r="X458" s="48" t="str">
        <f>IFERROR(VLOOKUP(W458,'[1]ZESTAWIENIE NUMERÓW BOCZNYCH'!$A:$B,2,0),Q458)</f>
        <v>MERCEDES-BENZ O 530 G Citaro</v>
      </c>
      <c r="Y458" s="131">
        <f t="shared" si="40"/>
        <v>0</v>
      </c>
      <c r="Z458" s="132" t="s">
        <v>182</v>
      </c>
      <c r="AA458" s="44" t="str">
        <f t="shared" si="39"/>
        <v>A</v>
      </c>
    </row>
    <row r="459" spans="1:27" x14ac:dyDescent="0.25">
      <c r="A459" s="125" t="s">
        <v>186</v>
      </c>
      <c r="B459" s="48">
        <v>501</v>
      </c>
      <c r="C459" s="48">
        <v>7</v>
      </c>
      <c r="D459" s="48">
        <v>120823</v>
      </c>
      <c r="E459" s="48"/>
      <c r="F459" s="48" t="s">
        <v>201</v>
      </c>
      <c r="G459" s="260" t="str">
        <f t="shared" si="36"/>
        <v>pr_88</v>
      </c>
      <c r="H459" s="258" t="s">
        <v>277</v>
      </c>
      <c r="I459" s="58">
        <v>43258</v>
      </c>
      <c r="J459" s="45" t="s">
        <v>128</v>
      </c>
      <c r="K459" s="48">
        <v>131</v>
      </c>
      <c r="L459" s="48">
        <v>8438</v>
      </c>
      <c r="M459" s="48" t="s">
        <v>202</v>
      </c>
      <c r="N459" s="42">
        <v>0.37152777777777773</v>
      </c>
      <c r="O459" s="48">
        <v>0</v>
      </c>
      <c r="P459" s="48">
        <v>0</v>
      </c>
      <c r="Q459" s="48" t="s">
        <v>14</v>
      </c>
      <c r="R459" s="48"/>
      <c r="S459" s="48"/>
      <c r="T459" s="48"/>
      <c r="U459" s="173">
        <f t="shared" si="37"/>
        <v>0.36458333333333331</v>
      </c>
      <c r="V459" s="173">
        <f t="shared" si="38"/>
        <v>0.33333333333333331</v>
      </c>
      <c r="W459" s="41">
        <f>IFERROR(VLOOKUP(L459,'[1]ZESTAWIENIE NUMERÓW BOCZNYCH'!$A:$B,1,0),"")</f>
        <v>8438</v>
      </c>
      <c r="X459" s="48" t="str">
        <f>IFERROR(VLOOKUP(W459,'[1]ZESTAWIENIE NUMERÓW BOCZNYCH'!$A:$B,2,0),Q459)</f>
        <v>MERCEDES-BENZ 628 03 Citaro G</v>
      </c>
      <c r="Y459" s="131">
        <f t="shared" si="40"/>
        <v>0</v>
      </c>
      <c r="Z459" s="132" t="s">
        <v>182</v>
      </c>
      <c r="AA459" s="44" t="str">
        <f t="shared" si="39"/>
        <v>A</v>
      </c>
    </row>
    <row r="460" spans="1:27" x14ac:dyDescent="0.25">
      <c r="A460" s="125" t="s">
        <v>186</v>
      </c>
      <c r="B460" s="48">
        <v>512</v>
      </c>
      <c r="C460" s="48">
        <v>8</v>
      </c>
      <c r="D460" s="48">
        <v>120823</v>
      </c>
      <c r="E460" s="48"/>
      <c r="F460" s="48" t="s">
        <v>201</v>
      </c>
      <c r="G460" s="260" t="str">
        <f t="shared" si="36"/>
        <v>pr_88</v>
      </c>
      <c r="H460" s="258" t="s">
        <v>277</v>
      </c>
      <c r="I460" s="58">
        <v>43258</v>
      </c>
      <c r="J460" s="45" t="s">
        <v>128</v>
      </c>
      <c r="K460" s="48">
        <v>131</v>
      </c>
      <c r="L460" s="48">
        <v>8098</v>
      </c>
      <c r="M460" s="48" t="s">
        <v>202</v>
      </c>
      <c r="N460" s="42">
        <v>0.39305555555555555</v>
      </c>
      <c r="O460" s="48">
        <v>6</v>
      </c>
      <c r="P460" s="48">
        <v>0</v>
      </c>
      <c r="Q460" s="48" t="s">
        <v>14</v>
      </c>
      <c r="R460" s="48"/>
      <c r="S460" s="48"/>
      <c r="T460" s="48"/>
      <c r="U460" s="173">
        <f t="shared" si="37"/>
        <v>0.38541666666666663</v>
      </c>
      <c r="V460" s="173">
        <f t="shared" si="38"/>
        <v>0.375</v>
      </c>
      <c r="W460" s="41">
        <f>IFERROR(VLOOKUP(L460,'[1]ZESTAWIENIE NUMERÓW BOCZNYCH'!$A:$B,1,0),"")</f>
        <v>8098</v>
      </c>
      <c r="X460" s="48" t="str">
        <f>IFERROR(VLOOKUP(W460,'[1]ZESTAWIENIE NUMERÓW BOCZNYCH'!$A:$B,2,0),Q460)</f>
        <v>VOLVO 7000A</v>
      </c>
      <c r="Y460" s="131">
        <f t="shared" si="40"/>
        <v>6</v>
      </c>
      <c r="Z460" s="132" t="s">
        <v>182</v>
      </c>
      <c r="AA460" s="44" t="str">
        <f t="shared" si="39"/>
        <v>A</v>
      </c>
    </row>
    <row r="461" spans="1:27" x14ac:dyDescent="0.25">
      <c r="A461" s="125" t="s">
        <v>186</v>
      </c>
      <c r="B461" s="48">
        <v>522</v>
      </c>
      <c r="C461" s="48">
        <v>9</v>
      </c>
      <c r="D461" s="48">
        <v>120823</v>
      </c>
      <c r="E461" s="48"/>
      <c r="F461" s="48" t="s">
        <v>201</v>
      </c>
      <c r="G461" s="260" t="str">
        <f t="shared" si="36"/>
        <v>pr_88</v>
      </c>
      <c r="H461" s="258" t="s">
        <v>277</v>
      </c>
      <c r="I461" s="58">
        <v>43258</v>
      </c>
      <c r="J461" s="45" t="s">
        <v>128</v>
      </c>
      <c r="K461" s="48">
        <v>131</v>
      </c>
      <c r="L461" s="48">
        <v>8313</v>
      </c>
      <c r="M461" s="258" t="s">
        <v>202</v>
      </c>
      <c r="N461" s="42">
        <v>0.41388888888888892</v>
      </c>
      <c r="O461" s="48">
        <v>5</v>
      </c>
      <c r="P461" s="48">
        <v>0</v>
      </c>
      <c r="Q461" s="48" t="s">
        <v>14</v>
      </c>
      <c r="R461" s="48"/>
      <c r="S461" s="48"/>
      <c r="T461" s="48"/>
      <c r="U461" s="173">
        <f t="shared" si="37"/>
        <v>0.40625</v>
      </c>
      <c r="V461" s="173">
        <f t="shared" si="38"/>
        <v>0.375</v>
      </c>
      <c r="W461" s="41">
        <f>IFERROR(VLOOKUP(L461,'[1]ZESTAWIENIE NUMERÓW BOCZNYCH'!$A:$B,1,0),"")</f>
        <v>8313</v>
      </c>
      <c r="X461" s="48" t="str">
        <f>IFERROR(VLOOKUP(W461,'[1]ZESTAWIENIE NUMERÓW BOCZNYCH'!$A:$B,2,0),Q461)</f>
        <v>MERCEDES-BENZ O 530 G Citaro</v>
      </c>
      <c r="Y461" s="131">
        <f t="shared" si="40"/>
        <v>5</v>
      </c>
      <c r="Z461" s="132" t="s">
        <v>182</v>
      </c>
      <c r="AA461" s="44" t="str">
        <f t="shared" si="39"/>
        <v>A</v>
      </c>
    </row>
    <row r="462" spans="1:27" x14ac:dyDescent="0.25">
      <c r="A462" s="125" t="s">
        <v>186</v>
      </c>
      <c r="B462" s="48">
        <v>529</v>
      </c>
      <c r="C462" s="43">
        <v>1</v>
      </c>
      <c r="D462" s="48">
        <v>120823</v>
      </c>
      <c r="E462" s="43"/>
      <c r="F462" s="48" t="s">
        <v>201</v>
      </c>
      <c r="G462" s="260" t="str">
        <f t="shared" si="36"/>
        <v>pr_88</v>
      </c>
      <c r="H462" s="258" t="s">
        <v>277</v>
      </c>
      <c r="I462" s="58">
        <v>43258</v>
      </c>
      <c r="J462" s="45" t="s">
        <v>128</v>
      </c>
      <c r="K462" s="43">
        <v>131</v>
      </c>
      <c r="L462" s="43">
        <v>8338</v>
      </c>
      <c r="M462" s="48" t="s">
        <v>202</v>
      </c>
      <c r="N462" s="173">
        <v>0.60138888888888886</v>
      </c>
      <c r="O462" s="43">
        <v>31</v>
      </c>
      <c r="P462" s="43">
        <v>0</v>
      </c>
      <c r="Q462" s="43" t="s">
        <v>14</v>
      </c>
      <c r="R462" s="48"/>
      <c r="S462" s="48"/>
      <c r="T462" s="48"/>
      <c r="U462" s="173">
        <f t="shared" si="37"/>
        <v>0.59375</v>
      </c>
      <c r="V462" s="173">
        <f t="shared" si="38"/>
        <v>0.58333333333333326</v>
      </c>
      <c r="W462" s="41">
        <f>IFERROR(VLOOKUP(L462,'[1]ZESTAWIENIE NUMERÓW BOCZNYCH'!$A:$B,1,0),"")</f>
        <v>8338</v>
      </c>
      <c r="X462" s="48" t="str">
        <f>IFERROR(VLOOKUP(W462,'[1]ZESTAWIENIE NUMERÓW BOCZNYCH'!$A:$B,2,0),Q462)</f>
        <v>MERCEDES-BENZ O 530 G Citaro</v>
      </c>
      <c r="Y462" s="131">
        <f t="shared" si="40"/>
        <v>31</v>
      </c>
      <c r="Z462" s="132" t="s">
        <v>182</v>
      </c>
      <c r="AA462" s="44" t="str">
        <f t="shared" si="39"/>
        <v>A</v>
      </c>
    </row>
    <row r="463" spans="1:27" x14ac:dyDescent="0.25">
      <c r="A463" s="125" t="s">
        <v>186</v>
      </c>
      <c r="B463" s="48">
        <v>534</v>
      </c>
      <c r="C463" s="43">
        <v>1</v>
      </c>
      <c r="D463" s="48">
        <v>120823</v>
      </c>
      <c r="E463" s="43"/>
      <c r="F463" s="48" t="s">
        <v>201</v>
      </c>
      <c r="G463" s="260" t="str">
        <f t="shared" si="36"/>
        <v>pr_88</v>
      </c>
      <c r="H463" s="258" t="s">
        <v>277</v>
      </c>
      <c r="I463" s="58">
        <v>43258</v>
      </c>
      <c r="J463" s="45" t="s">
        <v>128</v>
      </c>
      <c r="K463" s="43">
        <v>131</v>
      </c>
      <c r="L463" s="43">
        <v>8421</v>
      </c>
      <c r="M463" s="48" t="s">
        <v>202</v>
      </c>
      <c r="N463" s="173">
        <v>0.6118055555555556</v>
      </c>
      <c r="O463" s="43">
        <v>22</v>
      </c>
      <c r="P463" s="43">
        <v>0</v>
      </c>
      <c r="Q463" s="43" t="s">
        <v>14</v>
      </c>
      <c r="R463" s="48"/>
      <c r="S463" s="48"/>
      <c r="T463" s="48"/>
      <c r="U463" s="173">
        <f t="shared" si="37"/>
        <v>0.60416666666666663</v>
      </c>
      <c r="V463" s="173">
        <f t="shared" si="38"/>
        <v>0.58333333333333326</v>
      </c>
      <c r="W463" s="41">
        <f>IFERROR(VLOOKUP(L463,'[1]ZESTAWIENIE NUMERÓW BOCZNYCH'!$A:$B,1,0),"")</f>
        <v>8421</v>
      </c>
      <c r="X463" s="48" t="str">
        <f>IFERROR(VLOOKUP(W463,'[1]ZESTAWIENIE NUMERÓW BOCZNYCH'!$A:$B,2,0),Q463)</f>
        <v>MERCEDES-BENZ 628 03 Citaro G</v>
      </c>
      <c r="Y463" s="131">
        <f t="shared" si="40"/>
        <v>22</v>
      </c>
      <c r="Z463" s="132" t="s">
        <v>182</v>
      </c>
      <c r="AA463" s="44" t="str">
        <f t="shared" si="39"/>
        <v>A</v>
      </c>
    </row>
    <row r="464" spans="1:27" x14ac:dyDescent="0.25">
      <c r="A464" s="125" t="s">
        <v>186</v>
      </c>
      <c r="B464" s="48">
        <v>538</v>
      </c>
      <c r="C464" s="43">
        <v>2</v>
      </c>
      <c r="D464" s="48">
        <v>120823</v>
      </c>
      <c r="E464" s="43"/>
      <c r="F464" s="48" t="s">
        <v>201</v>
      </c>
      <c r="G464" s="260" t="str">
        <f t="shared" si="36"/>
        <v>pr_88</v>
      </c>
      <c r="H464" s="258" t="s">
        <v>277</v>
      </c>
      <c r="I464" s="58">
        <v>43258</v>
      </c>
      <c r="J464" s="45" t="s">
        <v>128</v>
      </c>
      <c r="K464" s="43">
        <v>131</v>
      </c>
      <c r="L464" s="43">
        <v>8337</v>
      </c>
      <c r="M464" s="258" t="s">
        <v>202</v>
      </c>
      <c r="N464" s="173">
        <v>0.62152777777777779</v>
      </c>
      <c r="O464" s="43">
        <v>22</v>
      </c>
      <c r="P464" s="43">
        <v>0</v>
      </c>
      <c r="Q464" s="43" t="s">
        <v>14</v>
      </c>
      <c r="R464" s="48"/>
      <c r="S464" s="48"/>
      <c r="T464" s="48"/>
      <c r="U464" s="173">
        <f t="shared" si="37"/>
        <v>0.61458333333333326</v>
      </c>
      <c r="V464" s="173">
        <f t="shared" si="38"/>
        <v>0.58333333333333326</v>
      </c>
      <c r="W464" s="41">
        <f>IFERROR(VLOOKUP(L464,'[1]ZESTAWIENIE NUMERÓW BOCZNYCH'!$A:$B,1,0),"")</f>
        <v>8337</v>
      </c>
      <c r="X464" s="48" t="str">
        <f>IFERROR(VLOOKUP(W464,'[1]ZESTAWIENIE NUMERÓW BOCZNYCH'!$A:$B,2,0),Q464)</f>
        <v>MERCEDES-BENZ O 530 G Citaro</v>
      </c>
      <c r="Y464" s="131">
        <f t="shared" si="40"/>
        <v>22</v>
      </c>
      <c r="Z464" s="132" t="s">
        <v>182</v>
      </c>
      <c r="AA464" s="44" t="str">
        <f t="shared" si="39"/>
        <v>A</v>
      </c>
    </row>
    <row r="465" spans="1:27" x14ac:dyDescent="0.25">
      <c r="A465" s="125" t="s">
        <v>186</v>
      </c>
      <c r="B465" s="48">
        <v>544</v>
      </c>
      <c r="C465" s="43">
        <v>2</v>
      </c>
      <c r="D465" s="48">
        <v>120823</v>
      </c>
      <c r="E465" s="43"/>
      <c r="F465" s="48" t="s">
        <v>201</v>
      </c>
      <c r="G465" s="260" t="str">
        <f t="shared" si="36"/>
        <v>pr_88</v>
      </c>
      <c r="H465" s="258" t="s">
        <v>277</v>
      </c>
      <c r="I465" s="58">
        <v>43258</v>
      </c>
      <c r="J465" s="45" t="s">
        <v>128</v>
      </c>
      <c r="K465" s="43">
        <v>131</v>
      </c>
      <c r="L465" s="43">
        <v>8414</v>
      </c>
      <c r="M465" s="258" t="s">
        <v>202</v>
      </c>
      <c r="N465" s="173">
        <v>0.63055555555555554</v>
      </c>
      <c r="O465" s="43">
        <v>28</v>
      </c>
      <c r="P465" s="43">
        <v>0</v>
      </c>
      <c r="Q465" s="43" t="s">
        <v>14</v>
      </c>
      <c r="R465" s="48"/>
      <c r="S465" s="48"/>
      <c r="T465" s="48"/>
      <c r="U465" s="173">
        <f t="shared" si="37"/>
        <v>0.625</v>
      </c>
      <c r="V465" s="173">
        <f t="shared" si="38"/>
        <v>0.625</v>
      </c>
      <c r="W465" s="41">
        <f>IFERROR(VLOOKUP(L465,'[1]ZESTAWIENIE NUMERÓW BOCZNYCH'!$A:$B,1,0),"")</f>
        <v>8414</v>
      </c>
      <c r="X465" s="48" t="str">
        <f>IFERROR(VLOOKUP(W465,'[1]ZESTAWIENIE NUMERÓW BOCZNYCH'!$A:$B,2,0),Q465)</f>
        <v>MERCEDES-BENZ 628 03 Citaro G</v>
      </c>
      <c r="Y465" s="131">
        <f t="shared" si="40"/>
        <v>28</v>
      </c>
      <c r="Z465" s="132" t="s">
        <v>182</v>
      </c>
      <c r="AA465" s="44" t="str">
        <f t="shared" si="39"/>
        <v>A</v>
      </c>
    </row>
    <row r="466" spans="1:27" x14ac:dyDescent="0.25">
      <c r="A466" s="125" t="s">
        <v>186</v>
      </c>
      <c r="B466" s="48">
        <v>548</v>
      </c>
      <c r="C466" s="43">
        <v>3</v>
      </c>
      <c r="D466" s="48">
        <v>120823</v>
      </c>
      <c r="E466" s="43"/>
      <c r="F466" s="48" t="s">
        <v>201</v>
      </c>
      <c r="G466" s="260" t="str">
        <f t="shared" si="36"/>
        <v>pr_88</v>
      </c>
      <c r="H466" s="258" t="s">
        <v>277</v>
      </c>
      <c r="I466" s="58">
        <v>43258</v>
      </c>
      <c r="J466" s="45" t="s">
        <v>128</v>
      </c>
      <c r="K466" s="43">
        <v>131</v>
      </c>
      <c r="L466" s="43">
        <v>8114</v>
      </c>
      <c r="M466" s="48" t="s">
        <v>202</v>
      </c>
      <c r="N466" s="173">
        <v>0.64166666666666672</v>
      </c>
      <c r="O466" s="43">
        <v>36</v>
      </c>
      <c r="P466" s="43">
        <v>2</v>
      </c>
      <c r="Q466" s="43" t="s">
        <v>14</v>
      </c>
      <c r="R466" s="48"/>
      <c r="S466" s="48"/>
      <c r="T466" s="48"/>
      <c r="U466" s="173">
        <f t="shared" si="37"/>
        <v>0.63541666666666663</v>
      </c>
      <c r="V466" s="173">
        <f t="shared" si="38"/>
        <v>0.625</v>
      </c>
      <c r="W466" s="41">
        <f>IFERROR(VLOOKUP(L466,'[1]ZESTAWIENIE NUMERÓW BOCZNYCH'!$A:$B,1,0),"")</f>
        <v>8114</v>
      </c>
      <c r="X466" s="48" t="str">
        <f>IFERROR(VLOOKUP(W466,'[1]ZESTAWIENIE NUMERÓW BOCZNYCH'!$A:$B,2,0),Q466)</f>
        <v>VOLVO 7000A</v>
      </c>
      <c r="Y466" s="131">
        <f t="shared" si="40"/>
        <v>38</v>
      </c>
      <c r="Z466" s="132" t="s">
        <v>182</v>
      </c>
      <c r="AA466" s="44" t="str">
        <f t="shared" si="39"/>
        <v>A</v>
      </c>
    </row>
    <row r="467" spans="1:27" x14ac:dyDescent="0.25">
      <c r="A467" s="125" t="s">
        <v>186</v>
      </c>
      <c r="B467" s="48">
        <v>555</v>
      </c>
      <c r="C467" s="43">
        <v>3</v>
      </c>
      <c r="D467" s="48">
        <v>120823</v>
      </c>
      <c r="E467" s="43"/>
      <c r="F467" s="48" t="s">
        <v>201</v>
      </c>
      <c r="G467" s="260" t="str">
        <f t="shared" si="36"/>
        <v>pr_88</v>
      </c>
      <c r="H467" s="258" t="s">
        <v>277</v>
      </c>
      <c r="I467" s="58">
        <v>43258</v>
      </c>
      <c r="J467" s="45" t="s">
        <v>128</v>
      </c>
      <c r="K467" s="43">
        <v>131</v>
      </c>
      <c r="L467" s="43">
        <v>8338</v>
      </c>
      <c r="M467" s="48" t="s">
        <v>202</v>
      </c>
      <c r="N467" s="173">
        <v>0.65069444444444446</v>
      </c>
      <c r="O467" s="43">
        <v>24</v>
      </c>
      <c r="P467" s="43">
        <v>0</v>
      </c>
      <c r="Q467" s="43" t="s">
        <v>14</v>
      </c>
      <c r="R467" s="48"/>
      <c r="S467" s="48"/>
      <c r="T467" s="48"/>
      <c r="U467" s="173">
        <f t="shared" si="37"/>
        <v>0.64583333333333326</v>
      </c>
      <c r="V467" s="173">
        <f t="shared" si="38"/>
        <v>0.625</v>
      </c>
      <c r="W467" s="41">
        <f>IFERROR(VLOOKUP(L467,'[1]ZESTAWIENIE NUMERÓW BOCZNYCH'!$A:$B,1,0),"")</f>
        <v>8338</v>
      </c>
      <c r="X467" s="48" t="str">
        <f>IFERROR(VLOOKUP(W467,'[1]ZESTAWIENIE NUMERÓW BOCZNYCH'!$A:$B,2,0),Q467)</f>
        <v>MERCEDES-BENZ O 530 G Citaro</v>
      </c>
      <c r="Y467" s="131">
        <f t="shared" si="40"/>
        <v>24</v>
      </c>
      <c r="Z467" s="132" t="s">
        <v>182</v>
      </c>
      <c r="AA467" s="44" t="str">
        <f t="shared" si="39"/>
        <v>A</v>
      </c>
    </row>
    <row r="468" spans="1:27" x14ac:dyDescent="0.25">
      <c r="A468" s="125" t="s">
        <v>186</v>
      </c>
      <c r="B468" s="48">
        <v>560</v>
      </c>
      <c r="C468" s="43">
        <v>4</v>
      </c>
      <c r="D468" s="48">
        <v>120823</v>
      </c>
      <c r="E468" s="43"/>
      <c r="F468" s="48" t="s">
        <v>201</v>
      </c>
      <c r="G468" s="260" t="str">
        <f t="shared" si="36"/>
        <v>pr_88</v>
      </c>
      <c r="H468" s="258" t="s">
        <v>277</v>
      </c>
      <c r="I468" s="58">
        <v>43258</v>
      </c>
      <c r="J468" s="45" t="s">
        <v>128</v>
      </c>
      <c r="K468" s="43">
        <v>131</v>
      </c>
      <c r="L468" s="43">
        <v>8421</v>
      </c>
      <c r="M468" s="258" t="s">
        <v>202</v>
      </c>
      <c r="N468" s="173">
        <v>0.66041666666666665</v>
      </c>
      <c r="O468" s="43">
        <v>33</v>
      </c>
      <c r="P468" s="43">
        <v>10</v>
      </c>
      <c r="Q468" s="43" t="s">
        <v>14</v>
      </c>
      <c r="R468" s="48"/>
      <c r="S468" s="48"/>
      <c r="T468" s="48"/>
      <c r="U468" s="173">
        <f t="shared" si="37"/>
        <v>0.65625</v>
      </c>
      <c r="V468" s="173">
        <f t="shared" si="38"/>
        <v>0.625</v>
      </c>
      <c r="W468" s="41">
        <f>IFERROR(VLOOKUP(L468,'[1]ZESTAWIENIE NUMERÓW BOCZNYCH'!$A:$B,1,0),"")</f>
        <v>8421</v>
      </c>
      <c r="X468" s="48" t="str">
        <f>IFERROR(VLOOKUP(W468,'[1]ZESTAWIENIE NUMERÓW BOCZNYCH'!$A:$B,2,0),Q468)</f>
        <v>MERCEDES-BENZ 628 03 Citaro G</v>
      </c>
      <c r="Y468" s="131">
        <f t="shared" si="40"/>
        <v>43</v>
      </c>
      <c r="Z468" s="132" t="s">
        <v>182</v>
      </c>
      <c r="AA468" s="44" t="str">
        <f t="shared" si="39"/>
        <v>A</v>
      </c>
    </row>
    <row r="469" spans="1:27" x14ac:dyDescent="0.25">
      <c r="A469" s="125" t="s">
        <v>186</v>
      </c>
      <c r="B469" s="48">
        <v>567</v>
      </c>
      <c r="C469" s="43">
        <v>4</v>
      </c>
      <c r="D469" s="48">
        <v>120823</v>
      </c>
      <c r="E469" s="43"/>
      <c r="F469" s="48" t="s">
        <v>201</v>
      </c>
      <c r="G469" s="260" t="str">
        <f t="shared" si="36"/>
        <v>pr_88</v>
      </c>
      <c r="H469" s="258" t="s">
        <v>277</v>
      </c>
      <c r="I469" s="58">
        <v>43258</v>
      </c>
      <c r="J469" s="45" t="s">
        <v>128</v>
      </c>
      <c r="K469" s="43">
        <v>131</v>
      </c>
      <c r="L469" s="43">
        <v>8337</v>
      </c>
      <c r="M469" s="258" t="s">
        <v>202</v>
      </c>
      <c r="N469" s="173">
        <v>0.67152777777777772</v>
      </c>
      <c r="O469" s="43">
        <v>23</v>
      </c>
      <c r="P469" s="43">
        <v>1</v>
      </c>
      <c r="Q469" s="43" t="s">
        <v>12</v>
      </c>
      <c r="R469" s="48"/>
      <c r="S469" s="48"/>
      <c r="T469" s="48"/>
      <c r="U469" s="173">
        <f t="shared" si="37"/>
        <v>0.66666666666666663</v>
      </c>
      <c r="V469" s="173">
        <f t="shared" si="38"/>
        <v>0.66666666666666663</v>
      </c>
      <c r="W469" s="41">
        <f>IFERROR(VLOOKUP(L469,'[1]ZESTAWIENIE NUMERÓW BOCZNYCH'!$A:$B,1,0),"")</f>
        <v>8337</v>
      </c>
      <c r="X469" s="48" t="str">
        <f>IFERROR(VLOOKUP(W469,'[1]ZESTAWIENIE NUMERÓW BOCZNYCH'!$A:$B,2,0),Q469)</f>
        <v>MERCEDES-BENZ O 530 G Citaro</v>
      </c>
      <c r="Y469" s="131">
        <f t="shared" si="40"/>
        <v>24</v>
      </c>
      <c r="Z469" s="132" t="s">
        <v>182</v>
      </c>
      <c r="AA469" s="44" t="str">
        <f t="shared" si="39"/>
        <v>A</v>
      </c>
    </row>
    <row r="470" spans="1:27" x14ac:dyDescent="0.25">
      <c r="A470" s="125" t="s">
        <v>186</v>
      </c>
      <c r="B470" s="48">
        <v>576</v>
      </c>
      <c r="C470" s="43">
        <v>5</v>
      </c>
      <c r="D470" s="48">
        <v>120823</v>
      </c>
      <c r="E470" s="43"/>
      <c r="F470" s="48" t="s">
        <v>201</v>
      </c>
      <c r="G470" s="260" t="str">
        <f t="shared" si="36"/>
        <v>pr_88</v>
      </c>
      <c r="H470" s="258" t="s">
        <v>277</v>
      </c>
      <c r="I470" s="58">
        <v>43258</v>
      </c>
      <c r="J470" s="45" t="s">
        <v>128</v>
      </c>
      <c r="K470" s="43">
        <v>131</v>
      </c>
      <c r="L470" s="43">
        <v>8414</v>
      </c>
      <c r="M470" s="258" t="s">
        <v>202</v>
      </c>
      <c r="N470" s="173">
        <v>0.68819444444444444</v>
      </c>
      <c r="O470" s="43">
        <v>31</v>
      </c>
      <c r="P470" s="43">
        <v>0</v>
      </c>
      <c r="Q470" s="43" t="s">
        <v>14</v>
      </c>
      <c r="R470" s="48"/>
      <c r="S470" s="48"/>
      <c r="T470" s="48"/>
      <c r="U470" s="173">
        <f t="shared" si="37"/>
        <v>0.6875</v>
      </c>
      <c r="V470" s="173">
        <f t="shared" si="38"/>
        <v>0.66666666666666663</v>
      </c>
      <c r="W470" s="41">
        <f>IFERROR(VLOOKUP(L470,'[1]ZESTAWIENIE NUMERÓW BOCZNYCH'!$A:$B,1,0),"")</f>
        <v>8414</v>
      </c>
      <c r="X470" s="48" t="str">
        <f>IFERROR(VLOOKUP(W470,'[1]ZESTAWIENIE NUMERÓW BOCZNYCH'!$A:$B,2,0),Q470)</f>
        <v>MERCEDES-BENZ 628 03 Citaro G</v>
      </c>
      <c r="Y470" s="131">
        <f t="shared" si="40"/>
        <v>31</v>
      </c>
      <c r="Z470" s="132" t="s">
        <v>182</v>
      </c>
      <c r="AA470" s="44" t="str">
        <f t="shared" si="39"/>
        <v>A</v>
      </c>
    </row>
    <row r="471" spans="1:27" x14ac:dyDescent="0.25">
      <c r="A471" s="125" t="s">
        <v>186</v>
      </c>
      <c r="B471" s="48">
        <v>589</v>
      </c>
      <c r="C471" s="43">
        <v>6</v>
      </c>
      <c r="D471" s="48">
        <v>120823</v>
      </c>
      <c r="E471" s="43"/>
      <c r="F471" s="48" t="s">
        <v>201</v>
      </c>
      <c r="G471" s="260" t="str">
        <f t="shared" si="36"/>
        <v>pr_88</v>
      </c>
      <c r="H471" s="258" t="s">
        <v>277</v>
      </c>
      <c r="I471" s="58">
        <v>43258</v>
      </c>
      <c r="J471" s="45" t="s">
        <v>128</v>
      </c>
      <c r="K471" s="43">
        <v>131</v>
      </c>
      <c r="L471" s="43">
        <v>8338</v>
      </c>
      <c r="M471" s="48" t="s">
        <v>202</v>
      </c>
      <c r="N471" s="173">
        <v>0.72152777777777777</v>
      </c>
      <c r="O471" s="43">
        <v>25</v>
      </c>
      <c r="P471" s="43">
        <v>0</v>
      </c>
      <c r="Q471" s="43" t="s">
        <v>14</v>
      </c>
      <c r="R471" s="48"/>
      <c r="S471" s="48"/>
      <c r="T471" s="48"/>
      <c r="U471" s="173">
        <f t="shared" si="37"/>
        <v>0.71875</v>
      </c>
      <c r="V471" s="173">
        <f t="shared" si="38"/>
        <v>0.70833333333333326</v>
      </c>
      <c r="W471" s="41">
        <f>IFERROR(VLOOKUP(L471,'[1]ZESTAWIENIE NUMERÓW BOCZNYCH'!$A:$B,1,0),"")</f>
        <v>8338</v>
      </c>
      <c r="X471" s="48" t="str">
        <f>IFERROR(VLOOKUP(W471,'[1]ZESTAWIENIE NUMERÓW BOCZNYCH'!$A:$B,2,0),Q471)</f>
        <v>MERCEDES-BENZ O 530 G Citaro</v>
      </c>
      <c r="Y471" s="131">
        <f t="shared" si="40"/>
        <v>25</v>
      </c>
      <c r="Z471" s="132" t="s">
        <v>182</v>
      </c>
      <c r="AA471" s="44" t="str">
        <f t="shared" si="39"/>
        <v>A</v>
      </c>
    </row>
    <row r="472" spans="1:27" x14ac:dyDescent="0.25">
      <c r="A472" s="125" t="s">
        <v>186</v>
      </c>
      <c r="B472" s="48">
        <v>595</v>
      </c>
      <c r="C472" s="43">
        <v>6</v>
      </c>
      <c r="D472" s="48">
        <v>120823</v>
      </c>
      <c r="E472" s="43"/>
      <c r="F472" s="48" t="s">
        <v>201</v>
      </c>
      <c r="G472" s="260" t="str">
        <f t="shared" si="36"/>
        <v>pr_88</v>
      </c>
      <c r="H472" s="258" t="s">
        <v>277</v>
      </c>
      <c r="I472" s="58">
        <v>43258</v>
      </c>
      <c r="J472" s="45" t="s">
        <v>128</v>
      </c>
      <c r="K472" s="43">
        <v>131</v>
      </c>
      <c r="L472" s="43">
        <v>8421</v>
      </c>
      <c r="M472" s="48" t="s">
        <v>202</v>
      </c>
      <c r="N472" s="173">
        <v>0.72569444444444442</v>
      </c>
      <c r="O472" s="43">
        <v>4</v>
      </c>
      <c r="P472" s="43">
        <v>0</v>
      </c>
      <c r="Q472" s="43" t="s">
        <v>12</v>
      </c>
      <c r="R472" s="48"/>
      <c r="S472" s="48"/>
      <c r="T472" s="48"/>
      <c r="U472" s="173">
        <f t="shared" si="37"/>
        <v>0.71875</v>
      </c>
      <c r="V472" s="173">
        <f t="shared" si="38"/>
        <v>0.70833333333333326</v>
      </c>
      <c r="W472" s="41">
        <f>IFERROR(VLOOKUP(L472,'[1]ZESTAWIENIE NUMERÓW BOCZNYCH'!$A:$B,1,0),"")</f>
        <v>8421</v>
      </c>
      <c r="X472" s="48" t="str">
        <f>IFERROR(VLOOKUP(W472,'[1]ZESTAWIENIE NUMERÓW BOCZNYCH'!$A:$B,2,0),Q472)</f>
        <v>MERCEDES-BENZ 628 03 Citaro G</v>
      </c>
      <c r="Y472" s="131">
        <f t="shared" si="40"/>
        <v>4</v>
      </c>
      <c r="Z472" s="132" t="s">
        <v>182</v>
      </c>
      <c r="AA472" s="44" t="str">
        <f t="shared" si="39"/>
        <v>A</v>
      </c>
    </row>
    <row r="473" spans="1:27" x14ac:dyDescent="0.25">
      <c r="A473" s="125" t="s">
        <v>186</v>
      </c>
      <c r="B473" s="48">
        <v>598</v>
      </c>
      <c r="C473" s="43">
        <v>7</v>
      </c>
      <c r="D473" s="48">
        <v>120823</v>
      </c>
      <c r="E473" s="43"/>
      <c r="F473" s="48" t="s">
        <v>201</v>
      </c>
      <c r="G473" s="260" t="str">
        <f t="shared" si="36"/>
        <v>pr_88</v>
      </c>
      <c r="H473" s="258" t="s">
        <v>277</v>
      </c>
      <c r="I473" s="58">
        <v>43258</v>
      </c>
      <c r="J473" s="45" t="s">
        <v>128</v>
      </c>
      <c r="K473" s="43">
        <v>131</v>
      </c>
      <c r="L473" s="43">
        <v>8337</v>
      </c>
      <c r="M473" s="48" t="s">
        <v>202</v>
      </c>
      <c r="N473" s="173">
        <v>0.73124999999999996</v>
      </c>
      <c r="O473" s="43">
        <v>11</v>
      </c>
      <c r="P473" s="43">
        <v>0</v>
      </c>
      <c r="Q473" s="43" t="s">
        <v>14</v>
      </c>
      <c r="R473" s="48"/>
      <c r="S473" s="48"/>
      <c r="T473" s="48"/>
      <c r="U473" s="173">
        <f t="shared" si="37"/>
        <v>0.72916666666666663</v>
      </c>
      <c r="V473" s="173">
        <f t="shared" si="38"/>
        <v>0.70833333333333326</v>
      </c>
      <c r="W473" s="41">
        <f>IFERROR(VLOOKUP(L473,'[1]ZESTAWIENIE NUMERÓW BOCZNYCH'!$A:$B,1,0),"")</f>
        <v>8337</v>
      </c>
      <c r="X473" s="48" t="str">
        <f>IFERROR(VLOOKUP(W473,'[1]ZESTAWIENIE NUMERÓW BOCZNYCH'!$A:$B,2,0),Q473)</f>
        <v>MERCEDES-BENZ O 530 G Citaro</v>
      </c>
      <c r="Y473" s="131">
        <f t="shared" si="40"/>
        <v>11</v>
      </c>
      <c r="Z473" s="132" t="s">
        <v>182</v>
      </c>
      <c r="AA473" s="44" t="str">
        <f t="shared" si="39"/>
        <v>A</v>
      </c>
    </row>
    <row r="474" spans="1:27" x14ac:dyDescent="0.25">
      <c r="A474" s="125" t="s">
        <v>186</v>
      </c>
      <c r="B474" s="48">
        <v>606</v>
      </c>
      <c r="C474" s="43">
        <v>7</v>
      </c>
      <c r="D474" s="48">
        <v>120823</v>
      </c>
      <c r="E474" s="43"/>
      <c r="F474" s="48" t="s">
        <v>201</v>
      </c>
      <c r="G474" s="260" t="str">
        <f t="shared" si="36"/>
        <v>pr_88</v>
      </c>
      <c r="H474" s="258" t="s">
        <v>277</v>
      </c>
      <c r="I474" s="58">
        <v>43258</v>
      </c>
      <c r="J474" s="45" t="s">
        <v>128</v>
      </c>
      <c r="K474" s="43">
        <v>131</v>
      </c>
      <c r="L474" s="43">
        <v>8414</v>
      </c>
      <c r="M474" s="258" t="s">
        <v>202</v>
      </c>
      <c r="N474" s="173">
        <v>0.74236111111111114</v>
      </c>
      <c r="O474" s="43">
        <v>12</v>
      </c>
      <c r="P474" s="43">
        <v>0</v>
      </c>
      <c r="Q474" s="43" t="s">
        <v>14</v>
      </c>
      <c r="R474" s="48"/>
      <c r="S474" s="48"/>
      <c r="T474" s="48"/>
      <c r="U474" s="173">
        <f t="shared" si="37"/>
        <v>0.73958333333333326</v>
      </c>
      <c r="V474" s="173">
        <f t="shared" si="38"/>
        <v>0.70833333333333326</v>
      </c>
      <c r="W474" s="41">
        <f>IFERROR(VLOOKUP(L474,'[1]ZESTAWIENIE NUMERÓW BOCZNYCH'!$A:$B,1,0),"")</f>
        <v>8414</v>
      </c>
      <c r="X474" s="48" t="str">
        <f>IFERROR(VLOOKUP(W474,'[1]ZESTAWIENIE NUMERÓW BOCZNYCH'!$A:$B,2,0),Q474)</f>
        <v>MERCEDES-BENZ 628 03 Citaro G</v>
      </c>
      <c r="Y474" s="131">
        <f t="shared" si="40"/>
        <v>12</v>
      </c>
      <c r="Z474" s="132" t="s">
        <v>182</v>
      </c>
      <c r="AA474" s="44" t="str">
        <f t="shared" si="39"/>
        <v>A</v>
      </c>
    </row>
    <row r="475" spans="1:27" x14ac:dyDescent="0.25">
      <c r="A475" s="125" t="s">
        <v>186</v>
      </c>
      <c r="B475" s="48">
        <v>608</v>
      </c>
      <c r="C475" s="43">
        <v>7</v>
      </c>
      <c r="D475" s="48">
        <v>120823</v>
      </c>
      <c r="E475" s="43"/>
      <c r="F475" s="48" t="s">
        <v>201</v>
      </c>
      <c r="G475" s="260" t="str">
        <f t="shared" si="36"/>
        <v>pr_88</v>
      </c>
      <c r="H475" s="258" t="s">
        <v>277</v>
      </c>
      <c r="I475" s="58">
        <v>43258</v>
      </c>
      <c r="J475" s="45" t="s">
        <v>128</v>
      </c>
      <c r="K475" s="43">
        <v>131</v>
      </c>
      <c r="L475" s="43">
        <v>8114</v>
      </c>
      <c r="M475" s="48" t="s">
        <v>202</v>
      </c>
      <c r="N475" s="173">
        <v>0.74652777777777779</v>
      </c>
      <c r="O475" s="43">
        <v>10</v>
      </c>
      <c r="P475" s="43">
        <v>0</v>
      </c>
      <c r="Q475" s="43" t="s">
        <v>14</v>
      </c>
      <c r="R475" s="48"/>
      <c r="S475" s="48"/>
      <c r="T475" s="48"/>
      <c r="U475" s="173">
        <f t="shared" si="37"/>
        <v>0.73958333333333326</v>
      </c>
      <c r="V475" s="173">
        <f t="shared" si="38"/>
        <v>0.70833333333333326</v>
      </c>
      <c r="W475" s="41">
        <f>IFERROR(VLOOKUP(L475,'[1]ZESTAWIENIE NUMERÓW BOCZNYCH'!$A:$B,1,0),"")</f>
        <v>8114</v>
      </c>
      <c r="X475" s="48" t="str">
        <f>IFERROR(VLOOKUP(W475,'[1]ZESTAWIENIE NUMERÓW BOCZNYCH'!$A:$B,2,0),Q475)</f>
        <v>VOLVO 7000A</v>
      </c>
      <c r="Y475" s="131">
        <f t="shared" si="40"/>
        <v>10</v>
      </c>
      <c r="Z475" s="132" t="s">
        <v>182</v>
      </c>
      <c r="AA475" s="44" t="str">
        <f t="shared" si="39"/>
        <v>A</v>
      </c>
    </row>
    <row r="476" spans="1:27" x14ac:dyDescent="0.25">
      <c r="A476" s="125" t="s">
        <v>186</v>
      </c>
      <c r="B476" s="48">
        <v>425</v>
      </c>
      <c r="C476" s="48">
        <v>1</v>
      </c>
      <c r="D476" s="48">
        <v>120823</v>
      </c>
      <c r="E476" s="48"/>
      <c r="F476" s="48" t="s">
        <v>201</v>
      </c>
      <c r="G476" s="260" t="str">
        <f t="shared" si="36"/>
        <v>pr_88</v>
      </c>
      <c r="H476" s="258" t="s">
        <v>277</v>
      </c>
      <c r="I476" s="58">
        <v>43258</v>
      </c>
      <c r="J476" s="45" t="s">
        <v>128</v>
      </c>
      <c r="K476" s="48">
        <v>141</v>
      </c>
      <c r="L476" s="48">
        <v>8424</v>
      </c>
      <c r="M476" s="46" t="s">
        <v>163</v>
      </c>
      <c r="N476" s="42">
        <v>0.25555555555555559</v>
      </c>
      <c r="O476" s="48">
        <v>11</v>
      </c>
      <c r="P476" s="48">
        <v>0</v>
      </c>
      <c r="Q476" s="48" t="s">
        <v>14</v>
      </c>
      <c r="R476" s="48"/>
      <c r="S476" s="48"/>
      <c r="T476" s="48"/>
      <c r="U476" s="173">
        <f t="shared" si="37"/>
        <v>0.25</v>
      </c>
      <c r="V476" s="173">
        <f t="shared" si="38"/>
        <v>0.25</v>
      </c>
      <c r="W476" s="41" t="str">
        <f>IFERROR(VLOOKUP(L476,'[1]ZESTAWIENIE NUMERÓW BOCZNYCH'!$A:$B,1,0),"")</f>
        <v/>
      </c>
      <c r="X476" s="48" t="str">
        <f>IFERROR(VLOOKUP(W476,'[1]ZESTAWIENIE NUMERÓW BOCZNYCH'!$A:$B,2,0),Q476)</f>
        <v>AD</v>
      </c>
      <c r="Y476" s="131">
        <f t="shared" si="40"/>
        <v>11</v>
      </c>
      <c r="Z476" s="132" t="s">
        <v>182</v>
      </c>
      <c r="AA476" s="44" t="str">
        <f t="shared" si="39"/>
        <v>A</v>
      </c>
    </row>
    <row r="477" spans="1:27" x14ac:dyDescent="0.25">
      <c r="A477" s="125" t="s">
        <v>186</v>
      </c>
      <c r="B477" s="48">
        <v>429</v>
      </c>
      <c r="C477" s="48">
        <v>1</v>
      </c>
      <c r="D477" s="48">
        <v>120823</v>
      </c>
      <c r="E477" s="48"/>
      <c r="F477" s="48" t="s">
        <v>201</v>
      </c>
      <c r="G477" s="260" t="str">
        <f t="shared" si="36"/>
        <v>pr_88</v>
      </c>
      <c r="H477" s="258" t="s">
        <v>277</v>
      </c>
      <c r="I477" s="58">
        <v>43258</v>
      </c>
      <c r="J477" s="45" t="s">
        <v>128</v>
      </c>
      <c r="K477" s="48" t="s">
        <v>159</v>
      </c>
      <c r="L477" s="48">
        <v>8413</v>
      </c>
      <c r="M477" s="46" t="s">
        <v>163</v>
      </c>
      <c r="N477" s="42">
        <v>0.26319444444444445</v>
      </c>
      <c r="O477" s="48">
        <v>3</v>
      </c>
      <c r="P477" s="48">
        <v>0</v>
      </c>
      <c r="Q477" s="48" t="s">
        <v>14</v>
      </c>
      <c r="R477" s="48"/>
      <c r="S477" s="48"/>
      <c r="T477" s="48"/>
      <c r="U477" s="173">
        <f t="shared" si="37"/>
        <v>0.26041666666666663</v>
      </c>
      <c r="V477" s="173">
        <f t="shared" si="38"/>
        <v>0.25</v>
      </c>
      <c r="W477" s="41">
        <f>IFERROR(VLOOKUP(L477,'[1]ZESTAWIENIE NUMERÓW BOCZNYCH'!$A:$B,1,0),"")</f>
        <v>8413</v>
      </c>
      <c r="X477" s="48" t="str">
        <f>IFERROR(VLOOKUP(W477,'[1]ZESTAWIENIE NUMERÓW BOCZNYCH'!$A:$B,2,0),Q477)</f>
        <v>MERCEDES-BENZ 628 03 Citaro G</v>
      </c>
      <c r="Y477" s="131">
        <f t="shared" si="40"/>
        <v>3</v>
      </c>
      <c r="Z477" s="132" t="s">
        <v>183</v>
      </c>
      <c r="AA477" s="44" t="str">
        <f t="shared" si="39"/>
        <v>A</v>
      </c>
    </row>
    <row r="478" spans="1:27" x14ac:dyDescent="0.25">
      <c r="A478" s="125" t="s">
        <v>186</v>
      </c>
      <c r="B478" s="48">
        <v>432</v>
      </c>
      <c r="C478" s="48">
        <v>1</v>
      </c>
      <c r="D478" s="48">
        <v>120823</v>
      </c>
      <c r="E478" s="48"/>
      <c r="F478" s="48" t="s">
        <v>201</v>
      </c>
      <c r="G478" s="260" t="str">
        <f t="shared" si="36"/>
        <v>pr_88</v>
      </c>
      <c r="H478" s="258" t="s">
        <v>277</v>
      </c>
      <c r="I478" s="58">
        <v>43258</v>
      </c>
      <c r="J478" s="45" t="s">
        <v>128</v>
      </c>
      <c r="K478" s="48">
        <v>141</v>
      </c>
      <c r="L478" s="48">
        <v>8301</v>
      </c>
      <c r="M478" s="46" t="s">
        <v>163</v>
      </c>
      <c r="N478" s="42">
        <v>0.27083333333333331</v>
      </c>
      <c r="O478" s="48">
        <v>8</v>
      </c>
      <c r="P478" s="48">
        <v>0</v>
      </c>
      <c r="Q478" s="48" t="s">
        <v>14</v>
      </c>
      <c r="R478" s="48"/>
      <c r="S478" s="48"/>
      <c r="T478" s="48"/>
      <c r="U478" s="173">
        <f t="shared" si="37"/>
        <v>0.27083333333333331</v>
      </c>
      <c r="V478" s="173">
        <f t="shared" si="38"/>
        <v>0.25</v>
      </c>
      <c r="W478" s="41">
        <f>IFERROR(VLOOKUP(L478,'[1]ZESTAWIENIE NUMERÓW BOCZNYCH'!$A:$B,1,0),"")</f>
        <v>8301</v>
      </c>
      <c r="X478" s="48" t="str">
        <f>IFERROR(VLOOKUP(W478,'[1]ZESTAWIENIE NUMERÓW BOCZNYCH'!$A:$B,2,0),Q478)</f>
        <v>MERCEDES-BENZ O 530 G Citaro</v>
      </c>
      <c r="Y478" s="131">
        <f t="shared" si="40"/>
        <v>8</v>
      </c>
      <c r="Z478" s="132" t="s">
        <v>182</v>
      </c>
      <c r="AA478" s="44" t="str">
        <f t="shared" si="39"/>
        <v>A</v>
      </c>
    </row>
    <row r="479" spans="1:27" x14ac:dyDescent="0.25">
      <c r="A479" s="125" t="s">
        <v>186</v>
      </c>
      <c r="B479" s="48">
        <v>433</v>
      </c>
      <c r="C479" s="48">
        <v>1</v>
      </c>
      <c r="D479" s="48">
        <v>120823</v>
      </c>
      <c r="E479" s="48"/>
      <c r="F479" s="48" t="s">
        <v>201</v>
      </c>
      <c r="G479" s="260" t="str">
        <f t="shared" si="36"/>
        <v>pr_88</v>
      </c>
      <c r="H479" s="258" t="s">
        <v>277</v>
      </c>
      <c r="I479" s="58">
        <v>43258</v>
      </c>
      <c r="J479" s="45" t="s">
        <v>128</v>
      </c>
      <c r="K479" s="48" t="s">
        <v>159</v>
      </c>
      <c r="L479" s="48">
        <v>8422</v>
      </c>
      <c r="M479" s="46" t="s">
        <v>163</v>
      </c>
      <c r="N479" s="42">
        <v>0.27291666666666664</v>
      </c>
      <c r="O479" s="48">
        <v>3</v>
      </c>
      <c r="P479" s="48">
        <v>10</v>
      </c>
      <c r="Q479" s="48" t="s">
        <v>14</v>
      </c>
      <c r="R479" s="48"/>
      <c r="S479" s="48"/>
      <c r="T479" s="48"/>
      <c r="U479" s="173">
        <f t="shared" si="37"/>
        <v>0.27083333333333331</v>
      </c>
      <c r="V479" s="173">
        <f t="shared" si="38"/>
        <v>0.25</v>
      </c>
      <c r="W479" s="41" t="str">
        <f>IFERROR(VLOOKUP(L479,'[1]ZESTAWIENIE NUMERÓW BOCZNYCH'!$A:$B,1,0),"")</f>
        <v/>
      </c>
      <c r="X479" s="48" t="str">
        <f>IFERROR(VLOOKUP(W479,'[1]ZESTAWIENIE NUMERÓW BOCZNYCH'!$A:$B,2,0),Q479)</f>
        <v>AD</v>
      </c>
      <c r="Y479" s="131">
        <f t="shared" si="40"/>
        <v>13</v>
      </c>
      <c r="Z479" s="132" t="s">
        <v>183</v>
      </c>
      <c r="AA479" s="44" t="str">
        <f t="shared" si="39"/>
        <v>A</v>
      </c>
    </row>
    <row r="480" spans="1:27" x14ac:dyDescent="0.25">
      <c r="A480" s="125" t="s">
        <v>186</v>
      </c>
      <c r="B480" s="48">
        <v>438</v>
      </c>
      <c r="C480" s="48">
        <v>2</v>
      </c>
      <c r="D480" s="48">
        <v>120823</v>
      </c>
      <c r="E480" s="48"/>
      <c r="F480" s="48" t="s">
        <v>201</v>
      </c>
      <c r="G480" s="260" t="str">
        <f t="shared" si="36"/>
        <v>pr_88</v>
      </c>
      <c r="H480" s="258" t="s">
        <v>277</v>
      </c>
      <c r="I480" s="58">
        <v>43258</v>
      </c>
      <c r="J480" s="45" t="s">
        <v>128</v>
      </c>
      <c r="K480" s="48">
        <v>141</v>
      </c>
      <c r="L480" s="48">
        <v>7028</v>
      </c>
      <c r="M480" s="46" t="s">
        <v>163</v>
      </c>
      <c r="N480" s="42">
        <v>0.28055555555555556</v>
      </c>
      <c r="O480" s="48">
        <v>21</v>
      </c>
      <c r="P480" s="48">
        <v>0</v>
      </c>
      <c r="Q480" s="48" t="s">
        <v>14</v>
      </c>
      <c r="R480" s="48"/>
      <c r="S480" s="48"/>
      <c r="T480" s="48"/>
      <c r="U480" s="173">
        <f t="shared" si="37"/>
        <v>0.27083333333333331</v>
      </c>
      <c r="V480" s="173">
        <f t="shared" si="38"/>
        <v>0.25</v>
      </c>
      <c r="W480" s="41">
        <f>IFERROR(VLOOKUP(L480,'[1]ZESTAWIENIE NUMERÓW BOCZNYCH'!$A:$B,1,0),"")</f>
        <v>7028</v>
      </c>
      <c r="X480" s="48" t="str">
        <f>IFERROR(VLOOKUP(W480,'[1]ZESTAWIENIE NUMERÓW BOCZNYCH'!$A:$B,2,0),Q480)</f>
        <v>VOLVO 7700</v>
      </c>
      <c r="Y480" s="131">
        <f t="shared" si="40"/>
        <v>21</v>
      </c>
      <c r="Z480" s="132" t="s">
        <v>182</v>
      </c>
      <c r="AA480" s="44" t="str">
        <f t="shared" si="39"/>
        <v>A</v>
      </c>
    </row>
    <row r="481" spans="1:27" x14ac:dyDescent="0.25">
      <c r="A481" s="125" t="s">
        <v>186</v>
      </c>
      <c r="B481" s="48">
        <v>442</v>
      </c>
      <c r="C481" s="48">
        <v>2</v>
      </c>
      <c r="D481" s="48">
        <v>120823</v>
      </c>
      <c r="E481" s="48"/>
      <c r="F481" s="48" t="s">
        <v>201</v>
      </c>
      <c r="G481" s="260" t="str">
        <f t="shared" si="36"/>
        <v>pr_88</v>
      </c>
      <c r="H481" s="258" t="s">
        <v>277</v>
      </c>
      <c r="I481" s="58">
        <v>43258</v>
      </c>
      <c r="J481" s="45" t="s">
        <v>128</v>
      </c>
      <c r="K481" s="48" t="s">
        <v>159</v>
      </c>
      <c r="L481" s="48">
        <v>8094</v>
      </c>
      <c r="M481" s="46" t="s">
        <v>163</v>
      </c>
      <c r="N481" s="42">
        <v>0.28402777777777777</v>
      </c>
      <c r="O481" s="48">
        <v>6</v>
      </c>
      <c r="P481" s="48">
        <v>25</v>
      </c>
      <c r="Q481" s="48" t="s">
        <v>14</v>
      </c>
      <c r="R481" s="48"/>
      <c r="S481" s="48"/>
      <c r="T481" s="48"/>
      <c r="U481" s="173">
        <f t="shared" si="37"/>
        <v>0.28125</v>
      </c>
      <c r="V481" s="173">
        <f t="shared" si="38"/>
        <v>0.25</v>
      </c>
      <c r="W481" s="41">
        <f>IFERROR(VLOOKUP(L481,'[1]ZESTAWIENIE NUMERÓW BOCZNYCH'!$A:$B,1,0),"")</f>
        <v>8094</v>
      </c>
      <c r="X481" s="48" t="str">
        <f>IFERROR(VLOOKUP(W481,'[1]ZESTAWIENIE NUMERÓW BOCZNYCH'!$A:$B,2,0),Q481)</f>
        <v>VOLVO 7000A</v>
      </c>
      <c r="Y481" s="131">
        <f t="shared" si="40"/>
        <v>31</v>
      </c>
      <c r="Z481" s="132" t="s">
        <v>183</v>
      </c>
      <c r="AA481" s="44" t="str">
        <f t="shared" si="39"/>
        <v>A</v>
      </c>
    </row>
    <row r="482" spans="1:27" x14ac:dyDescent="0.25">
      <c r="A482" s="125" t="s">
        <v>186</v>
      </c>
      <c r="B482" s="48">
        <v>444</v>
      </c>
      <c r="C482" s="48">
        <v>2</v>
      </c>
      <c r="D482" s="48">
        <v>120823</v>
      </c>
      <c r="E482" s="48"/>
      <c r="F482" s="48" t="s">
        <v>201</v>
      </c>
      <c r="G482" s="260" t="str">
        <f t="shared" si="36"/>
        <v>pr_88</v>
      </c>
      <c r="H482" s="258" t="s">
        <v>277</v>
      </c>
      <c r="I482" s="58">
        <v>43258</v>
      </c>
      <c r="J482" s="45" t="s">
        <v>128</v>
      </c>
      <c r="K482" s="48">
        <v>141</v>
      </c>
      <c r="L482" s="48">
        <v>8122</v>
      </c>
      <c r="M482" s="46" t="s">
        <v>163</v>
      </c>
      <c r="N482" s="42">
        <v>0.28888888888888892</v>
      </c>
      <c r="O482" s="48">
        <v>17</v>
      </c>
      <c r="P482" s="48">
        <v>0</v>
      </c>
      <c r="Q482" s="48" t="s">
        <v>14</v>
      </c>
      <c r="R482" s="48"/>
      <c r="S482" s="48"/>
      <c r="T482" s="48"/>
      <c r="U482" s="173">
        <f t="shared" si="37"/>
        <v>0.28125</v>
      </c>
      <c r="V482" s="173">
        <f t="shared" si="38"/>
        <v>0.25</v>
      </c>
      <c r="W482" s="41">
        <f>IFERROR(VLOOKUP(L482,'[1]ZESTAWIENIE NUMERÓW BOCZNYCH'!$A:$B,1,0),"")</f>
        <v>8122</v>
      </c>
      <c r="X482" s="48" t="str">
        <f>IFERROR(VLOOKUP(W482,'[1]ZESTAWIENIE NUMERÓW BOCZNYCH'!$A:$B,2,0),Q482)</f>
        <v>VOLVO 7700A</v>
      </c>
      <c r="Y482" s="131">
        <f t="shared" si="40"/>
        <v>17</v>
      </c>
      <c r="Z482" s="132" t="s">
        <v>182</v>
      </c>
      <c r="AA482" s="44" t="str">
        <f t="shared" si="39"/>
        <v>A</v>
      </c>
    </row>
    <row r="483" spans="1:27" x14ac:dyDescent="0.25">
      <c r="A483" s="125" t="s">
        <v>186</v>
      </c>
      <c r="B483" s="48">
        <v>447</v>
      </c>
      <c r="C483" s="48">
        <v>3</v>
      </c>
      <c r="D483" s="48">
        <v>120823</v>
      </c>
      <c r="E483" s="48"/>
      <c r="F483" s="48" t="s">
        <v>201</v>
      </c>
      <c r="G483" s="260" t="str">
        <f t="shared" si="36"/>
        <v>pr_88</v>
      </c>
      <c r="H483" s="258" t="s">
        <v>277</v>
      </c>
      <c r="I483" s="58">
        <v>43258</v>
      </c>
      <c r="J483" s="45" t="s">
        <v>128</v>
      </c>
      <c r="K483" s="48" t="s">
        <v>159</v>
      </c>
      <c r="L483" s="48">
        <v>8439</v>
      </c>
      <c r="M483" s="46" t="s">
        <v>163</v>
      </c>
      <c r="N483" s="42">
        <v>0.29305555555555557</v>
      </c>
      <c r="O483" s="48">
        <v>13</v>
      </c>
      <c r="P483" s="48">
        <v>21</v>
      </c>
      <c r="Q483" s="48" t="s">
        <v>14</v>
      </c>
      <c r="R483" s="48"/>
      <c r="S483" s="48"/>
      <c r="T483" s="48"/>
      <c r="U483" s="173">
        <f t="shared" si="37"/>
        <v>0.29166666666666663</v>
      </c>
      <c r="V483" s="173">
        <f t="shared" si="38"/>
        <v>0.29166666666666663</v>
      </c>
      <c r="W483" s="41">
        <f>IFERROR(VLOOKUP(L483,'[1]ZESTAWIENIE NUMERÓW BOCZNYCH'!$A:$B,1,0),"")</f>
        <v>8439</v>
      </c>
      <c r="X483" s="48" t="str">
        <f>IFERROR(VLOOKUP(W483,'[1]ZESTAWIENIE NUMERÓW BOCZNYCH'!$A:$B,2,0),Q483)</f>
        <v>MERCEDES-BENZ 628 03 Citaro G</v>
      </c>
      <c r="Y483" s="131">
        <f t="shared" si="40"/>
        <v>34</v>
      </c>
      <c r="Z483" s="132" t="s">
        <v>183</v>
      </c>
      <c r="AA483" s="44" t="str">
        <f t="shared" si="39"/>
        <v>A</v>
      </c>
    </row>
    <row r="484" spans="1:27" x14ac:dyDescent="0.25">
      <c r="A484" s="125" t="s">
        <v>186</v>
      </c>
      <c r="B484" s="48">
        <v>453</v>
      </c>
      <c r="C484" s="48">
        <v>3</v>
      </c>
      <c r="D484" s="48">
        <v>120823</v>
      </c>
      <c r="E484" s="48"/>
      <c r="F484" s="48" t="s">
        <v>201</v>
      </c>
      <c r="G484" s="260" t="str">
        <f t="shared" si="36"/>
        <v>pr_88</v>
      </c>
      <c r="H484" s="258" t="s">
        <v>277</v>
      </c>
      <c r="I484" s="58">
        <v>43258</v>
      </c>
      <c r="J484" s="45" t="s">
        <v>128</v>
      </c>
      <c r="K484" s="48">
        <v>141</v>
      </c>
      <c r="L484" s="48">
        <v>5403</v>
      </c>
      <c r="M484" s="46" t="s">
        <v>163</v>
      </c>
      <c r="N484" s="42">
        <v>0.3</v>
      </c>
      <c r="O484" s="48">
        <v>10</v>
      </c>
      <c r="P484" s="48">
        <v>0</v>
      </c>
      <c r="Q484" s="48" t="s">
        <v>14</v>
      </c>
      <c r="R484" s="48"/>
      <c r="S484" s="48"/>
      <c r="T484" s="48"/>
      <c r="U484" s="173">
        <f t="shared" si="37"/>
        <v>0.29166666666666663</v>
      </c>
      <c r="V484" s="173">
        <f t="shared" si="38"/>
        <v>0.29166666666666663</v>
      </c>
      <c r="W484" s="41">
        <f>IFERROR(VLOOKUP(L484,'[1]ZESTAWIENIE NUMERÓW BOCZNYCH'!$A:$B,1,0),"")</f>
        <v>5403</v>
      </c>
      <c r="X484" s="48" t="str">
        <f>IFERROR(VLOOKUP(W484,'[1]ZESTAWIENIE NUMERÓW BOCZNYCH'!$A:$B,2,0),Q484)</f>
        <v>SOLARIS URBINO 12</v>
      </c>
      <c r="Y484" s="131">
        <f t="shared" si="40"/>
        <v>10</v>
      </c>
      <c r="Z484" s="132" t="s">
        <v>182</v>
      </c>
      <c r="AA484" s="44" t="str">
        <f t="shared" si="39"/>
        <v>A</v>
      </c>
    </row>
    <row r="485" spans="1:27" x14ac:dyDescent="0.25">
      <c r="A485" s="125" t="s">
        <v>186</v>
      </c>
      <c r="B485" s="48">
        <v>455</v>
      </c>
      <c r="C485" s="48">
        <v>3</v>
      </c>
      <c r="D485" s="48">
        <v>120823</v>
      </c>
      <c r="E485" s="48"/>
      <c r="F485" s="48" t="s">
        <v>201</v>
      </c>
      <c r="G485" s="260" t="str">
        <f t="shared" si="36"/>
        <v>pr_88</v>
      </c>
      <c r="H485" s="258" t="s">
        <v>277</v>
      </c>
      <c r="I485" s="58">
        <v>43258</v>
      </c>
      <c r="J485" s="45" t="s">
        <v>128</v>
      </c>
      <c r="K485" s="48" t="s">
        <v>159</v>
      </c>
      <c r="L485" s="48">
        <v>5611</v>
      </c>
      <c r="M485" s="46" t="s">
        <v>163</v>
      </c>
      <c r="N485" s="42">
        <v>0.30277777777777776</v>
      </c>
      <c r="O485" s="48">
        <v>14</v>
      </c>
      <c r="P485" s="48">
        <v>38</v>
      </c>
      <c r="Q485" s="48" t="s">
        <v>14</v>
      </c>
      <c r="R485" s="48"/>
      <c r="S485" s="48"/>
      <c r="T485" s="48"/>
      <c r="U485" s="173">
        <f t="shared" si="37"/>
        <v>0.30208333333333331</v>
      </c>
      <c r="V485" s="173">
        <f t="shared" si="38"/>
        <v>0.29166666666666663</v>
      </c>
      <c r="W485" s="41">
        <f>IFERROR(VLOOKUP(L485,'[1]ZESTAWIENIE NUMERÓW BOCZNYCH'!$A:$B,1,0),"")</f>
        <v>5611</v>
      </c>
      <c r="X485" s="48" t="str">
        <f>IFERROR(VLOOKUP(W485,'[1]ZESTAWIENIE NUMERÓW BOCZNYCH'!$A:$B,2,0),Q485)</f>
        <v>SOLARIS URBINO 18</v>
      </c>
      <c r="Y485" s="131">
        <f t="shared" si="40"/>
        <v>52</v>
      </c>
      <c r="Z485" s="132" t="s">
        <v>183</v>
      </c>
      <c r="AA485" s="44" t="str">
        <f t="shared" si="39"/>
        <v>A</v>
      </c>
    </row>
    <row r="486" spans="1:27" x14ac:dyDescent="0.25">
      <c r="A486" s="125" t="s">
        <v>186</v>
      </c>
      <c r="B486" s="48">
        <v>460</v>
      </c>
      <c r="C486" s="48">
        <v>4</v>
      </c>
      <c r="D486" s="48">
        <v>120823</v>
      </c>
      <c r="E486" s="48"/>
      <c r="F486" s="48" t="s">
        <v>201</v>
      </c>
      <c r="G486" s="260" t="str">
        <f t="shared" si="36"/>
        <v>pr_88</v>
      </c>
      <c r="H486" s="258" t="s">
        <v>277</v>
      </c>
      <c r="I486" s="58">
        <v>43258</v>
      </c>
      <c r="J486" s="45" t="s">
        <v>128</v>
      </c>
      <c r="K486" s="48" t="s">
        <v>159</v>
      </c>
      <c r="L486" s="48">
        <v>8417</v>
      </c>
      <c r="M486" s="46" t="s">
        <v>163</v>
      </c>
      <c r="N486" s="42">
        <v>0.31041666666666667</v>
      </c>
      <c r="O486" s="48">
        <v>24</v>
      </c>
      <c r="P486" s="48">
        <v>16</v>
      </c>
      <c r="Q486" s="48" t="s">
        <v>14</v>
      </c>
      <c r="R486" s="48"/>
      <c r="S486" s="48"/>
      <c r="T486" s="48"/>
      <c r="U486" s="173">
        <f t="shared" si="37"/>
        <v>0.30208333333333331</v>
      </c>
      <c r="V486" s="173">
        <f t="shared" si="38"/>
        <v>0.29166666666666663</v>
      </c>
      <c r="W486" s="41">
        <f>IFERROR(VLOOKUP(L486,'[1]ZESTAWIENIE NUMERÓW BOCZNYCH'!$A:$B,1,0),"")</f>
        <v>8417</v>
      </c>
      <c r="X486" s="48" t="str">
        <f>IFERROR(VLOOKUP(W486,'[1]ZESTAWIENIE NUMERÓW BOCZNYCH'!$A:$B,2,0),Q486)</f>
        <v>MERCEDES-BENZ 628 03 Citaro G</v>
      </c>
      <c r="Y486" s="131">
        <f t="shared" si="40"/>
        <v>40</v>
      </c>
      <c r="Z486" s="132" t="s">
        <v>183</v>
      </c>
      <c r="AA486" s="44" t="str">
        <f t="shared" si="39"/>
        <v>A</v>
      </c>
    </row>
    <row r="487" spans="1:27" x14ac:dyDescent="0.25">
      <c r="A487" s="125" t="s">
        <v>186</v>
      </c>
      <c r="B487" s="48">
        <v>468</v>
      </c>
      <c r="C487" s="48">
        <v>4</v>
      </c>
      <c r="D487" s="48">
        <v>120823</v>
      </c>
      <c r="E487" s="48"/>
      <c r="F487" s="48" t="s">
        <v>201</v>
      </c>
      <c r="G487" s="260" t="str">
        <f t="shared" si="36"/>
        <v>pr_88</v>
      </c>
      <c r="H487" s="258" t="s">
        <v>277</v>
      </c>
      <c r="I487" s="58">
        <v>43258</v>
      </c>
      <c r="J487" s="45" t="s">
        <v>128</v>
      </c>
      <c r="K487" s="48" t="s">
        <v>159</v>
      </c>
      <c r="L487" s="48">
        <v>8432</v>
      </c>
      <c r="M487" s="46" t="s">
        <v>163</v>
      </c>
      <c r="N487" s="42">
        <v>0.32083333333333336</v>
      </c>
      <c r="O487" s="48">
        <v>9</v>
      </c>
      <c r="P487" s="48">
        <v>5</v>
      </c>
      <c r="Q487" s="48" t="s">
        <v>14</v>
      </c>
      <c r="R487" s="48"/>
      <c r="S487" s="48"/>
      <c r="T487" s="48"/>
      <c r="U487" s="173">
        <f t="shared" si="37"/>
        <v>0.3125</v>
      </c>
      <c r="V487" s="173">
        <f t="shared" si="38"/>
        <v>0.29166666666666663</v>
      </c>
      <c r="W487" s="41">
        <f>IFERROR(VLOOKUP(L487,'[1]ZESTAWIENIE NUMERÓW BOCZNYCH'!$A:$B,1,0),"")</f>
        <v>8432</v>
      </c>
      <c r="X487" s="48" t="str">
        <f>IFERROR(VLOOKUP(W487,'[1]ZESTAWIENIE NUMERÓW BOCZNYCH'!$A:$B,2,0),Q487)</f>
        <v>MERCEDES-BENZ 628 03 Citaro G</v>
      </c>
      <c r="Y487" s="131">
        <f t="shared" si="40"/>
        <v>14</v>
      </c>
      <c r="Z487" s="132" t="s">
        <v>183</v>
      </c>
      <c r="AA487" s="44" t="str">
        <f t="shared" si="39"/>
        <v>A</v>
      </c>
    </row>
    <row r="488" spans="1:27" x14ac:dyDescent="0.25">
      <c r="A488" s="125" t="s">
        <v>186</v>
      </c>
      <c r="B488" s="48">
        <v>469</v>
      </c>
      <c r="C488" s="48">
        <v>4</v>
      </c>
      <c r="D488" s="48">
        <v>120823</v>
      </c>
      <c r="E488" s="48"/>
      <c r="F488" s="48" t="s">
        <v>201</v>
      </c>
      <c r="G488" s="260" t="str">
        <f t="shared" si="36"/>
        <v>pr_88</v>
      </c>
      <c r="H488" s="258" t="s">
        <v>277</v>
      </c>
      <c r="I488" s="58">
        <v>43258</v>
      </c>
      <c r="J488" s="45" t="s">
        <v>128</v>
      </c>
      <c r="K488" s="48">
        <v>141</v>
      </c>
      <c r="L488" s="48">
        <v>7020</v>
      </c>
      <c r="M488" s="46" t="s">
        <v>163</v>
      </c>
      <c r="N488" s="42">
        <v>0.32222222222222224</v>
      </c>
      <c r="O488" s="48">
        <v>34</v>
      </c>
      <c r="P488" s="48">
        <v>0</v>
      </c>
      <c r="Q488" s="48" t="s">
        <v>12</v>
      </c>
      <c r="R488" s="48"/>
      <c r="S488" s="48"/>
      <c r="T488" s="48"/>
      <c r="U488" s="173">
        <f t="shared" si="37"/>
        <v>0.3125</v>
      </c>
      <c r="V488" s="173">
        <f t="shared" si="38"/>
        <v>0.29166666666666663</v>
      </c>
      <c r="W488" s="41">
        <f>IFERROR(VLOOKUP(L488,'[1]ZESTAWIENIE NUMERÓW BOCZNYCH'!$A:$B,1,0),"")</f>
        <v>7020</v>
      </c>
      <c r="X488" s="48" t="str">
        <f>IFERROR(VLOOKUP(W488,'[1]ZESTAWIENIE NUMERÓW BOCZNYCH'!$A:$B,2,0),Q488)</f>
        <v>VOLVO 7700</v>
      </c>
      <c r="Y488" s="131">
        <f t="shared" si="40"/>
        <v>34</v>
      </c>
      <c r="Z488" s="132" t="s">
        <v>182</v>
      </c>
      <c r="AA488" s="44" t="str">
        <f t="shared" si="39"/>
        <v>A</v>
      </c>
    </row>
    <row r="489" spans="1:27" x14ac:dyDescent="0.25">
      <c r="A489" s="125" t="s">
        <v>186</v>
      </c>
      <c r="B489" s="48">
        <v>473</v>
      </c>
      <c r="C489" s="48">
        <v>5</v>
      </c>
      <c r="D489" s="48">
        <v>120823</v>
      </c>
      <c r="E489" s="48"/>
      <c r="F489" s="48" t="s">
        <v>201</v>
      </c>
      <c r="G489" s="260" t="str">
        <f t="shared" si="36"/>
        <v>pr_88</v>
      </c>
      <c r="H489" s="258" t="s">
        <v>277</v>
      </c>
      <c r="I489" s="58">
        <v>43258</v>
      </c>
      <c r="J489" s="45" t="s">
        <v>128</v>
      </c>
      <c r="K489" s="48" t="s">
        <v>159</v>
      </c>
      <c r="L489" s="48">
        <v>8318</v>
      </c>
      <c r="M489" s="46" t="s">
        <v>163</v>
      </c>
      <c r="N489" s="42">
        <v>0.32916666666666666</v>
      </c>
      <c r="O489" s="48">
        <v>0</v>
      </c>
      <c r="P489" s="48">
        <v>24</v>
      </c>
      <c r="Q489" s="48" t="s">
        <v>14</v>
      </c>
      <c r="R489" s="48"/>
      <c r="S489" s="48"/>
      <c r="T489" s="48"/>
      <c r="U489" s="173">
        <f t="shared" si="37"/>
        <v>0.32291666666666663</v>
      </c>
      <c r="V489" s="173">
        <f t="shared" si="38"/>
        <v>0.29166666666666663</v>
      </c>
      <c r="W489" s="41">
        <f>IFERROR(VLOOKUP(L489,'[1]ZESTAWIENIE NUMERÓW BOCZNYCH'!$A:$B,1,0),"")</f>
        <v>8318</v>
      </c>
      <c r="X489" s="48" t="str">
        <f>IFERROR(VLOOKUP(W489,'[1]ZESTAWIENIE NUMERÓW BOCZNYCH'!$A:$B,2,0),Q489)</f>
        <v>MERCEDES-BENZ O 530 G Citaro</v>
      </c>
      <c r="Y489" s="131">
        <f t="shared" si="40"/>
        <v>24</v>
      </c>
      <c r="Z489" s="132" t="s">
        <v>183</v>
      </c>
      <c r="AA489" s="44" t="str">
        <f t="shared" si="39"/>
        <v>A</v>
      </c>
    </row>
    <row r="490" spans="1:27" x14ac:dyDescent="0.25">
      <c r="A490" s="125" t="s">
        <v>186</v>
      </c>
      <c r="B490" s="48">
        <v>478</v>
      </c>
      <c r="C490" s="48">
        <v>5</v>
      </c>
      <c r="D490" s="48">
        <v>120823</v>
      </c>
      <c r="E490" s="48"/>
      <c r="F490" s="48" t="s">
        <v>201</v>
      </c>
      <c r="G490" s="260" t="str">
        <f t="shared" si="36"/>
        <v>pr_88</v>
      </c>
      <c r="H490" s="258" t="s">
        <v>277</v>
      </c>
      <c r="I490" s="58">
        <v>43258</v>
      </c>
      <c r="J490" s="45" t="s">
        <v>128</v>
      </c>
      <c r="K490" s="48">
        <v>141</v>
      </c>
      <c r="L490" s="48">
        <v>8087</v>
      </c>
      <c r="M490" s="46" t="s">
        <v>163</v>
      </c>
      <c r="N490" s="42">
        <v>0.33611111111111108</v>
      </c>
      <c r="O490" s="48">
        <v>7</v>
      </c>
      <c r="P490" s="48">
        <v>0</v>
      </c>
      <c r="Q490" s="48" t="s">
        <v>14</v>
      </c>
      <c r="R490" s="48"/>
      <c r="S490" s="48"/>
      <c r="T490" s="48"/>
      <c r="U490" s="173">
        <f t="shared" si="37"/>
        <v>0.33333333333333331</v>
      </c>
      <c r="V490" s="173">
        <f t="shared" si="38"/>
        <v>0.33333333333333331</v>
      </c>
      <c r="W490" s="41">
        <f>IFERROR(VLOOKUP(L490,'[1]ZESTAWIENIE NUMERÓW BOCZNYCH'!$A:$B,1,0),"")</f>
        <v>8087</v>
      </c>
      <c r="X490" s="48" t="str">
        <f>IFERROR(VLOOKUP(W490,'[1]ZESTAWIENIE NUMERÓW BOCZNYCH'!$A:$B,2,0),Q490)</f>
        <v>VOLVO 7000A</v>
      </c>
      <c r="Y490" s="131">
        <f t="shared" si="40"/>
        <v>7</v>
      </c>
      <c r="Z490" s="132" t="s">
        <v>182</v>
      </c>
      <c r="AA490" s="44" t="str">
        <f t="shared" si="39"/>
        <v>A</v>
      </c>
    </row>
    <row r="491" spans="1:27" x14ac:dyDescent="0.25">
      <c r="A491" s="125" t="s">
        <v>186</v>
      </c>
      <c r="B491" s="48">
        <v>481</v>
      </c>
      <c r="C491" s="48">
        <v>5</v>
      </c>
      <c r="D491" s="48">
        <v>120823</v>
      </c>
      <c r="E491" s="48"/>
      <c r="F491" s="48" t="s">
        <v>201</v>
      </c>
      <c r="G491" s="260" t="str">
        <f t="shared" si="36"/>
        <v>pr_88</v>
      </c>
      <c r="H491" s="258" t="s">
        <v>277</v>
      </c>
      <c r="I491" s="58">
        <v>43258</v>
      </c>
      <c r="J491" s="45" t="s">
        <v>128</v>
      </c>
      <c r="K491" s="48" t="s">
        <v>159</v>
      </c>
      <c r="L491" s="48">
        <v>8103</v>
      </c>
      <c r="M491" s="46" t="s">
        <v>163</v>
      </c>
      <c r="N491" s="42">
        <v>0.33888888888888885</v>
      </c>
      <c r="O491" s="48">
        <v>0</v>
      </c>
      <c r="P491" s="48">
        <v>16</v>
      </c>
      <c r="Q491" s="48" t="s">
        <v>14</v>
      </c>
      <c r="R491" s="48"/>
      <c r="S491" s="48"/>
      <c r="T491" s="48"/>
      <c r="U491" s="173">
        <f t="shared" si="37"/>
        <v>0.33333333333333331</v>
      </c>
      <c r="V491" s="173">
        <f t="shared" si="38"/>
        <v>0.33333333333333331</v>
      </c>
      <c r="W491" s="41">
        <f>IFERROR(VLOOKUP(L491,'[1]ZESTAWIENIE NUMERÓW BOCZNYCH'!$A:$B,1,0),"")</f>
        <v>8103</v>
      </c>
      <c r="X491" s="48" t="str">
        <f>IFERROR(VLOOKUP(W491,'[1]ZESTAWIENIE NUMERÓW BOCZNYCH'!$A:$B,2,0),Q491)</f>
        <v>VOLVO 7000A</v>
      </c>
      <c r="Y491" s="131">
        <f t="shared" si="40"/>
        <v>16</v>
      </c>
      <c r="Z491" s="132" t="s">
        <v>183</v>
      </c>
      <c r="AA491" s="44" t="str">
        <f t="shared" si="39"/>
        <v>A</v>
      </c>
    </row>
    <row r="492" spans="1:27" x14ac:dyDescent="0.25">
      <c r="A492" s="125" t="s">
        <v>186</v>
      </c>
      <c r="B492" s="48">
        <v>483</v>
      </c>
      <c r="C492" s="48">
        <v>6</v>
      </c>
      <c r="D492" s="48">
        <v>120823</v>
      </c>
      <c r="E492" s="48"/>
      <c r="F492" s="48" t="s">
        <v>201</v>
      </c>
      <c r="G492" s="260" t="str">
        <f t="shared" si="36"/>
        <v>pr_88</v>
      </c>
      <c r="H492" s="258" t="s">
        <v>277</v>
      </c>
      <c r="I492" s="58">
        <v>43258</v>
      </c>
      <c r="J492" s="45" t="s">
        <v>128</v>
      </c>
      <c r="K492" s="48" t="s">
        <v>159</v>
      </c>
      <c r="L492" s="48">
        <v>8061</v>
      </c>
      <c r="M492" s="46" t="s">
        <v>163</v>
      </c>
      <c r="N492" s="42">
        <v>0.34166666666666662</v>
      </c>
      <c r="O492" s="48">
        <v>4</v>
      </c>
      <c r="P492" s="48">
        <v>13</v>
      </c>
      <c r="Q492" s="48" t="s">
        <v>14</v>
      </c>
      <c r="R492" s="48"/>
      <c r="S492" s="48"/>
      <c r="T492" s="48"/>
      <c r="U492" s="173">
        <f t="shared" si="37"/>
        <v>0.33333333333333331</v>
      </c>
      <c r="V492" s="173">
        <f t="shared" si="38"/>
        <v>0.33333333333333331</v>
      </c>
      <c r="W492" s="41">
        <f>IFERROR(VLOOKUP(L492,'[1]ZESTAWIENIE NUMERÓW BOCZNYCH'!$A:$B,1,0),"")</f>
        <v>8061</v>
      </c>
      <c r="X492" s="48" t="str">
        <f>IFERROR(VLOOKUP(W492,'[1]ZESTAWIENIE NUMERÓW BOCZNYCH'!$A:$B,2,0),Q492)</f>
        <v>VOLVO 7000A</v>
      </c>
      <c r="Y492" s="131">
        <f t="shared" si="40"/>
        <v>17</v>
      </c>
      <c r="Z492" s="132" t="s">
        <v>183</v>
      </c>
      <c r="AA492" s="44" t="str">
        <f t="shared" si="39"/>
        <v>A</v>
      </c>
    </row>
    <row r="493" spans="1:27" x14ac:dyDescent="0.25">
      <c r="A493" s="125" t="s">
        <v>186</v>
      </c>
      <c r="B493" s="48">
        <v>485</v>
      </c>
      <c r="C493" s="48">
        <v>6</v>
      </c>
      <c r="D493" s="48">
        <v>120823</v>
      </c>
      <c r="E493" s="48"/>
      <c r="F493" s="48" t="s">
        <v>201</v>
      </c>
      <c r="G493" s="260" t="str">
        <f t="shared" si="36"/>
        <v>pr_88</v>
      </c>
      <c r="H493" s="258" t="s">
        <v>277</v>
      </c>
      <c r="I493" s="58">
        <v>43258</v>
      </c>
      <c r="J493" s="45" t="s">
        <v>128</v>
      </c>
      <c r="K493" s="48">
        <v>141</v>
      </c>
      <c r="L493" s="48">
        <v>8122</v>
      </c>
      <c r="M493" s="46" t="s">
        <v>163</v>
      </c>
      <c r="N493" s="42">
        <v>0.3430555555555555</v>
      </c>
      <c r="O493" s="48">
        <v>0</v>
      </c>
      <c r="P493" s="48">
        <v>0</v>
      </c>
      <c r="Q493" s="48" t="s">
        <v>14</v>
      </c>
      <c r="R493" s="48"/>
      <c r="S493" s="48"/>
      <c r="T493" s="48"/>
      <c r="U493" s="173">
        <f t="shared" si="37"/>
        <v>0.33333333333333331</v>
      </c>
      <c r="V493" s="173">
        <f t="shared" si="38"/>
        <v>0.33333333333333331</v>
      </c>
      <c r="W493" s="41">
        <f>IFERROR(VLOOKUP(L493,'[1]ZESTAWIENIE NUMERÓW BOCZNYCH'!$A:$B,1,0),"")</f>
        <v>8122</v>
      </c>
      <c r="X493" s="48" t="str">
        <f>IFERROR(VLOOKUP(W493,'[1]ZESTAWIENIE NUMERÓW BOCZNYCH'!$A:$B,2,0),Q493)</f>
        <v>VOLVO 7700A</v>
      </c>
      <c r="Y493" s="131">
        <f t="shared" si="40"/>
        <v>0</v>
      </c>
      <c r="Z493" s="132" t="s">
        <v>182</v>
      </c>
      <c r="AA493" s="44" t="str">
        <f t="shared" si="39"/>
        <v>A</v>
      </c>
    </row>
    <row r="494" spans="1:27" x14ac:dyDescent="0.25">
      <c r="A494" s="125" t="s">
        <v>186</v>
      </c>
      <c r="B494" s="48">
        <v>491</v>
      </c>
      <c r="C494" s="48">
        <v>6</v>
      </c>
      <c r="D494" s="48">
        <v>120823</v>
      </c>
      <c r="E494" s="48"/>
      <c r="F494" s="48" t="s">
        <v>201</v>
      </c>
      <c r="G494" s="260" t="str">
        <f t="shared" si="36"/>
        <v>pr_88</v>
      </c>
      <c r="H494" s="258" t="s">
        <v>277</v>
      </c>
      <c r="I494" s="58">
        <v>43258</v>
      </c>
      <c r="J494" s="45" t="s">
        <v>128</v>
      </c>
      <c r="K494" s="48" t="s">
        <v>159</v>
      </c>
      <c r="L494" s="48">
        <v>8076</v>
      </c>
      <c r="M494" s="46" t="s">
        <v>163</v>
      </c>
      <c r="N494" s="42">
        <v>0.35416666666666669</v>
      </c>
      <c r="O494" s="48">
        <v>8</v>
      </c>
      <c r="P494" s="48">
        <v>13</v>
      </c>
      <c r="Q494" s="48" t="s">
        <v>14</v>
      </c>
      <c r="R494" s="48"/>
      <c r="S494" s="48"/>
      <c r="T494" s="48"/>
      <c r="U494" s="173">
        <f t="shared" si="37"/>
        <v>0.35416666666666663</v>
      </c>
      <c r="V494" s="173">
        <f t="shared" si="38"/>
        <v>0.33333333333333331</v>
      </c>
      <c r="W494" s="41">
        <f>IFERROR(VLOOKUP(L494,'[1]ZESTAWIENIE NUMERÓW BOCZNYCH'!$A:$B,1,0),"")</f>
        <v>8076</v>
      </c>
      <c r="X494" s="48" t="str">
        <f>IFERROR(VLOOKUP(W494,'[1]ZESTAWIENIE NUMERÓW BOCZNYCH'!$A:$B,2,0),Q494)</f>
        <v>VOLVO 7000A</v>
      </c>
      <c r="Y494" s="131">
        <f t="shared" si="40"/>
        <v>21</v>
      </c>
      <c r="Z494" s="132" t="s">
        <v>183</v>
      </c>
      <c r="AA494" s="44" t="str">
        <f t="shared" si="39"/>
        <v>A</v>
      </c>
    </row>
    <row r="495" spans="1:27" x14ac:dyDescent="0.25">
      <c r="A495" s="125" t="s">
        <v>186</v>
      </c>
      <c r="B495" s="48">
        <v>494</v>
      </c>
      <c r="C495" s="48">
        <v>6</v>
      </c>
      <c r="D495" s="48">
        <v>120823</v>
      </c>
      <c r="E495" s="48"/>
      <c r="F495" s="48" t="s">
        <v>201</v>
      </c>
      <c r="G495" s="260" t="str">
        <f t="shared" si="36"/>
        <v>pr_88</v>
      </c>
      <c r="H495" s="258" t="s">
        <v>277</v>
      </c>
      <c r="I495" s="58">
        <v>43258</v>
      </c>
      <c r="J495" s="45" t="s">
        <v>128</v>
      </c>
      <c r="K495" s="48" t="s">
        <v>159</v>
      </c>
      <c r="L495" s="48">
        <v>5602</v>
      </c>
      <c r="M495" s="46" t="s">
        <v>163</v>
      </c>
      <c r="N495" s="42">
        <v>0.35972222222222222</v>
      </c>
      <c r="O495" s="48">
        <v>0</v>
      </c>
      <c r="P495" s="48">
        <v>11</v>
      </c>
      <c r="Q495" s="48" t="s">
        <v>14</v>
      </c>
      <c r="R495" s="48"/>
      <c r="S495" s="48"/>
      <c r="T495" s="48"/>
      <c r="U495" s="173">
        <f t="shared" si="37"/>
        <v>0.35416666666666663</v>
      </c>
      <c r="V495" s="173">
        <f t="shared" si="38"/>
        <v>0.33333333333333331</v>
      </c>
      <c r="W495" s="41">
        <f>IFERROR(VLOOKUP(L495,'[1]ZESTAWIENIE NUMERÓW BOCZNYCH'!$A:$B,1,0),"")</f>
        <v>5602</v>
      </c>
      <c r="X495" s="48" t="str">
        <f>IFERROR(VLOOKUP(W495,'[1]ZESTAWIENIE NUMERÓW BOCZNYCH'!$A:$B,2,0),Q495)</f>
        <v>SOLARIS URBINO 18</v>
      </c>
      <c r="Y495" s="131">
        <f t="shared" si="40"/>
        <v>11</v>
      </c>
      <c r="Z495" s="132" t="s">
        <v>183</v>
      </c>
      <c r="AA495" s="44" t="str">
        <f t="shared" si="39"/>
        <v>A</v>
      </c>
    </row>
    <row r="496" spans="1:27" x14ac:dyDescent="0.25">
      <c r="A496" s="125" t="s">
        <v>186</v>
      </c>
      <c r="B496" s="48">
        <v>496</v>
      </c>
      <c r="C496" s="48">
        <v>7</v>
      </c>
      <c r="D496" s="48">
        <v>120823</v>
      </c>
      <c r="E496" s="48"/>
      <c r="F496" s="48" t="s">
        <v>201</v>
      </c>
      <c r="G496" s="260" t="str">
        <f t="shared" si="36"/>
        <v>pr_88</v>
      </c>
      <c r="H496" s="258" t="s">
        <v>277</v>
      </c>
      <c r="I496" s="58">
        <v>43258</v>
      </c>
      <c r="J496" s="45" t="s">
        <v>128</v>
      </c>
      <c r="K496" s="48">
        <v>141</v>
      </c>
      <c r="L496" s="48">
        <v>8320</v>
      </c>
      <c r="M496" s="46" t="s">
        <v>163</v>
      </c>
      <c r="N496" s="42">
        <v>0.36180555555555555</v>
      </c>
      <c r="O496" s="48">
        <v>0</v>
      </c>
      <c r="P496" s="48">
        <v>0</v>
      </c>
      <c r="Q496" s="48" t="s">
        <v>14</v>
      </c>
      <c r="R496" s="48"/>
      <c r="S496" s="48"/>
      <c r="T496" s="48"/>
      <c r="U496" s="173">
        <f t="shared" si="37"/>
        <v>0.35416666666666663</v>
      </c>
      <c r="V496" s="173">
        <f t="shared" si="38"/>
        <v>0.33333333333333331</v>
      </c>
      <c r="W496" s="41">
        <f>IFERROR(VLOOKUP(L496,'[1]ZESTAWIENIE NUMERÓW BOCZNYCH'!$A:$B,1,0),"")</f>
        <v>8320</v>
      </c>
      <c r="X496" s="48" t="str">
        <f>IFERROR(VLOOKUP(W496,'[1]ZESTAWIENIE NUMERÓW BOCZNYCH'!$A:$B,2,0),Q496)</f>
        <v>MERCEDES-BENZ O 530 G Citaro</v>
      </c>
      <c r="Y496" s="131">
        <f t="shared" si="40"/>
        <v>0</v>
      </c>
      <c r="Z496" s="132" t="s">
        <v>182</v>
      </c>
      <c r="AA496" s="44" t="str">
        <f t="shared" si="39"/>
        <v>A</v>
      </c>
    </row>
    <row r="497" spans="1:27" x14ac:dyDescent="0.25">
      <c r="A497" s="125" t="s">
        <v>186</v>
      </c>
      <c r="B497" s="48">
        <v>505</v>
      </c>
      <c r="C497" s="48">
        <v>7</v>
      </c>
      <c r="D497" s="48">
        <v>120823</v>
      </c>
      <c r="E497" s="48"/>
      <c r="F497" s="48" t="s">
        <v>201</v>
      </c>
      <c r="G497" s="260" t="str">
        <f t="shared" si="36"/>
        <v>pr_88</v>
      </c>
      <c r="H497" s="258" t="s">
        <v>277</v>
      </c>
      <c r="I497" s="58">
        <v>43258</v>
      </c>
      <c r="J497" s="45" t="s">
        <v>128</v>
      </c>
      <c r="K497" s="48" t="s">
        <v>159</v>
      </c>
      <c r="L497" s="48">
        <v>8422</v>
      </c>
      <c r="M497" s="46" t="s">
        <v>163</v>
      </c>
      <c r="N497" s="42">
        <v>0.37916666666666665</v>
      </c>
      <c r="O497" s="48">
        <v>13</v>
      </c>
      <c r="P497" s="48">
        <v>24</v>
      </c>
      <c r="Q497" s="48" t="s">
        <v>14</v>
      </c>
      <c r="R497" s="48"/>
      <c r="S497" s="48"/>
      <c r="T497" s="48"/>
      <c r="U497" s="173">
        <f t="shared" si="37"/>
        <v>0.375</v>
      </c>
      <c r="V497" s="173">
        <f t="shared" si="38"/>
        <v>0.375</v>
      </c>
      <c r="W497" s="41" t="str">
        <f>IFERROR(VLOOKUP(L497,'[1]ZESTAWIENIE NUMERÓW BOCZNYCH'!$A:$B,1,0),"")</f>
        <v/>
      </c>
      <c r="X497" s="48" t="str">
        <f>IFERROR(VLOOKUP(W497,'[1]ZESTAWIENIE NUMERÓW BOCZNYCH'!$A:$B,2,0),Q497)</f>
        <v>AD</v>
      </c>
      <c r="Y497" s="131">
        <f t="shared" si="40"/>
        <v>37</v>
      </c>
      <c r="Z497" s="132" t="s">
        <v>183</v>
      </c>
      <c r="AA497" s="44" t="str">
        <f t="shared" si="39"/>
        <v>A</v>
      </c>
    </row>
    <row r="498" spans="1:27" x14ac:dyDescent="0.25">
      <c r="A498" s="125" t="s">
        <v>186</v>
      </c>
      <c r="B498" s="48">
        <v>506</v>
      </c>
      <c r="C498" s="48">
        <v>7</v>
      </c>
      <c r="D498" s="48">
        <v>120823</v>
      </c>
      <c r="E498" s="48"/>
      <c r="F498" s="48" t="s">
        <v>201</v>
      </c>
      <c r="G498" s="260" t="str">
        <f t="shared" si="36"/>
        <v>pr_88</v>
      </c>
      <c r="H498" s="258" t="s">
        <v>277</v>
      </c>
      <c r="I498" s="58">
        <v>43258</v>
      </c>
      <c r="J498" s="45" t="s">
        <v>128</v>
      </c>
      <c r="K498" s="48">
        <v>141</v>
      </c>
      <c r="L498" s="48">
        <v>7020</v>
      </c>
      <c r="M498" s="46" t="s">
        <v>163</v>
      </c>
      <c r="N498" s="42">
        <v>0.38055555555555554</v>
      </c>
      <c r="O498" s="48">
        <v>0</v>
      </c>
      <c r="P498" s="48">
        <v>0</v>
      </c>
      <c r="Q498" s="48" t="s">
        <v>12</v>
      </c>
      <c r="R498" s="48"/>
      <c r="S498" s="48"/>
      <c r="T498" s="48"/>
      <c r="U498" s="173">
        <f t="shared" si="37"/>
        <v>0.375</v>
      </c>
      <c r="V498" s="173">
        <f t="shared" si="38"/>
        <v>0.375</v>
      </c>
      <c r="W498" s="41">
        <f>IFERROR(VLOOKUP(L498,'[1]ZESTAWIENIE NUMERÓW BOCZNYCH'!$A:$B,1,0),"")</f>
        <v>7020</v>
      </c>
      <c r="X498" s="48" t="str">
        <f>IFERROR(VLOOKUP(W498,'[1]ZESTAWIENIE NUMERÓW BOCZNYCH'!$A:$B,2,0),Q498)</f>
        <v>VOLVO 7700</v>
      </c>
      <c r="Y498" s="131">
        <f t="shared" si="40"/>
        <v>0</v>
      </c>
      <c r="Z498" s="132" t="s">
        <v>182</v>
      </c>
      <c r="AA498" s="44" t="str">
        <f t="shared" si="39"/>
        <v>A</v>
      </c>
    </row>
    <row r="499" spans="1:27" x14ac:dyDescent="0.25">
      <c r="A499" s="125" t="s">
        <v>186</v>
      </c>
      <c r="B499" s="48">
        <v>511</v>
      </c>
      <c r="C499" s="48">
        <v>8</v>
      </c>
      <c r="D499" s="48">
        <v>120823</v>
      </c>
      <c r="E499" s="48"/>
      <c r="F499" s="48" t="s">
        <v>201</v>
      </c>
      <c r="G499" s="260" t="str">
        <f t="shared" si="36"/>
        <v>pr_88</v>
      </c>
      <c r="H499" s="258" t="s">
        <v>277</v>
      </c>
      <c r="I499" s="58">
        <v>43258</v>
      </c>
      <c r="J499" s="45" t="s">
        <v>128</v>
      </c>
      <c r="K499" s="48" t="s">
        <v>159</v>
      </c>
      <c r="L499" s="48">
        <v>8094</v>
      </c>
      <c r="M499" s="46" t="s">
        <v>163</v>
      </c>
      <c r="N499" s="42">
        <v>0.39027777777777778</v>
      </c>
      <c r="O499" s="48">
        <v>14</v>
      </c>
      <c r="P499" s="48">
        <v>17</v>
      </c>
      <c r="Q499" s="48" t="s">
        <v>14</v>
      </c>
      <c r="R499" s="48"/>
      <c r="S499" s="48"/>
      <c r="T499" s="48"/>
      <c r="U499" s="173">
        <f t="shared" si="37"/>
        <v>0.38541666666666663</v>
      </c>
      <c r="V499" s="173">
        <f t="shared" si="38"/>
        <v>0.375</v>
      </c>
      <c r="W499" s="41">
        <f>IFERROR(VLOOKUP(L499,'[1]ZESTAWIENIE NUMERÓW BOCZNYCH'!$A:$B,1,0),"")</f>
        <v>8094</v>
      </c>
      <c r="X499" s="48" t="str">
        <f>IFERROR(VLOOKUP(W499,'[1]ZESTAWIENIE NUMERÓW BOCZNYCH'!$A:$B,2,0),Q499)</f>
        <v>VOLVO 7000A</v>
      </c>
      <c r="Y499" s="131">
        <f t="shared" si="40"/>
        <v>31</v>
      </c>
      <c r="Z499" s="132" t="s">
        <v>183</v>
      </c>
      <c r="AA499" s="44" t="str">
        <f t="shared" si="39"/>
        <v>A</v>
      </c>
    </row>
    <row r="500" spans="1:27" x14ac:dyDescent="0.25">
      <c r="A500" s="125" t="s">
        <v>186</v>
      </c>
      <c r="B500" s="48">
        <v>514</v>
      </c>
      <c r="C500" s="48">
        <v>8</v>
      </c>
      <c r="D500" s="48">
        <v>120823</v>
      </c>
      <c r="E500" s="48"/>
      <c r="F500" s="48" t="s">
        <v>201</v>
      </c>
      <c r="G500" s="260" t="str">
        <f t="shared" si="36"/>
        <v>pr_88</v>
      </c>
      <c r="H500" s="258" t="s">
        <v>277</v>
      </c>
      <c r="I500" s="58">
        <v>43258</v>
      </c>
      <c r="J500" s="45" t="s">
        <v>128</v>
      </c>
      <c r="K500" s="48" t="s">
        <v>159</v>
      </c>
      <c r="L500" s="48">
        <v>8439</v>
      </c>
      <c r="M500" s="46" t="s">
        <v>163</v>
      </c>
      <c r="N500" s="42">
        <v>0.3979166666666667</v>
      </c>
      <c r="O500" s="48">
        <v>1</v>
      </c>
      <c r="P500" s="48">
        <v>12</v>
      </c>
      <c r="Q500" s="48" t="s">
        <v>14</v>
      </c>
      <c r="R500" s="48"/>
      <c r="S500" s="48"/>
      <c r="T500" s="48"/>
      <c r="U500" s="173">
        <f t="shared" si="37"/>
        <v>0.39583333333333331</v>
      </c>
      <c r="V500" s="173">
        <f t="shared" si="38"/>
        <v>0.375</v>
      </c>
      <c r="W500" s="41">
        <f>IFERROR(VLOOKUP(L500,'[1]ZESTAWIENIE NUMERÓW BOCZNYCH'!$A:$B,1,0),"")</f>
        <v>8439</v>
      </c>
      <c r="X500" s="48" t="str">
        <f>IFERROR(VLOOKUP(W500,'[1]ZESTAWIENIE NUMERÓW BOCZNYCH'!$A:$B,2,0),Q500)</f>
        <v>MERCEDES-BENZ 628 03 Citaro G</v>
      </c>
      <c r="Y500" s="131">
        <f t="shared" si="40"/>
        <v>13</v>
      </c>
      <c r="Z500" s="132" t="s">
        <v>183</v>
      </c>
      <c r="AA500" s="44" t="str">
        <f t="shared" si="39"/>
        <v>A</v>
      </c>
    </row>
    <row r="501" spans="1:27" x14ac:dyDescent="0.25">
      <c r="A501" s="125" t="s">
        <v>186</v>
      </c>
      <c r="B501" s="48">
        <v>516</v>
      </c>
      <c r="C501" s="48">
        <v>8</v>
      </c>
      <c r="D501" s="48">
        <v>120823</v>
      </c>
      <c r="E501" s="48"/>
      <c r="F501" s="48" t="s">
        <v>201</v>
      </c>
      <c r="G501" s="260" t="str">
        <f t="shared" si="36"/>
        <v>pr_88</v>
      </c>
      <c r="H501" s="258" t="s">
        <v>277</v>
      </c>
      <c r="I501" s="58">
        <v>43258</v>
      </c>
      <c r="J501" s="45" t="s">
        <v>128</v>
      </c>
      <c r="K501" s="48">
        <v>141</v>
      </c>
      <c r="L501" s="48">
        <v>8122</v>
      </c>
      <c r="M501" s="46" t="s">
        <v>163</v>
      </c>
      <c r="N501" s="42">
        <v>0.40277777777777773</v>
      </c>
      <c r="O501" s="48">
        <v>5</v>
      </c>
      <c r="P501" s="48">
        <v>0</v>
      </c>
      <c r="Q501" s="48" t="s">
        <v>14</v>
      </c>
      <c r="R501" s="48"/>
      <c r="S501" s="48"/>
      <c r="T501" s="48"/>
      <c r="U501" s="173">
        <f t="shared" si="37"/>
        <v>0.39583333333333331</v>
      </c>
      <c r="V501" s="173">
        <f t="shared" si="38"/>
        <v>0.375</v>
      </c>
      <c r="W501" s="41">
        <f>IFERROR(VLOOKUP(L501,'[1]ZESTAWIENIE NUMERÓW BOCZNYCH'!$A:$B,1,0),"")</f>
        <v>8122</v>
      </c>
      <c r="X501" s="48" t="str">
        <f>IFERROR(VLOOKUP(W501,'[1]ZESTAWIENIE NUMERÓW BOCZNYCH'!$A:$B,2,0),Q501)</f>
        <v>VOLVO 7700A</v>
      </c>
      <c r="Y501" s="131">
        <f t="shared" si="40"/>
        <v>5</v>
      </c>
      <c r="Z501" s="132" t="s">
        <v>182</v>
      </c>
      <c r="AA501" s="44" t="str">
        <f t="shared" si="39"/>
        <v>A</v>
      </c>
    </row>
    <row r="502" spans="1:27" x14ac:dyDescent="0.25">
      <c r="A502" s="125" t="s">
        <v>186</v>
      </c>
      <c r="B502" s="48">
        <v>518</v>
      </c>
      <c r="C502" s="48">
        <v>8</v>
      </c>
      <c r="D502" s="48">
        <v>120823</v>
      </c>
      <c r="E502" s="48"/>
      <c r="F502" s="48" t="s">
        <v>201</v>
      </c>
      <c r="G502" s="260" t="str">
        <f t="shared" si="36"/>
        <v>pr_88</v>
      </c>
      <c r="H502" s="258" t="s">
        <v>277</v>
      </c>
      <c r="I502" s="58">
        <v>43258</v>
      </c>
      <c r="J502" s="45" t="s">
        <v>128</v>
      </c>
      <c r="K502" s="48" t="s">
        <v>159</v>
      </c>
      <c r="L502" s="48">
        <v>5611</v>
      </c>
      <c r="M502" s="46" t="s">
        <v>163</v>
      </c>
      <c r="N502" s="42">
        <v>0.40972222222222227</v>
      </c>
      <c r="O502" s="48">
        <v>1</v>
      </c>
      <c r="P502" s="48">
        <v>18</v>
      </c>
      <c r="Q502" s="48" t="s">
        <v>14</v>
      </c>
      <c r="R502" s="48"/>
      <c r="S502" s="48"/>
      <c r="T502" s="48"/>
      <c r="U502" s="173">
        <f t="shared" si="37"/>
        <v>0.40625</v>
      </c>
      <c r="V502" s="173">
        <f t="shared" si="38"/>
        <v>0.375</v>
      </c>
      <c r="W502" s="41">
        <f>IFERROR(VLOOKUP(L502,'[1]ZESTAWIENIE NUMERÓW BOCZNYCH'!$A:$B,1,0),"")</f>
        <v>5611</v>
      </c>
      <c r="X502" s="48" t="str">
        <f>IFERROR(VLOOKUP(W502,'[1]ZESTAWIENIE NUMERÓW BOCZNYCH'!$A:$B,2,0),Q502)</f>
        <v>SOLARIS URBINO 18</v>
      </c>
      <c r="Y502" s="131">
        <f t="shared" si="40"/>
        <v>19</v>
      </c>
      <c r="Z502" s="132" t="s">
        <v>183</v>
      </c>
      <c r="AA502" s="44" t="str">
        <f t="shared" si="39"/>
        <v>A</v>
      </c>
    </row>
    <row r="503" spans="1:27" x14ac:dyDescent="0.25">
      <c r="A503" s="125" t="s">
        <v>186</v>
      </c>
      <c r="B503" s="48">
        <v>521</v>
      </c>
      <c r="C503" s="48">
        <v>9</v>
      </c>
      <c r="D503" s="48">
        <v>120823</v>
      </c>
      <c r="E503" s="48"/>
      <c r="F503" s="48" t="s">
        <v>201</v>
      </c>
      <c r="G503" s="260" t="str">
        <f t="shared" si="36"/>
        <v>pr_88</v>
      </c>
      <c r="H503" s="258" t="s">
        <v>277</v>
      </c>
      <c r="I503" s="58">
        <v>43258</v>
      </c>
      <c r="J503" s="45" t="s">
        <v>128</v>
      </c>
      <c r="K503" s="48" t="s">
        <v>159</v>
      </c>
      <c r="L503" s="48">
        <v>8417</v>
      </c>
      <c r="M503" s="46" t="s">
        <v>163</v>
      </c>
      <c r="N503" s="42">
        <v>0.41250000000000003</v>
      </c>
      <c r="O503" s="48">
        <v>16</v>
      </c>
      <c r="P503" s="48">
        <v>21</v>
      </c>
      <c r="Q503" s="48" t="s">
        <v>14</v>
      </c>
      <c r="R503" s="48"/>
      <c r="S503" s="48"/>
      <c r="T503" s="48"/>
      <c r="U503" s="173">
        <f t="shared" si="37"/>
        <v>0.40625</v>
      </c>
      <c r="V503" s="173">
        <f t="shared" si="38"/>
        <v>0.375</v>
      </c>
      <c r="W503" s="41">
        <f>IFERROR(VLOOKUP(L503,'[1]ZESTAWIENIE NUMERÓW BOCZNYCH'!$A:$B,1,0),"")</f>
        <v>8417</v>
      </c>
      <c r="X503" s="48" t="str">
        <f>IFERROR(VLOOKUP(W503,'[1]ZESTAWIENIE NUMERÓW BOCZNYCH'!$A:$B,2,0),Q503)</f>
        <v>MERCEDES-BENZ 628 03 Citaro G</v>
      </c>
      <c r="Y503" s="131">
        <f t="shared" si="40"/>
        <v>37</v>
      </c>
      <c r="Z503" s="132" t="s">
        <v>183</v>
      </c>
      <c r="AA503" s="44" t="str">
        <f t="shared" si="39"/>
        <v>A</v>
      </c>
    </row>
    <row r="504" spans="1:27" x14ac:dyDescent="0.25">
      <c r="A504" s="125" t="s">
        <v>186</v>
      </c>
      <c r="B504" s="48">
        <v>523</v>
      </c>
      <c r="C504" s="43">
        <v>1</v>
      </c>
      <c r="D504" s="48">
        <v>120823</v>
      </c>
      <c r="E504" s="43"/>
      <c r="F504" s="48" t="s">
        <v>201</v>
      </c>
      <c r="G504" s="260" t="str">
        <f t="shared" si="36"/>
        <v>pr_88</v>
      </c>
      <c r="H504" s="258" t="s">
        <v>277</v>
      </c>
      <c r="I504" s="58">
        <v>43258</v>
      </c>
      <c r="J504" s="45" t="s">
        <v>128</v>
      </c>
      <c r="K504" s="43" t="s">
        <v>159</v>
      </c>
      <c r="L504" s="43">
        <v>5611</v>
      </c>
      <c r="M504" s="46" t="s">
        <v>163</v>
      </c>
      <c r="N504" s="173">
        <v>0.58680555555555558</v>
      </c>
      <c r="O504" s="43">
        <v>17</v>
      </c>
      <c r="P504" s="43">
        <v>11</v>
      </c>
      <c r="Q504" s="43" t="s">
        <v>14</v>
      </c>
      <c r="R504" s="48"/>
      <c r="S504" s="48"/>
      <c r="T504" s="48"/>
      <c r="U504" s="173">
        <f t="shared" si="37"/>
        <v>0.58333333333333326</v>
      </c>
      <c r="V504" s="173">
        <f t="shared" si="38"/>
        <v>0.58333333333333326</v>
      </c>
      <c r="W504" s="41">
        <f>IFERROR(VLOOKUP(L504,'[1]ZESTAWIENIE NUMERÓW BOCZNYCH'!$A:$B,1,0),"")</f>
        <v>5611</v>
      </c>
      <c r="X504" s="48" t="str">
        <f>IFERROR(VLOOKUP(W504,'[1]ZESTAWIENIE NUMERÓW BOCZNYCH'!$A:$B,2,0),Q504)</f>
        <v>SOLARIS URBINO 18</v>
      </c>
      <c r="Y504" s="131">
        <f t="shared" si="40"/>
        <v>28</v>
      </c>
      <c r="Z504" s="132" t="s">
        <v>183</v>
      </c>
      <c r="AA504" s="44" t="str">
        <f t="shared" si="39"/>
        <v>A</v>
      </c>
    </row>
    <row r="505" spans="1:27" x14ac:dyDescent="0.25">
      <c r="A505" s="125" t="s">
        <v>186</v>
      </c>
      <c r="B505" s="48">
        <v>524</v>
      </c>
      <c r="C505" s="43">
        <v>1</v>
      </c>
      <c r="D505" s="48">
        <v>120823</v>
      </c>
      <c r="E505" s="43"/>
      <c r="F505" s="48" t="s">
        <v>201</v>
      </c>
      <c r="G505" s="260" t="str">
        <f t="shared" si="36"/>
        <v>pr_88</v>
      </c>
      <c r="H505" s="258" t="s">
        <v>277</v>
      </c>
      <c r="I505" s="58">
        <v>43258</v>
      </c>
      <c r="J505" s="45" t="s">
        <v>128</v>
      </c>
      <c r="K505" s="43">
        <v>141</v>
      </c>
      <c r="L505" s="43">
        <v>8320</v>
      </c>
      <c r="M505" s="46" t="s">
        <v>163</v>
      </c>
      <c r="N505" s="173">
        <v>0.58750000000000002</v>
      </c>
      <c r="O505" s="43">
        <v>12</v>
      </c>
      <c r="P505" s="43">
        <v>2</v>
      </c>
      <c r="Q505" s="43" t="s">
        <v>14</v>
      </c>
      <c r="R505" s="48"/>
      <c r="S505" s="48"/>
      <c r="T505" s="48"/>
      <c r="U505" s="173">
        <f t="shared" si="37"/>
        <v>0.58333333333333326</v>
      </c>
      <c r="V505" s="173">
        <f t="shared" si="38"/>
        <v>0.58333333333333326</v>
      </c>
      <c r="W505" s="41">
        <f>IFERROR(VLOOKUP(L505,'[1]ZESTAWIENIE NUMERÓW BOCZNYCH'!$A:$B,1,0),"")</f>
        <v>8320</v>
      </c>
      <c r="X505" s="48" t="str">
        <f>IFERROR(VLOOKUP(W505,'[1]ZESTAWIENIE NUMERÓW BOCZNYCH'!$A:$B,2,0),Q505)</f>
        <v>MERCEDES-BENZ O 530 G Citaro</v>
      </c>
      <c r="Y505" s="131">
        <f t="shared" si="40"/>
        <v>14</v>
      </c>
      <c r="Z505" s="132" t="s">
        <v>182</v>
      </c>
      <c r="AA505" s="44" t="str">
        <f t="shared" si="39"/>
        <v>A</v>
      </c>
    </row>
    <row r="506" spans="1:27" x14ac:dyDescent="0.25">
      <c r="A506" s="125" t="s">
        <v>186</v>
      </c>
      <c r="B506" s="48">
        <v>528</v>
      </c>
      <c r="C506" s="43">
        <v>1</v>
      </c>
      <c r="D506" s="48">
        <v>120823</v>
      </c>
      <c r="E506" s="43"/>
      <c r="F506" s="48" t="s">
        <v>201</v>
      </c>
      <c r="G506" s="260" t="str">
        <f t="shared" si="36"/>
        <v>pr_88</v>
      </c>
      <c r="H506" s="258" t="s">
        <v>277</v>
      </c>
      <c r="I506" s="58">
        <v>43258</v>
      </c>
      <c r="J506" s="45" t="s">
        <v>128</v>
      </c>
      <c r="K506" s="43" t="s">
        <v>159</v>
      </c>
      <c r="L506" s="43">
        <v>8417</v>
      </c>
      <c r="M506" s="46" t="s">
        <v>163</v>
      </c>
      <c r="N506" s="173">
        <v>0.59791666666666665</v>
      </c>
      <c r="O506" s="43">
        <v>8</v>
      </c>
      <c r="P506" s="43">
        <v>32</v>
      </c>
      <c r="Q506" s="43" t="s">
        <v>14</v>
      </c>
      <c r="R506" s="48"/>
      <c r="S506" s="48"/>
      <c r="T506" s="48"/>
      <c r="U506" s="173">
        <f t="shared" si="37"/>
        <v>0.59375</v>
      </c>
      <c r="V506" s="173">
        <f t="shared" si="38"/>
        <v>0.58333333333333326</v>
      </c>
      <c r="W506" s="41">
        <f>IFERROR(VLOOKUP(L506,'[1]ZESTAWIENIE NUMERÓW BOCZNYCH'!$A:$B,1,0),"")</f>
        <v>8417</v>
      </c>
      <c r="X506" s="48" t="str">
        <f>IFERROR(VLOOKUP(W506,'[1]ZESTAWIENIE NUMERÓW BOCZNYCH'!$A:$B,2,0),Q506)</f>
        <v>MERCEDES-BENZ 628 03 Citaro G</v>
      </c>
      <c r="Y506" s="131">
        <f t="shared" si="40"/>
        <v>40</v>
      </c>
      <c r="Z506" s="132" t="s">
        <v>183</v>
      </c>
      <c r="AA506" s="44" t="str">
        <f t="shared" si="39"/>
        <v>A</v>
      </c>
    </row>
    <row r="507" spans="1:27" x14ac:dyDescent="0.25">
      <c r="A507" s="125" t="s">
        <v>186</v>
      </c>
      <c r="B507" s="48">
        <v>531</v>
      </c>
      <c r="C507" s="43">
        <v>1</v>
      </c>
      <c r="D507" s="48">
        <v>120823</v>
      </c>
      <c r="E507" s="43"/>
      <c r="F507" s="48" t="s">
        <v>201</v>
      </c>
      <c r="G507" s="260" t="str">
        <f t="shared" si="36"/>
        <v>pr_88</v>
      </c>
      <c r="H507" s="258" t="s">
        <v>277</v>
      </c>
      <c r="I507" s="58">
        <v>43258</v>
      </c>
      <c r="J507" s="45" t="s">
        <v>128</v>
      </c>
      <c r="K507" s="43" t="s">
        <v>159</v>
      </c>
      <c r="L507" s="43">
        <v>8140</v>
      </c>
      <c r="M507" s="46" t="s">
        <v>163</v>
      </c>
      <c r="N507" s="173">
        <v>0.60486111111111107</v>
      </c>
      <c r="O507" s="43">
        <v>19</v>
      </c>
      <c r="P507" s="43">
        <v>6</v>
      </c>
      <c r="Q507" s="43" t="s">
        <v>14</v>
      </c>
      <c r="R507" s="48"/>
      <c r="S507" s="48"/>
      <c r="T507" s="48"/>
      <c r="U507" s="173">
        <f t="shared" si="37"/>
        <v>0.60416666666666663</v>
      </c>
      <c r="V507" s="173">
        <f t="shared" si="38"/>
        <v>0.58333333333333326</v>
      </c>
      <c r="W507" s="41">
        <f>IFERROR(VLOOKUP(L507,'[1]ZESTAWIENIE NUMERÓW BOCZNYCH'!$A:$B,1,0),"")</f>
        <v>8140</v>
      </c>
      <c r="X507" s="48" t="str">
        <f>IFERROR(VLOOKUP(W507,'[1]ZESTAWIENIE NUMERÓW BOCZNYCH'!$A:$B,2,0),Q507)</f>
        <v>VOLVO 7700A</v>
      </c>
      <c r="Y507" s="131">
        <f t="shared" si="40"/>
        <v>25</v>
      </c>
      <c r="Z507" s="132" t="s">
        <v>183</v>
      </c>
      <c r="AA507" s="44" t="str">
        <f t="shared" si="39"/>
        <v>A</v>
      </c>
    </row>
    <row r="508" spans="1:27" x14ac:dyDescent="0.25">
      <c r="A508" s="125" t="s">
        <v>186</v>
      </c>
      <c r="B508" s="48">
        <v>533</v>
      </c>
      <c r="C508" s="43">
        <v>1</v>
      </c>
      <c r="D508" s="48">
        <v>120823</v>
      </c>
      <c r="E508" s="43"/>
      <c r="F508" s="48" t="s">
        <v>201</v>
      </c>
      <c r="G508" s="260" t="str">
        <f t="shared" si="36"/>
        <v>pr_88</v>
      </c>
      <c r="H508" s="258" t="s">
        <v>277</v>
      </c>
      <c r="I508" s="58">
        <v>43258</v>
      </c>
      <c r="J508" s="45" t="s">
        <v>128</v>
      </c>
      <c r="K508" s="43">
        <v>141</v>
      </c>
      <c r="L508" s="43">
        <v>8087</v>
      </c>
      <c r="M508" s="46" t="s">
        <v>163</v>
      </c>
      <c r="N508" s="173">
        <v>0.6069444444444444</v>
      </c>
      <c r="O508" s="43">
        <v>24</v>
      </c>
      <c r="P508" s="43">
        <v>3</v>
      </c>
      <c r="Q508" s="43" t="s">
        <v>14</v>
      </c>
      <c r="R508" s="48"/>
      <c r="S508" s="48"/>
      <c r="T508" s="48"/>
      <c r="U508" s="173">
        <f t="shared" si="37"/>
        <v>0.60416666666666663</v>
      </c>
      <c r="V508" s="173">
        <f t="shared" si="38"/>
        <v>0.58333333333333326</v>
      </c>
      <c r="W508" s="41">
        <f>IFERROR(VLOOKUP(L508,'[1]ZESTAWIENIE NUMERÓW BOCZNYCH'!$A:$B,1,0),"")</f>
        <v>8087</v>
      </c>
      <c r="X508" s="48" t="str">
        <f>IFERROR(VLOOKUP(W508,'[1]ZESTAWIENIE NUMERÓW BOCZNYCH'!$A:$B,2,0),Q508)</f>
        <v>VOLVO 7000A</v>
      </c>
      <c r="Y508" s="131">
        <f t="shared" si="40"/>
        <v>27</v>
      </c>
      <c r="Z508" s="132" t="s">
        <v>182</v>
      </c>
      <c r="AA508" s="44" t="str">
        <f t="shared" si="39"/>
        <v>A</v>
      </c>
    </row>
    <row r="509" spans="1:27" x14ac:dyDescent="0.25">
      <c r="A509" s="125" t="s">
        <v>186</v>
      </c>
      <c r="B509" s="48">
        <v>537</v>
      </c>
      <c r="C509" s="43">
        <v>2</v>
      </c>
      <c r="D509" s="48">
        <v>120823</v>
      </c>
      <c r="E509" s="43"/>
      <c r="F509" s="48" t="s">
        <v>201</v>
      </c>
      <c r="G509" s="260" t="str">
        <f t="shared" si="36"/>
        <v>pr_88</v>
      </c>
      <c r="H509" s="258" t="s">
        <v>277</v>
      </c>
      <c r="I509" s="58">
        <v>43258</v>
      </c>
      <c r="J509" s="45" t="s">
        <v>128</v>
      </c>
      <c r="K509" s="43" t="s">
        <v>159</v>
      </c>
      <c r="L509" s="43">
        <v>4132</v>
      </c>
      <c r="M509" s="46" t="s">
        <v>163</v>
      </c>
      <c r="N509" s="173">
        <v>0.62013888888888891</v>
      </c>
      <c r="O509" s="43">
        <v>18</v>
      </c>
      <c r="P509" s="43">
        <v>8</v>
      </c>
      <c r="Q509" s="43" t="s">
        <v>14</v>
      </c>
      <c r="R509" s="48"/>
      <c r="S509" s="48"/>
      <c r="T509" s="48"/>
      <c r="U509" s="173">
        <f t="shared" si="37"/>
        <v>0.61458333333333326</v>
      </c>
      <c r="V509" s="173">
        <f t="shared" si="38"/>
        <v>0.58333333333333326</v>
      </c>
      <c r="W509" s="41" t="str">
        <f>IFERROR(VLOOKUP(L509,'[1]ZESTAWIENIE NUMERÓW BOCZNYCH'!$A:$B,1,0),"")</f>
        <v/>
      </c>
      <c r="X509" s="48" t="str">
        <f>IFERROR(VLOOKUP(W509,'[1]ZESTAWIENIE NUMERÓW BOCZNYCH'!$A:$B,2,0),Q509)</f>
        <v>AD</v>
      </c>
      <c r="Y509" s="131">
        <f t="shared" si="40"/>
        <v>26</v>
      </c>
      <c r="Z509" s="132" t="s">
        <v>183</v>
      </c>
      <c r="AA509" s="44" t="str">
        <f t="shared" si="39"/>
        <v>A</v>
      </c>
    </row>
    <row r="510" spans="1:27" x14ac:dyDescent="0.25">
      <c r="A510" s="125" t="s">
        <v>186</v>
      </c>
      <c r="B510" s="48">
        <v>542</v>
      </c>
      <c r="C510" s="43">
        <v>2</v>
      </c>
      <c r="D510" s="48">
        <v>120823</v>
      </c>
      <c r="E510" s="43"/>
      <c r="F510" s="48" t="s">
        <v>201</v>
      </c>
      <c r="G510" s="260" t="str">
        <f t="shared" si="36"/>
        <v>pr_88</v>
      </c>
      <c r="H510" s="258" t="s">
        <v>277</v>
      </c>
      <c r="I510" s="58">
        <v>43258</v>
      </c>
      <c r="J510" s="45" t="s">
        <v>128</v>
      </c>
      <c r="K510" s="43" t="s">
        <v>159</v>
      </c>
      <c r="L510" s="43">
        <v>8103</v>
      </c>
      <c r="M510" s="46" t="s">
        <v>163</v>
      </c>
      <c r="N510" s="173">
        <v>0.62708333333333333</v>
      </c>
      <c r="O510" s="43">
        <v>12</v>
      </c>
      <c r="P510" s="43">
        <v>10</v>
      </c>
      <c r="Q510" s="43" t="s">
        <v>14</v>
      </c>
      <c r="R510" s="48"/>
      <c r="S510" s="48"/>
      <c r="T510" s="48"/>
      <c r="U510" s="173">
        <f t="shared" si="37"/>
        <v>0.625</v>
      </c>
      <c r="V510" s="173">
        <f t="shared" si="38"/>
        <v>0.625</v>
      </c>
      <c r="W510" s="41">
        <f>IFERROR(VLOOKUP(L510,'[1]ZESTAWIENIE NUMERÓW BOCZNYCH'!$A:$B,1,0),"")</f>
        <v>8103</v>
      </c>
      <c r="X510" s="48" t="str">
        <f>IFERROR(VLOOKUP(W510,'[1]ZESTAWIENIE NUMERÓW BOCZNYCH'!$A:$B,2,0),Q510)</f>
        <v>VOLVO 7000A</v>
      </c>
      <c r="Y510" s="131">
        <f t="shared" si="40"/>
        <v>22</v>
      </c>
      <c r="Z510" s="132" t="s">
        <v>183</v>
      </c>
      <c r="AA510" s="44" t="str">
        <f t="shared" si="39"/>
        <v>A</v>
      </c>
    </row>
    <row r="511" spans="1:27" x14ac:dyDescent="0.25">
      <c r="A511" s="125" t="s">
        <v>186</v>
      </c>
      <c r="B511" s="48">
        <v>545</v>
      </c>
      <c r="C511" s="43">
        <v>2</v>
      </c>
      <c r="D511" s="48">
        <v>120823</v>
      </c>
      <c r="E511" s="43"/>
      <c r="F511" s="48" t="s">
        <v>201</v>
      </c>
      <c r="G511" s="260" t="str">
        <f t="shared" si="36"/>
        <v>pr_88</v>
      </c>
      <c r="H511" s="258" t="s">
        <v>277</v>
      </c>
      <c r="I511" s="58">
        <v>43258</v>
      </c>
      <c r="J511" s="45" t="s">
        <v>128</v>
      </c>
      <c r="K511" s="43">
        <v>141</v>
      </c>
      <c r="L511" s="43">
        <v>8122</v>
      </c>
      <c r="M511" s="46" t="s">
        <v>163</v>
      </c>
      <c r="N511" s="173">
        <v>0.63541666666666663</v>
      </c>
      <c r="O511" s="43">
        <v>28</v>
      </c>
      <c r="P511" s="43">
        <v>5</v>
      </c>
      <c r="Q511" s="43" t="s">
        <v>14</v>
      </c>
      <c r="R511" s="48"/>
      <c r="S511" s="48"/>
      <c r="T511" s="48"/>
      <c r="U511" s="173">
        <f t="shared" si="37"/>
        <v>0.63541666666666663</v>
      </c>
      <c r="V511" s="173">
        <f t="shared" si="38"/>
        <v>0.625</v>
      </c>
      <c r="W511" s="41">
        <f>IFERROR(VLOOKUP(L511,'[1]ZESTAWIENIE NUMERÓW BOCZNYCH'!$A:$B,1,0),"")</f>
        <v>8122</v>
      </c>
      <c r="X511" s="48" t="str">
        <f>IFERROR(VLOOKUP(W511,'[1]ZESTAWIENIE NUMERÓW BOCZNYCH'!$A:$B,2,0),Q511)</f>
        <v>VOLVO 7700A</v>
      </c>
      <c r="Y511" s="131">
        <f t="shared" si="40"/>
        <v>33</v>
      </c>
      <c r="Z511" s="132" t="s">
        <v>182</v>
      </c>
      <c r="AA511" s="44" t="str">
        <f t="shared" si="39"/>
        <v>A</v>
      </c>
    </row>
    <row r="512" spans="1:27" x14ac:dyDescent="0.25">
      <c r="A512" s="125" t="s">
        <v>186</v>
      </c>
      <c r="B512" s="48">
        <v>547</v>
      </c>
      <c r="C512" s="43">
        <v>3</v>
      </c>
      <c r="D512" s="48">
        <v>120823</v>
      </c>
      <c r="E512" s="43"/>
      <c r="F512" s="48" t="s">
        <v>201</v>
      </c>
      <c r="G512" s="260" t="str">
        <f t="shared" si="36"/>
        <v>pr_88</v>
      </c>
      <c r="H512" s="258" t="s">
        <v>277</v>
      </c>
      <c r="I512" s="58">
        <v>43258</v>
      </c>
      <c r="J512" s="45" t="s">
        <v>128</v>
      </c>
      <c r="K512" s="43" t="s">
        <v>159</v>
      </c>
      <c r="L512" s="43">
        <v>8321</v>
      </c>
      <c r="M512" s="46" t="s">
        <v>163</v>
      </c>
      <c r="N512" s="173">
        <v>0.63680555555555551</v>
      </c>
      <c r="O512" s="43">
        <v>19</v>
      </c>
      <c r="P512" s="43">
        <v>2</v>
      </c>
      <c r="Q512" s="43" t="s">
        <v>14</v>
      </c>
      <c r="R512" s="48"/>
      <c r="S512" s="48"/>
      <c r="T512" s="48"/>
      <c r="U512" s="173">
        <f t="shared" si="37"/>
        <v>0.63541666666666663</v>
      </c>
      <c r="V512" s="173">
        <f t="shared" si="38"/>
        <v>0.625</v>
      </c>
      <c r="W512" s="41">
        <f>IFERROR(VLOOKUP(L512,'[1]ZESTAWIENIE NUMERÓW BOCZNYCH'!$A:$B,1,0),"")</f>
        <v>8321</v>
      </c>
      <c r="X512" s="48" t="str">
        <f>IFERROR(VLOOKUP(W512,'[1]ZESTAWIENIE NUMERÓW BOCZNYCH'!$A:$B,2,0),Q512)</f>
        <v>MERCEDES-BENZ O 530 G Citaro</v>
      </c>
      <c r="Y512" s="131">
        <f t="shared" si="40"/>
        <v>21</v>
      </c>
      <c r="Z512" s="132" t="s">
        <v>183</v>
      </c>
      <c r="AA512" s="44" t="str">
        <f t="shared" si="39"/>
        <v>A</v>
      </c>
    </row>
    <row r="513" spans="1:27" x14ac:dyDescent="0.25">
      <c r="A513" s="125" t="s">
        <v>186</v>
      </c>
      <c r="B513" s="48">
        <v>550</v>
      </c>
      <c r="C513" s="43">
        <v>3</v>
      </c>
      <c r="D513" s="48">
        <v>120823</v>
      </c>
      <c r="E513" s="43"/>
      <c r="F513" s="48" t="s">
        <v>201</v>
      </c>
      <c r="G513" s="260" t="str">
        <f t="shared" si="36"/>
        <v>pr_88</v>
      </c>
      <c r="H513" s="258" t="s">
        <v>277</v>
      </c>
      <c r="I513" s="58">
        <v>43258</v>
      </c>
      <c r="J513" s="45" t="s">
        <v>128</v>
      </c>
      <c r="K513" s="43">
        <v>141</v>
      </c>
      <c r="L513" s="43">
        <v>8057</v>
      </c>
      <c r="M513" s="46" t="s">
        <v>163</v>
      </c>
      <c r="N513" s="173">
        <v>0.6430555555555556</v>
      </c>
      <c r="O513" s="43">
        <v>4</v>
      </c>
      <c r="P513" s="43">
        <v>12</v>
      </c>
      <c r="Q513" s="43" t="s">
        <v>14</v>
      </c>
      <c r="R513" s="48"/>
      <c r="S513" s="48"/>
      <c r="T513" s="48"/>
      <c r="U513" s="173">
        <f t="shared" si="37"/>
        <v>0.63541666666666663</v>
      </c>
      <c r="V513" s="173">
        <f t="shared" si="38"/>
        <v>0.625</v>
      </c>
      <c r="W513" s="41">
        <f>IFERROR(VLOOKUP(L513,'[1]ZESTAWIENIE NUMERÓW BOCZNYCH'!$A:$B,1,0),"")</f>
        <v>8057</v>
      </c>
      <c r="X513" s="48" t="str">
        <f>IFERROR(VLOOKUP(W513,'[1]ZESTAWIENIE NUMERÓW BOCZNYCH'!$A:$B,2,0),Q513)</f>
        <v>VOLVO 7000A</v>
      </c>
      <c r="Y513" s="131">
        <f t="shared" si="40"/>
        <v>16</v>
      </c>
      <c r="Z513" s="132" t="s">
        <v>182</v>
      </c>
      <c r="AA513" s="44" t="str">
        <f t="shared" si="39"/>
        <v>A</v>
      </c>
    </row>
    <row r="514" spans="1:27" x14ac:dyDescent="0.25">
      <c r="A514" s="125" t="s">
        <v>186</v>
      </c>
      <c r="B514" s="48">
        <v>554</v>
      </c>
      <c r="C514" s="43">
        <v>3</v>
      </c>
      <c r="D514" s="48">
        <v>120823</v>
      </c>
      <c r="E514" s="43"/>
      <c r="F514" s="48" t="s">
        <v>201</v>
      </c>
      <c r="G514" s="260" t="str">
        <f t="shared" si="36"/>
        <v>pr_88</v>
      </c>
      <c r="H514" s="258" t="s">
        <v>277</v>
      </c>
      <c r="I514" s="58">
        <v>43258</v>
      </c>
      <c r="J514" s="45" t="s">
        <v>128</v>
      </c>
      <c r="K514" s="43" t="s">
        <v>159</v>
      </c>
      <c r="L514" s="43">
        <v>8076</v>
      </c>
      <c r="M514" s="46" t="s">
        <v>163</v>
      </c>
      <c r="N514" s="173">
        <v>0.65</v>
      </c>
      <c r="O514" s="43">
        <v>18</v>
      </c>
      <c r="P514" s="43">
        <v>7</v>
      </c>
      <c r="Q514" s="43" t="s">
        <v>14</v>
      </c>
      <c r="R514" s="48"/>
      <c r="S514" s="48"/>
      <c r="T514" s="48"/>
      <c r="U514" s="173">
        <f t="shared" si="37"/>
        <v>0.64583333333333326</v>
      </c>
      <c r="V514" s="173">
        <f t="shared" si="38"/>
        <v>0.625</v>
      </c>
      <c r="W514" s="41">
        <f>IFERROR(VLOOKUP(L514,'[1]ZESTAWIENIE NUMERÓW BOCZNYCH'!$A:$B,1,0),"")</f>
        <v>8076</v>
      </c>
      <c r="X514" s="48" t="str">
        <f>IFERROR(VLOOKUP(W514,'[1]ZESTAWIENIE NUMERÓW BOCZNYCH'!$A:$B,2,0),Q514)</f>
        <v>VOLVO 7000A</v>
      </c>
      <c r="Y514" s="131">
        <f t="shared" si="40"/>
        <v>25</v>
      </c>
      <c r="Z514" s="132" t="s">
        <v>183</v>
      </c>
      <c r="AA514" s="44" t="str">
        <f t="shared" si="39"/>
        <v>A</v>
      </c>
    </row>
    <row r="515" spans="1:27" x14ac:dyDescent="0.25">
      <c r="A515" s="125" t="s">
        <v>186</v>
      </c>
      <c r="B515" s="48">
        <v>556</v>
      </c>
      <c r="C515" s="43">
        <v>3</v>
      </c>
      <c r="D515" s="48">
        <v>120823</v>
      </c>
      <c r="E515" s="43"/>
      <c r="F515" s="48" t="s">
        <v>201</v>
      </c>
      <c r="G515" s="260" t="str">
        <f t="shared" ref="G515:G578" si="41">IF(ISERROR(RIGHT(LEFT(F515,FIND("_",MID(F515,4,150))+2))*1),LEFT(F515,FIND("_",MID(F515,4,150))+1),LEFT(F515,FIND("_",MID(F515,4,150))+2))</f>
        <v>pr_88</v>
      </c>
      <c r="H515" s="258" t="s">
        <v>277</v>
      </c>
      <c r="I515" s="58">
        <v>43258</v>
      </c>
      <c r="J515" s="45" t="s">
        <v>128</v>
      </c>
      <c r="K515" s="43">
        <v>141</v>
      </c>
      <c r="L515" s="43">
        <v>8320</v>
      </c>
      <c r="M515" s="46" t="s">
        <v>163</v>
      </c>
      <c r="N515" s="173">
        <v>0.65347222222222223</v>
      </c>
      <c r="O515" s="43">
        <v>24</v>
      </c>
      <c r="P515" s="43">
        <v>0</v>
      </c>
      <c r="Q515" s="43" t="s">
        <v>14</v>
      </c>
      <c r="R515" s="48"/>
      <c r="S515" s="48"/>
      <c r="T515" s="48"/>
      <c r="U515" s="173">
        <f t="shared" ref="U515:U578" si="42">FLOOR(N515,"0:15")</f>
        <v>0.64583333333333326</v>
      </c>
      <c r="V515" s="173">
        <f t="shared" ref="V515:V578" si="43">FLOOR(N515,TIME(1,0,0))</f>
        <v>0.625</v>
      </c>
      <c r="W515" s="41">
        <f>IFERROR(VLOOKUP(L515,'[1]ZESTAWIENIE NUMERÓW BOCZNYCH'!$A:$B,1,0),"")</f>
        <v>8320</v>
      </c>
      <c r="X515" s="48" t="str">
        <f>IFERROR(VLOOKUP(W515,'[1]ZESTAWIENIE NUMERÓW BOCZNYCH'!$A:$B,2,0),Q515)</f>
        <v>MERCEDES-BENZ O 530 G Citaro</v>
      </c>
      <c r="Y515" s="131">
        <f t="shared" si="40"/>
        <v>24</v>
      </c>
      <c r="Z515" s="132" t="s">
        <v>182</v>
      </c>
      <c r="AA515" s="44" t="str">
        <f t="shared" ref="AA515:AA578" si="44">IF(Z515="Tramwaj normalny","T","A")</f>
        <v>A</v>
      </c>
    </row>
    <row r="516" spans="1:27" x14ac:dyDescent="0.25">
      <c r="A516" s="125" t="s">
        <v>186</v>
      </c>
      <c r="B516" s="48">
        <v>561</v>
      </c>
      <c r="C516" s="43">
        <v>4</v>
      </c>
      <c r="D516" s="48">
        <v>120823</v>
      </c>
      <c r="E516" s="43"/>
      <c r="F516" s="48" t="s">
        <v>201</v>
      </c>
      <c r="G516" s="260" t="str">
        <f t="shared" si="41"/>
        <v>pr_88</v>
      </c>
      <c r="H516" s="258" t="s">
        <v>277</v>
      </c>
      <c r="I516" s="58">
        <v>43258</v>
      </c>
      <c r="J516" s="45" t="s">
        <v>128</v>
      </c>
      <c r="K516" s="43" t="s">
        <v>159</v>
      </c>
      <c r="L516" s="43">
        <v>8422</v>
      </c>
      <c r="M516" s="46" t="s">
        <v>163</v>
      </c>
      <c r="N516" s="173">
        <v>0.66180555555555554</v>
      </c>
      <c r="O516" s="43">
        <v>18</v>
      </c>
      <c r="P516" s="43">
        <v>6</v>
      </c>
      <c r="Q516" s="43" t="s">
        <v>14</v>
      </c>
      <c r="R516" s="48"/>
      <c r="S516" s="48"/>
      <c r="T516" s="48"/>
      <c r="U516" s="173">
        <f t="shared" si="42"/>
        <v>0.65625</v>
      </c>
      <c r="V516" s="173">
        <f t="shared" si="43"/>
        <v>0.625</v>
      </c>
      <c r="W516" s="41" t="str">
        <f>IFERROR(VLOOKUP(L516,'[1]ZESTAWIENIE NUMERÓW BOCZNYCH'!$A:$B,1,0),"")</f>
        <v/>
      </c>
      <c r="X516" s="48" t="str">
        <f>IFERROR(VLOOKUP(W516,'[1]ZESTAWIENIE NUMERÓW BOCZNYCH'!$A:$B,2,0),Q516)</f>
        <v>AD</v>
      </c>
      <c r="Y516" s="131">
        <f t="shared" si="40"/>
        <v>24</v>
      </c>
      <c r="Z516" s="132" t="s">
        <v>183</v>
      </c>
      <c r="AA516" s="44" t="str">
        <f t="shared" si="44"/>
        <v>A</v>
      </c>
    </row>
    <row r="517" spans="1:27" x14ac:dyDescent="0.25">
      <c r="A517" s="125" t="s">
        <v>186</v>
      </c>
      <c r="B517" s="48">
        <v>562</v>
      </c>
      <c r="C517" s="43">
        <v>4</v>
      </c>
      <c r="D517" s="48">
        <v>120823</v>
      </c>
      <c r="E517" s="43"/>
      <c r="F517" s="48" t="s">
        <v>201</v>
      </c>
      <c r="G517" s="260" t="str">
        <f t="shared" si="41"/>
        <v>pr_88</v>
      </c>
      <c r="H517" s="258" t="s">
        <v>277</v>
      </c>
      <c r="I517" s="58">
        <v>43258</v>
      </c>
      <c r="J517" s="45" t="s">
        <v>128</v>
      </c>
      <c r="K517" s="43" t="s">
        <v>159</v>
      </c>
      <c r="L517" s="43">
        <v>8087</v>
      </c>
      <c r="M517" s="46" t="s">
        <v>163</v>
      </c>
      <c r="N517" s="173">
        <v>0.66597222222222219</v>
      </c>
      <c r="O517" s="43">
        <v>26</v>
      </c>
      <c r="P517" s="43">
        <v>0</v>
      </c>
      <c r="Q517" s="43" t="s">
        <v>14</v>
      </c>
      <c r="R517" s="48"/>
      <c r="S517" s="48"/>
      <c r="T517" s="48"/>
      <c r="U517" s="173">
        <f t="shared" si="42"/>
        <v>0.65625</v>
      </c>
      <c r="V517" s="173">
        <f t="shared" si="43"/>
        <v>0.625</v>
      </c>
      <c r="W517" s="41">
        <f>IFERROR(VLOOKUP(L517,'[1]ZESTAWIENIE NUMERÓW BOCZNYCH'!$A:$B,1,0),"")</f>
        <v>8087</v>
      </c>
      <c r="X517" s="48" t="str">
        <f>IFERROR(VLOOKUP(W517,'[1]ZESTAWIENIE NUMERÓW BOCZNYCH'!$A:$B,2,0),Q517)</f>
        <v>VOLVO 7000A</v>
      </c>
      <c r="Y517" s="131">
        <f t="shared" si="40"/>
        <v>26</v>
      </c>
      <c r="Z517" s="132" t="s">
        <v>183</v>
      </c>
      <c r="AA517" s="44" t="str">
        <f t="shared" si="44"/>
        <v>A</v>
      </c>
    </row>
    <row r="518" spans="1:27" x14ac:dyDescent="0.25">
      <c r="A518" s="125" t="s">
        <v>186</v>
      </c>
      <c r="B518" s="48">
        <v>566</v>
      </c>
      <c r="C518" s="43">
        <v>4</v>
      </c>
      <c r="D518" s="48">
        <v>120823</v>
      </c>
      <c r="E518" s="43"/>
      <c r="F518" s="48" t="s">
        <v>201</v>
      </c>
      <c r="G518" s="260" t="str">
        <f t="shared" si="41"/>
        <v>pr_88</v>
      </c>
      <c r="H518" s="258" t="s">
        <v>277</v>
      </c>
      <c r="I518" s="58">
        <v>43258</v>
      </c>
      <c r="J518" s="45" t="s">
        <v>128</v>
      </c>
      <c r="K518" s="43" t="s">
        <v>159</v>
      </c>
      <c r="L518" s="43">
        <v>8094</v>
      </c>
      <c r="M518" s="46" t="s">
        <v>163</v>
      </c>
      <c r="N518" s="173">
        <v>0.66874999999999996</v>
      </c>
      <c r="O518" s="43">
        <v>19</v>
      </c>
      <c r="P518" s="43">
        <v>8</v>
      </c>
      <c r="Q518" s="43" t="s">
        <v>14</v>
      </c>
      <c r="R518" s="48"/>
      <c r="S518" s="48"/>
      <c r="T518" s="48"/>
      <c r="U518" s="173">
        <f t="shared" si="42"/>
        <v>0.66666666666666663</v>
      </c>
      <c r="V518" s="173">
        <f t="shared" si="43"/>
        <v>0.66666666666666663</v>
      </c>
      <c r="W518" s="41">
        <f>IFERROR(VLOOKUP(L518,'[1]ZESTAWIENIE NUMERÓW BOCZNYCH'!$A:$B,1,0),"")</f>
        <v>8094</v>
      </c>
      <c r="X518" s="48" t="str">
        <f>IFERROR(VLOOKUP(W518,'[1]ZESTAWIENIE NUMERÓW BOCZNYCH'!$A:$B,2,0),Q518)</f>
        <v>VOLVO 7000A</v>
      </c>
      <c r="Y518" s="131">
        <f t="shared" si="40"/>
        <v>27</v>
      </c>
      <c r="Z518" s="132" t="s">
        <v>183</v>
      </c>
      <c r="AA518" s="44" t="str">
        <f t="shared" si="44"/>
        <v>A</v>
      </c>
    </row>
    <row r="519" spans="1:27" x14ac:dyDescent="0.25">
      <c r="A519" s="125" t="s">
        <v>186</v>
      </c>
      <c r="B519" s="48">
        <v>568</v>
      </c>
      <c r="C519" s="43">
        <v>4</v>
      </c>
      <c r="D519" s="48">
        <v>120823</v>
      </c>
      <c r="E519" s="43"/>
      <c r="F519" s="48" t="s">
        <v>201</v>
      </c>
      <c r="G519" s="260" t="str">
        <f t="shared" si="41"/>
        <v>pr_88</v>
      </c>
      <c r="H519" s="258" t="s">
        <v>277</v>
      </c>
      <c r="I519" s="58">
        <v>43258</v>
      </c>
      <c r="J519" s="45" t="s">
        <v>128</v>
      </c>
      <c r="K519" s="43" t="s">
        <v>159</v>
      </c>
      <c r="L519" s="43">
        <v>8126</v>
      </c>
      <c r="M519" s="46" t="s">
        <v>163</v>
      </c>
      <c r="N519" s="173">
        <v>0.67291666666666672</v>
      </c>
      <c r="O519" s="43">
        <v>19</v>
      </c>
      <c r="P519" s="43">
        <v>0</v>
      </c>
      <c r="Q519" s="43" t="s">
        <v>14</v>
      </c>
      <c r="R519" s="48"/>
      <c r="S519" s="48"/>
      <c r="T519" s="48"/>
      <c r="U519" s="173">
        <f t="shared" si="42"/>
        <v>0.66666666666666663</v>
      </c>
      <c r="V519" s="173">
        <f t="shared" si="43"/>
        <v>0.66666666666666663</v>
      </c>
      <c r="W519" s="41">
        <f>IFERROR(VLOOKUP(L519,'[1]ZESTAWIENIE NUMERÓW BOCZNYCH'!$A:$B,1,0),"")</f>
        <v>8126</v>
      </c>
      <c r="X519" s="48" t="str">
        <f>IFERROR(VLOOKUP(W519,'[1]ZESTAWIENIE NUMERÓW BOCZNYCH'!$A:$B,2,0),Q519)</f>
        <v>VOLVO 7700A</v>
      </c>
      <c r="Y519" s="131">
        <f t="shared" ref="Y519:Y582" si="45">O519+P519</f>
        <v>19</v>
      </c>
      <c r="Z519" s="132" t="s">
        <v>183</v>
      </c>
      <c r="AA519" s="44" t="str">
        <f t="shared" si="44"/>
        <v>A</v>
      </c>
    </row>
    <row r="520" spans="1:27" x14ac:dyDescent="0.25">
      <c r="A520" s="125" t="s">
        <v>186</v>
      </c>
      <c r="B520" s="48">
        <v>571</v>
      </c>
      <c r="C520" s="43">
        <v>5</v>
      </c>
      <c r="D520" s="48">
        <v>120823</v>
      </c>
      <c r="E520" s="43"/>
      <c r="F520" s="48" t="s">
        <v>201</v>
      </c>
      <c r="G520" s="260" t="str">
        <f t="shared" si="41"/>
        <v>pr_88</v>
      </c>
      <c r="H520" s="258" t="s">
        <v>277</v>
      </c>
      <c r="I520" s="58">
        <v>43258</v>
      </c>
      <c r="J520" s="45" t="s">
        <v>128</v>
      </c>
      <c r="K520" s="43" t="s">
        <v>159</v>
      </c>
      <c r="L520" s="43">
        <v>8439</v>
      </c>
      <c r="M520" s="46" t="s">
        <v>163</v>
      </c>
      <c r="N520" s="173">
        <v>0.67847222222222225</v>
      </c>
      <c r="O520" s="43">
        <v>21</v>
      </c>
      <c r="P520" s="43">
        <v>11</v>
      </c>
      <c r="Q520" s="43" t="s">
        <v>14</v>
      </c>
      <c r="R520" s="48"/>
      <c r="S520" s="48"/>
      <c r="T520" s="48"/>
      <c r="U520" s="173">
        <f t="shared" si="42"/>
        <v>0.67708333333333326</v>
      </c>
      <c r="V520" s="173">
        <f t="shared" si="43"/>
        <v>0.66666666666666663</v>
      </c>
      <c r="W520" s="41">
        <f>IFERROR(VLOOKUP(L520,'[1]ZESTAWIENIE NUMERÓW BOCZNYCH'!$A:$B,1,0),"")</f>
        <v>8439</v>
      </c>
      <c r="X520" s="48" t="str">
        <f>IFERROR(VLOOKUP(W520,'[1]ZESTAWIENIE NUMERÓW BOCZNYCH'!$A:$B,2,0),Q520)</f>
        <v>MERCEDES-BENZ 628 03 Citaro G</v>
      </c>
      <c r="Y520" s="131">
        <f t="shared" si="45"/>
        <v>32</v>
      </c>
      <c r="Z520" s="132" t="s">
        <v>183</v>
      </c>
      <c r="AA520" s="44" t="str">
        <f t="shared" si="44"/>
        <v>A</v>
      </c>
    </row>
    <row r="521" spans="1:27" x14ac:dyDescent="0.25">
      <c r="A521" s="125" t="s">
        <v>186</v>
      </c>
      <c r="B521" s="48">
        <v>573</v>
      </c>
      <c r="C521" s="43">
        <v>5</v>
      </c>
      <c r="D521" s="48">
        <v>120823</v>
      </c>
      <c r="E521" s="43"/>
      <c r="F521" s="48" t="s">
        <v>201</v>
      </c>
      <c r="G521" s="260" t="str">
        <f t="shared" si="41"/>
        <v>pr_88</v>
      </c>
      <c r="H521" s="258" t="s">
        <v>277</v>
      </c>
      <c r="I521" s="58">
        <v>43258</v>
      </c>
      <c r="J521" s="45" t="s">
        <v>128</v>
      </c>
      <c r="K521" s="43">
        <v>141</v>
      </c>
      <c r="L521" s="43">
        <v>8122</v>
      </c>
      <c r="M521" s="46" t="s">
        <v>163</v>
      </c>
      <c r="N521" s="173">
        <v>0.68263888888888891</v>
      </c>
      <c r="O521" s="43">
        <v>37</v>
      </c>
      <c r="P521" s="43">
        <v>0</v>
      </c>
      <c r="Q521" s="43" t="s">
        <v>14</v>
      </c>
      <c r="R521" s="48"/>
      <c r="S521" s="48"/>
      <c r="T521" s="48"/>
      <c r="U521" s="173">
        <f t="shared" si="42"/>
        <v>0.67708333333333326</v>
      </c>
      <c r="V521" s="173">
        <f t="shared" si="43"/>
        <v>0.66666666666666663</v>
      </c>
      <c r="W521" s="41">
        <f>IFERROR(VLOOKUP(L521,'[1]ZESTAWIENIE NUMERÓW BOCZNYCH'!$A:$B,1,0),"")</f>
        <v>8122</v>
      </c>
      <c r="X521" s="48" t="str">
        <f>IFERROR(VLOOKUP(W521,'[1]ZESTAWIENIE NUMERÓW BOCZNYCH'!$A:$B,2,0),Q521)</f>
        <v>VOLVO 7700A</v>
      </c>
      <c r="Y521" s="131">
        <f t="shared" si="45"/>
        <v>37</v>
      </c>
      <c r="Z521" s="132" t="s">
        <v>182</v>
      </c>
      <c r="AA521" s="44" t="str">
        <f t="shared" si="44"/>
        <v>A</v>
      </c>
    </row>
    <row r="522" spans="1:27" x14ac:dyDescent="0.25">
      <c r="A522" s="125" t="s">
        <v>186</v>
      </c>
      <c r="B522" s="48">
        <v>577</v>
      </c>
      <c r="C522" s="43">
        <v>5</v>
      </c>
      <c r="D522" s="48">
        <v>120823</v>
      </c>
      <c r="E522" s="43"/>
      <c r="F522" s="48" t="s">
        <v>201</v>
      </c>
      <c r="G522" s="260" t="str">
        <f t="shared" si="41"/>
        <v>pr_88</v>
      </c>
      <c r="H522" s="258" t="s">
        <v>277</v>
      </c>
      <c r="I522" s="58">
        <v>43258</v>
      </c>
      <c r="J522" s="45" t="s">
        <v>128</v>
      </c>
      <c r="K522" s="43" t="s">
        <v>159</v>
      </c>
      <c r="L522" s="43">
        <v>5611</v>
      </c>
      <c r="M522" s="46" t="s">
        <v>163</v>
      </c>
      <c r="N522" s="173">
        <v>0.69652777777777775</v>
      </c>
      <c r="O522" s="43">
        <v>38</v>
      </c>
      <c r="P522" s="43">
        <v>13</v>
      </c>
      <c r="Q522" s="43" t="s">
        <v>14</v>
      </c>
      <c r="R522" s="48"/>
      <c r="S522" s="48"/>
      <c r="T522" s="48"/>
      <c r="U522" s="173">
        <f t="shared" si="42"/>
        <v>0.6875</v>
      </c>
      <c r="V522" s="173">
        <f t="shared" si="43"/>
        <v>0.66666666666666663</v>
      </c>
      <c r="W522" s="41">
        <f>IFERROR(VLOOKUP(L522,'[1]ZESTAWIENIE NUMERÓW BOCZNYCH'!$A:$B,1,0),"")</f>
        <v>5611</v>
      </c>
      <c r="X522" s="48" t="str">
        <f>IFERROR(VLOOKUP(W522,'[1]ZESTAWIENIE NUMERÓW BOCZNYCH'!$A:$B,2,0),Q522)</f>
        <v>SOLARIS URBINO 18</v>
      </c>
      <c r="Y522" s="131">
        <f t="shared" si="45"/>
        <v>51</v>
      </c>
      <c r="Z522" s="132" t="s">
        <v>183</v>
      </c>
      <c r="AA522" s="44" t="str">
        <f t="shared" si="44"/>
        <v>A</v>
      </c>
    </row>
    <row r="523" spans="1:27" x14ac:dyDescent="0.25">
      <c r="A523" s="125" t="s">
        <v>186</v>
      </c>
      <c r="B523" s="48">
        <v>580</v>
      </c>
      <c r="C523" s="43">
        <v>5</v>
      </c>
      <c r="D523" s="48">
        <v>120823</v>
      </c>
      <c r="E523" s="43"/>
      <c r="F523" s="48" t="s">
        <v>201</v>
      </c>
      <c r="G523" s="260" t="str">
        <f t="shared" si="41"/>
        <v>pr_88</v>
      </c>
      <c r="H523" s="258" t="s">
        <v>277</v>
      </c>
      <c r="I523" s="58">
        <v>43258</v>
      </c>
      <c r="J523" s="45" t="s">
        <v>128</v>
      </c>
      <c r="K523" s="43" t="s">
        <v>159</v>
      </c>
      <c r="L523" s="43">
        <v>8057</v>
      </c>
      <c r="M523" s="46" t="s">
        <v>163</v>
      </c>
      <c r="N523" s="173">
        <v>0.70763888888888893</v>
      </c>
      <c r="O523" s="43">
        <v>15</v>
      </c>
      <c r="P523" s="43">
        <v>12</v>
      </c>
      <c r="Q523" s="43" t="s">
        <v>14</v>
      </c>
      <c r="R523" s="48"/>
      <c r="S523" s="48"/>
      <c r="T523" s="48"/>
      <c r="U523" s="173">
        <f t="shared" si="42"/>
        <v>0.69791666666666663</v>
      </c>
      <c r="V523" s="173">
        <f t="shared" si="43"/>
        <v>0.66666666666666663</v>
      </c>
      <c r="W523" s="41">
        <f>IFERROR(VLOOKUP(L523,'[1]ZESTAWIENIE NUMERÓW BOCZNYCH'!$A:$B,1,0),"")</f>
        <v>8057</v>
      </c>
      <c r="X523" s="48" t="str">
        <f>IFERROR(VLOOKUP(W523,'[1]ZESTAWIENIE NUMERÓW BOCZNYCH'!$A:$B,2,0),Q523)</f>
        <v>VOLVO 7000A</v>
      </c>
      <c r="Y523" s="131">
        <f t="shared" si="45"/>
        <v>27</v>
      </c>
      <c r="Z523" s="132" t="s">
        <v>183</v>
      </c>
      <c r="AA523" s="44" t="str">
        <f t="shared" si="44"/>
        <v>A</v>
      </c>
    </row>
    <row r="524" spans="1:27" x14ac:dyDescent="0.25">
      <c r="A524" s="125" t="s">
        <v>186</v>
      </c>
      <c r="B524" s="48">
        <v>583</v>
      </c>
      <c r="C524" s="43">
        <v>6</v>
      </c>
      <c r="D524" s="48">
        <v>120823</v>
      </c>
      <c r="E524" s="43"/>
      <c r="F524" s="48" t="s">
        <v>201</v>
      </c>
      <c r="G524" s="260" t="str">
        <f t="shared" si="41"/>
        <v>pr_88</v>
      </c>
      <c r="H524" s="258" t="s">
        <v>277</v>
      </c>
      <c r="I524" s="58">
        <v>43258</v>
      </c>
      <c r="J524" s="45" t="s">
        <v>128</v>
      </c>
      <c r="K524" s="43" t="s">
        <v>159</v>
      </c>
      <c r="L524" s="43">
        <v>8417</v>
      </c>
      <c r="M524" s="46" t="s">
        <v>163</v>
      </c>
      <c r="N524" s="91">
        <v>0.71180555555555558</v>
      </c>
      <c r="O524" s="43">
        <v>12</v>
      </c>
      <c r="P524" s="43">
        <v>5</v>
      </c>
      <c r="Q524" s="43" t="s">
        <v>14</v>
      </c>
      <c r="R524" s="48"/>
      <c r="S524" s="48"/>
      <c r="T524" s="48"/>
      <c r="U524" s="173">
        <f t="shared" si="42"/>
        <v>0.70833333333333326</v>
      </c>
      <c r="V524" s="173">
        <f t="shared" si="43"/>
        <v>0.70833333333333326</v>
      </c>
      <c r="W524" s="41">
        <f>IFERROR(VLOOKUP(L524,'[1]ZESTAWIENIE NUMERÓW BOCZNYCH'!$A:$B,1,0),"")</f>
        <v>8417</v>
      </c>
      <c r="X524" s="48" t="str">
        <f>IFERROR(VLOOKUP(W524,'[1]ZESTAWIENIE NUMERÓW BOCZNYCH'!$A:$B,2,0),Q524)</f>
        <v>MERCEDES-BENZ 628 03 Citaro G</v>
      </c>
      <c r="Y524" s="131">
        <f t="shared" si="45"/>
        <v>17</v>
      </c>
      <c r="Z524" s="132" t="s">
        <v>183</v>
      </c>
      <c r="AA524" s="44" t="str">
        <f t="shared" si="44"/>
        <v>A</v>
      </c>
    </row>
    <row r="525" spans="1:27" x14ac:dyDescent="0.25">
      <c r="A525" s="125" t="s">
        <v>186</v>
      </c>
      <c r="B525" s="48">
        <v>586</v>
      </c>
      <c r="C525" s="43">
        <v>6</v>
      </c>
      <c r="D525" s="48">
        <v>120823</v>
      </c>
      <c r="E525" s="43"/>
      <c r="F525" s="48" t="s">
        <v>201</v>
      </c>
      <c r="G525" s="260" t="str">
        <f t="shared" si="41"/>
        <v>pr_88</v>
      </c>
      <c r="H525" s="258" t="s">
        <v>277</v>
      </c>
      <c r="I525" s="58">
        <v>43258</v>
      </c>
      <c r="J525" s="45" t="s">
        <v>128</v>
      </c>
      <c r="K525" s="43" t="s">
        <v>159</v>
      </c>
      <c r="L525" s="43">
        <v>8140</v>
      </c>
      <c r="M525" s="46" t="s">
        <v>163</v>
      </c>
      <c r="N525" s="91">
        <v>0.71944444444444444</v>
      </c>
      <c r="O525" s="43">
        <v>16</v>
      </c>
      <c r="P525" s="43">
        <v>7</v>
      </c>
      <c r="Q525" s="43" t="s">
        <v>14</v>
      </c>
      <c r="R525" s="48"/>
      <c r="S525" s="48"/>
      <c r="T525" s="48"/>
      <c r="U525" s="173">
        <f t="shared" si="42"/>
        <v>0.71875</v>
      </c>
      <c r="V525" s="173">
        <f t="shared" si="43"/>
        <v>0.70833333333333326</v>
      </c>
      <c r="W525" s="41">
        <f>IFERROR(VLOOKUP(L525,'[1]ZESTAWIENIE NUMERÓW BOCZNYCH'!$A:$B,1,0),"")</f>
        <v>8140</v>
      </c>
      <c r="X525" s="48" t="str">
        <f>IFERROR(VLOOKUP(W525,'[1]ZESTAWIENIE NUMERÓW BOCZNYCH'!$A:$B,2,0),Q525)</f>
        <v>VOLVO 7700A</v>
      </c>
      <c r="Y525" s="131">
        <f t="shared" si="45"/>
        <v>23</v>
      </c>
      <c r="Z525" s="132" t="s">
        <v>183</v>
      </c>
      <c r="AA525" s="44" t="str">
        <f t="shared" si="44"/>
        <v>A</v>
      </c>
    </row>
    <row r="526" spans="1:27" x14ac:dyDescent="0.25">
      <c r="A526" s="125" t="s">
        <v>186</v>
      </c>
      <c r="B526" s="48">
        <v>590</v>
      </c>
      <c r="C526" s="43">
        <v>6</v>
      </c>
      <c r="D526" s="48">
        <v>120823</v>
      </c>
      <c r="E526" s="43"/>
      <c r="F526" s="48" t="s">
        <v>201</v>
      </c>
      <c r="G526" s="260" t="str">
        <f t="shared" si="41"/>
        <v>pr_88</v>
      </c>
      <c r="H526" s="258" t="s">
        <v>277</v>
      </c>
      <c r="I526" s="58">
        <v>43258</v>
      </c>
      <c r="J526" s="45" t="s">
        <v>128</v>
      </c>
      <c r="K526" s="43">
        <v>141</v>
      </c>
      <c r="L526" s="43">
        <v>8320</v>
      </c>
      <c r="M526" s="46" t="s">
        <v>163</v>
      </c>
      <c r="N526" s="91">
        <v>0.72291666666666665</v>
      </c>
      <c r="O526" s="43">
        <v>6</v>
      </c>
      <c r="P526" s="43">
        <v>0</v>
      </c>
      <c r="Q526" s="43" t="s">
        <v>14</v>
      </c>
      <c r="R526" s="48"/>
      <c r="S526" s="48"/>
      <c r="T526" s="48"/>
      <c r="U526" s="173">
        <f t="shared" si="42"/>
        <v>0.71875</v>
      </c>
      <c r="V526" s="173">
        <f t="shared" si="43"/>
        <v>0.70833333333333326</v>
      </c>
      <c r="W526" s="41">
        <f>IFERROR(VLOOKUP(L526,'[1]ZESTAWIENIE NUMERÓW BOCZNYCH'!$A:$B,1,0),"")</f>
        <v>8320</v>
      </c>
      <c r="X526" s="48" t="str">
        <f>IFERROR(VLOOKUP(W526,'[1]ZESTAWIENIE NUMERÓW BOCZNYCH'!$A:$B,2,0),Q526)</f>
        <v>MERCEDES-BENZ O 530 G Citaro</v>
      </c>
      <c r="Y526" s="131">
        <f t="shared" si="45"/>
        <v>6</v>
      </c>
      <c r="Z526" s="132" t="s">
        <v>182</v>
      </c>
      <c r="AA526" s="44" t="str">
        <f t="shared" si="44"/>
        <v>A</v>
      </c>
    </row>
    <row r="527" spans="1:27" x14ac:dyDescent="0.25">
      <c r="A527" s="125" t="s">
        <v>186</v>
      </c>
      <c r="B527" s="48">
        <v>591</v>
      </c>
      <c r="C527" s="43">
        <v>6</v>
      </c>
      <c r="D527" s="48">
        <v>120823</v>
      </c>
      <c r="E527" s="43"/>
      <c r="F527" s="48" t="s">
        <v>201</v>
      </c>
      <c r="G527" s="260" t="str">
        <f t="shared" si="41"/>
        <v>pr_88</v>
      </c>
      <c r="H527" s="258" t="s">
        <v>277</v>
      </c>
      <c r="I527" s="58">
        <v>43258</v>
      </c>
      <c r="J527" s="45" t="s">
        <v>128</v>
      </c>
      <c r="K527" s="43" t="s">
        <v>159</v>
      </c>
      <c r="L527" s="43">
        <v>8432</v>
      </c>
      <c r="M527" s="46" t="s">
        <v>163</v>
      </c>
      <c r="N527" s="91">
        <v>0.72291666666666665</v>
      </c>
      <c r="O527" s="43">
        <v>2</v>
      </c>
      <c r="P527" s="43">
        <v>5</v>
      </c>
      <c r="Q527" s="43" t="s">
        <v>14</v>
      </c>
      <c r="R527" s="48"/>
      <c r="S527" s="48"/>
      <c r="T527" s="48"/>
      <c r="U527" s="173">
        <f t="shared" si="42"/>
        <v>0.71875</v>
      </c>
      <c r="V527" s="173">
        <f t="shared" si="43"/>
        <v>0.70833333333333326</v>
      </c>
      <c r="W527" s="41">
        <f>IFERROR(VLOOKUP(L527,'[1]ZESTAWIENIE NUMERÓW BOCZNYCH'!$A:$B,1,0),"")</f>
        <v>8432</v>
      </c>
      <c r="X527" s="48" t="str">
        <f>IFERROR(VLOOKUP(W527,'[1]ZESTAWIENIE NUMERÓW BOCZNYCH'!$A:$B,2,0),Q527)</f>
        <v>MERCEDES-BENZ 628 03 Citaro G</v>
      </c>
      <c r="Y527" s="131">
        <f t="shared" si="45"/>
        <v>7</v>
      </c>
      <c r="Z527" s="132" t="s">
        <v>183</v>
      </c>
      <c r="AA527" s="44" t="str">
        <f t="shared" si="44"/>
        <v>A</v>
      </c>
    </row>
    <row r="528" spans="1:27" x14ac:dyDescent="0.25">
      <c r="A528" s="125" t="s">
        <v>186</v>
      </c>
      <c r="B528" s="48">
        <v>594</v>
      </c>
      <c r="C528" s="43">
        <v>6</v>
      </c>
      <c r="D528" s="48">
        <v>120823</v>
      </c>
      <c r="E528" s="43"/>
      <c r="F528" s="48" t="s">
        <v>201</v>
      </c>
      <c r="G528" s="260" t="str">
        <f t="shared" si="41"/>
        <v>pr_88</v>
      </c>
      <c r="H528" s="258" t="s">
        <v>277</v>
      </c>
      <c r="I528" s="58">
        <v>43258</v>
      </c>
      <c r="J528" s="45" t="s">
        <v>128</v>
      </c>
      <c r="K528" s="43">
        <v>141</v>
      </c>
      <c r="L528" s="43">
        <v>8087</v>
      </c>
      <c r="M528" s="46" t="s">
        <v>163</v>
      </c>
      <c r="N528" s="91">
        <v>0.72499999999999998</v>
      </c>
      <c r="O528" s="43">
        <v>8</v>
      </c>
      <c r="P528" s="43">
        <v>3</v>
      </c>
      <c r="Q528" s="43" t="s">
        <v>14</v>
      </c>
      <c r="R528" s="48"/>
      <c r="S528" s="48"/>
      <c r="T528" s="48"/>
      <c r="U528" s="173">
        <f t="shared" si="42"/>
        <v>0.71875</v>
      </c>
      <c r="V528" s="173">
        <f t="shared" si="43"/>
        <v>0.70833333333333326</v>
      </c>
      <c r="W528" s="41">
        <f>IFERROR(VLOOKUP(L528,'[1]ZESTAWIENIE NUMERÓW BOCZNYCH'!$A:$B,1,0),"")</f>
        <v>8087</v>
      </c>
      <c r="X528" s="48" t="str">
        <f>IFERROR(VLOOKUP(W528,'[1]ZESTAWIENIE NUMERÓW BOCZNYCH'!$A:$B,2,0),Q528)</f>
        <v>VOLVO 7000A</v>
      </c>
      <c r="Y528" s="131">
        <f t="shared" si="45"/>
        <v>11</v>
      </c>
      <c r="Z528" s="132" t="s">
        <v>182</v>
      </c>
      <c r="AA528" s="44" t="str">
        <f t="shared" si="44"/>
        <v>A</v>
      </c>
    </row>
    <row r="529" spans="1:27" x14ac:dyDescent="0.25">
      <c r="A529" s="125" t="s">
        <v>186</v>
      </c>
      <c r="B529" s="48">
        <v>597</v>
      </c>
      <c r="C529" s="43">
        <v>7</v>
      </c>
      <c r="D529" s="48">
        <v>120823</v>
      </c>
      <c r="E529" s="43"/>
      <c r="F529" s="48" t="s">
        <v>201</v>
      </c>
      <c r="G529" s="260" t="str">
        <f t="shared" si="41"/>
        <v>pr_88</v>
      </c>
      <c r="H529" s="258" t="s">
        <v>277</v>
      </c>
      <c r="I529" s="58">
        <v>43258</v>
      </c>
      <c r="J529" s="45" t="s">
        <v>128</v>
      </c>
      <c r="K529" s="43">
        <v>141</v>
      </c>
      <c r="L529" s="43">
        <v>8126</v>
      </c>
      <c r="M529" s="46" t="s">
        <v>163</v>
      </c>
      <c r="N529" s="91">
        <v>0.72847222222222219</v>
      </c>
      <c r="O529" s="43">
        <v>16</v>
      </c>
      <c r="P529" s="43">
        <v>0</v>
      </c>
      <c r="Q529" s="43" t="s">
        <v>14</v>
      </c>
      <c r="R529" s="48"/>
      <c r="S529" s="48"/>
      <c r="T529" s="48"/>
      <c r="U529" s="173">
        <f t="shared" si="42"/>
        <v>0.71875</v>
      </c>
      <c r="V529" s="173">
        <f t="shared" si="43"/>
        <v>0.70833333333333326</v>
      </c>
      <c r="W529" s="41">
        <f>IFERROR(VLOOKUP(L529,'[1]ZESTAWIENIE NUMERÓW BOCZNYCH'!$A:$B,1,0),"")</f>
        <v>8126</v>
      </c>
      <c r="X529" s="48" t="str">
        <f>IFERROR(VLOOKUP(W529,'[1]ZESTAWIENIE NUMERÓW BOCZNYCH'!$A:$B,2,0),Q529)</f>
        <v>VOLVO 7700A</v>
      </c>
      <c r="Y529" s="131">
        <f t="shared" si="45"/>
        <v>16</v>
      </c>
      <c r="Z529" s="132" t="s">
        <v>182</v>
      </c>
      <c r="AA529" s="44" t="str">
        <f t="shared" si="44"/>
        <v>A</v>
      </c>
    </row>
    <row r="530" spans="1:27" x14ac:dyDescent="0.25">
      <c r="A530" s="125" t="s">
        <v>186</v>
      </c>
      <c r="B530" s="48">
        <v>599</v>
      </c>
      <c r="C530" s="43">
        <v>7</v>
      </c>
      <c r="D530" s="48">
        <v>120823</v>
      </c>
      <c r="E530" s="43"/>
      <c r="F530" s="48" t="s">
        <v>201</v>
      </c>
      <c r="G530" s="260" t="str">
        <f t="shared" si="41"/>
        <v>pr_88</v>
      </c>
      <c r="H530" s="258" t="s">
        <v>277</v>
      </c>
      <c r="I530" s="58">
        <v>43258</v>
      </c>
      <c r="J530" s="45" t="s">
        <v>128</v>
      </c>
      <c r="K530" s="43" t="s">
        <v>159</v>
      </c>
      <c r="L530" s="43">
        <v>8106</v>
      </c>
      <c r="M530" s="46" t="s">
        <v>163</v>
      </c>
      <c r="N530" s="91">
        <v>0.73263888888888884</v>
      </c>
      <c r="O530" s="43">
        <v>13</v>
      </c>
      <c r="P530" s="43">
        <v>0</v>
      </c>
      <c r="Q530" s="43" t="s">
        <v>14</v>
      </c>
      <c r="R530" s="48"/>
      <c r="S530" s="48"/>
      <c r="T530" s="48"/>
      <c r="U530" s="173">
        <f t="shared" si="42"/>
        <v>0.72916666666666663</v>
      </c>
      <c r="V530" s="173">
        <f t="shared" si="43"/>
        <v>0.70833333333333326</v>
      </c>
      <c r="W530" s="41" t="str">
        <f>IFERROR(VLOOKUP(L530,'[1]ZESTAWIENIE NUMERÓW BOCZNYCH'!$A:$B,1,0),"")</f>
        <v/>
      </c>
      <c r="X530" s="48" t="str">
        <f>IFERROR(VLOOKUP(W530,'[1]ZESTAWIENIE NUMERÓW BOCZNYCH'!$A:$B,2,0),Q530)</f>
        <v>AD</v>
      </c>
      <c r="Y530" s="131">
        <f t="shared" si="45"/>
        <v>13</v>
      </c>
      <c r="Z530" s="132" t="s">
        <v>183</v>
      </c>
      <c r="AA530" s="44" t="str">
        <f t="shared" si="44"/>
        <v>A</v>
      </c>
    </row>
    <row r="531" spans="1:27" x14ac:dyDescent="0.25">
      <c r="A531" s="125" t="s">
        <v>186</v>
      </c>
      <c r="B531" s="48">
        <v>603</v>
      </c>
      <c r="C531" s="43">
        <v>7</v>
      </c>
      <c r="D531" s="48">
        <v>120823</v>
      </c>
      <c r="E531" s="43"/>
      <c r="F531" s="48" t="s">
        <v>201</v>
      </c>
      <c r="G531" s="260" t="str">
        <f t="shared" si="41"/>
        <v>pr_88</v>
      </c>
      <c r="H531" s="258" t="s">
        <v>277</v>
      </c>
      <c r="I531" s="58">
        <v>43258</v>
      </c>
      <c r="J531" s="45" t="s">
        <v>128</v>
      </c>
      <c r="K531" s="43">
        <v>141</v>
      </c>
      <c r="L531" s="43">
        <v>8122</v>
      </c>
      <c r="M531" s="46" t="s">
        <v>163</v>
      </c>
      <c r="N531" s="91">
        <v>0.73888888888888893</v>
      </c>
      <c r="O531" s="43">
        <v>12</v>
      </c>
      <c r="P531" s="43">
        <v>4</v>
      </c>
      <c r="Q531" s="43" t="s">
        <v>14</v>
      </c>
      <c r="R531" s="48"/>
      <c r="S531" s="48"/>
      <c r="T531" s="48"/>
      <c r="U531" s="173">
        <f t="shared" si="42"/>
        <v>0.72916666666666663</v>
      </c>
      <c r="V531" s="173">
        <f t="shared" si="43"/>
        <v>0.70833333333333326</v>
      </c>
      <c r="W531" s="41">
        <f>IFERROR(VLOOKUP(L531,'[1]ZESTAWIENIE NUMERÓW BOCZNYCH'!$A:$B,1,0),"")</f>
        <v>8122</v>
      </c>
      <c r="X531" s="48" t="str">
        <f>IFERROR(VLOOKUP(W531,'[1]ZESTAWIENIE NUMERÓW BOCZNYCH'!$A:$B,2,0),Q531)</f>
        <v>VOLVO 7700A</v>
      </c>
      <c r="Y531" s="131">
        <f t="shared" si="45"/>
        <v>16</v>
      </c>
      <c r="Z531" s="132" t="s">
        <v>182</v>
      </c>
      <c r="AA531" s="44" t="str">
        <f t="shared" si="44"/>
        <v>A</v>
      </c>
    </row>
    <row r="532" spans="1:27" x14ac:dyDescent="0.25">
      <c r="A532" s="125" t="s">
        <v>186</v>
      </c>
      <c r="B532" s="48">
        <v>607</v>
      </c>
      <c r="C532" s="43">
        <v>7</v>
      </c>
      <c r="D532" s="48">
        <v>120823</v>
      </c>
      <c r="E532" s="43"/>
      <c r="F532" s="48" t="s">
        <v>201</v>
      </c>
      <c r="G532" s="260" t="str">
        <f t="shared" si="41"/>
        <v>pr_88</v>
      </c>
      <c r="H532" s="258" t="s">
        <v>277</v>
      </c>
      <c r="I532" s="58">
        <v>43258</v>
      </c>
      <c r="J532" s="45" t="s">
        <v>128</v>
      </c>
      <c r="K532" s="43" t="s">
        <v>159</v>
      </c>
      <c r="L532" s="43">
        <v>8321</v>
      </c>
      <c r="M532" s="46" t="s">
        <v>163</v>
      </c>
      <c r="N532" s="91">
        <v>0.74236111111111114</v>
      </c>
      <c r="O532" s="43">
        <v>3</v>
      </c>
      <c r="P532" s="43">
        <v>11</v>
      </c>
      <c r="Q532" s="43" t="s">
        <v>14</v>
      </c>
      <c r="R532" s="48"/>
      <c r="S532" s="48"/>
      <c r="T532" s="48"/>
      <c r="U532" s="173">
        <f t="shared" si="42"/>
        <v>0.73958333333333326</v>
      </c>
      <c r="V532" s="173">
        <f t="shared" si="43"/>
        <v>0.70833333333333326</v>
      </c>
      <c r="W532" s="41">
        <f>IFERROR(VLOOKUP(L532,'[1]ZESTAWIENIE NUMERÓW BOCZNYCH'!$A:$B,1,0),"")</f>
        <v>8321</v>
      </c>
      <c r="X532" s="48" t="str">
        <f>IFERROR(VLOOKUP(W532,'[1]ZESTAWIENIE NUMERÓW BOCZNYCH'!$A:$B,2,0),Q532)</f>
        <v>MERCEDES-BENZ O 530 G Citaro</v>
      </c>
      <c r="Y532" s="131">
        <f t="shared" si="45"/>
        <v>14</v>
      </c>
      <c r="Z532" s="132" t="s">
        <v>183</v>
      </c>
      <c r="AA532" s="44" t="str">
        <f t="shared" si="44"/>
        <v>A</v>
      </c>
    </row>
    <row r="533" spans="1:27" x14ac:dyDescent="0.25">
      <c r="A533" s="125" t="s">
        <v>186</v>
      </c>
      <c r="B533" s="48">
        <v>609</v>
      </c>
      <c r="C533" s="43">
        <v>8</v>
      </c>
      <c r="D533" s="48">
        <v>120823</v>
      </c>
      <c r="E533" s="43"/>
      <c r="F533" s="48" t="s">
        <v>201</v>
      </c>
      <c r="G533" s="260" t="str">
        <f t="shared" si="41"/>
        <v>pr_88</v>
      </c>
      <c r="H533" s="258" t="s">
        <v>277</v>
      </c>
      <c r="I533" s="58">
        <v>43258</v>
      </c>
      <c r="J533" s="45" t="s">
        <v>128</v>
      </c>
      <c r="K533" s="43">
        <v>141</v>
      </c>
      <c r="L533" s="43">
        <v>8057</v>
      </c>
      <c r="M533" s="46" t="s">
        <v>163</v>
      </c>
      <c r="N533" s="91">
        <v>0.74652777777777779</v>
      </c>
      <c r="O533" s="43">
        <v>9</v>
      </c>
      <c r="P533" s="43">
        <v>0</v>
      </c>
      <c r="Q533" s="43" t="s">
        <v>14</v>
      </c>
      <c r="R533" s="48"/>
      <c r="S533" s="48"/>
      <c r="T533" s="48"/>
      <c r="U533" s="173">
        <f t="shared" si="42"/>
        <v>0.73958333333333326</v>
      </c>
      <c r="V533" s="173">
        <f t="shared" si="43"/>
        <v>0.70833333333333326</v>
      </c>
      <c r="W533" s="41">
        <f>IFERROR(VLOOKUP(L533,'[1]ZESTAWIENIE NUMERÓW BOCZNYCH'!$A:$B,1,0),"")</f>
        <v>8057</v>
      </c>
      <c r="X533" s="48" t="str">
        <f>IFERROR(VLOOKUP(W533,'[1]ZESTAWIENIE NUMERÓW BOCZNYCH'!$A:$B,2,0),Q533)</f>
        <v>VOLVO 7000A</v>
      </c>
      <c r="Y533" s="131">
        <f t="shared" si="45"/>
        <v>9</v>
      </c>
      <c r="Z533" s="132" t="s">
        <v>182</v>
      </c>
      <c r="AA533" s="44" t="str">
        <f t="shared" si="44"/>
        <v>A</v>
      </c>
    </row>
    <row r="534" spans="1:27" x14ac:dyDescent="0.25">
      <c r="A534" s="125" t="s">
        <v>186</v>
      </c>
      <c r="B534" s="48">
        <v>610</v>
      </c>
      <c r="C534" s="43">
        <v>8</v>
      </c>
      <c r="D534" s="48">
        <v>120823</v>
      </c>
      <c r="E534" s="43"/>
      <c r="F534" s="48" t="s">
        <v>201</v>
      </c>
      <c r="G534" s="260" t="str">
        <f t="shared" si="41"/>
        <v>pr_88</v>
      </c>
      <c r="H534" s="258" t="s">
        <v>277</v>
      </c>
      <c r="I534" s="58">
        <v>43258</v>
      </c>
      <c r="J534" s="45" t="s">
        <v>128</v>
      </c>
      <c r="K534" s="43" t="s">
        <v>159</v>
      </c>
      <c r="L534" s="43">
        <v>5407</v>
      </c>
      <c r="M534" s="46" t="s">
        <v>163</v>
      </c>
      <c r="N534" s="91">
        <v>0.74930555555555556</v>
      </c>
      <c r="O534" s="43">
        <v>8</v>
      </c>
      <c r="P534" s="43">
        <v>10</v>
      </c>
      <c r="Q534" s="43" t="s">
        <v>12</v>
      </c>
      <c r="R534" s="48"/>
      <c r="S534" s="48"/>
      <c r="T534" s="48"/>
      <c r="U534" s="173">
        <f t="shared" si="42"/>
        <v>0.73958333333333326</v>
      </c>
      <c r="V534" s="173">
        <f t="shared" si="43"/>
        <v>0.70833333333333326</v>
      </c>
      <c r="W534" s="41">
        <f>IFERROR(VLOOKUP(L534,'[1]ZESTAWIENIE NUMERÓW BOCZNYCH'!$A:$B,1,0),"")</f>
        <v>5407</v>
      </c>
      <c r="X534" s="48" t="str">
        <f>IFERROR(VLOOKUP(W534,'[1]ZESTAWIENIE NUMERÓW BOCZNYCH'!$A:$B,2,0),Q534)</f>
        <v>SOLARIS URBINO 12</v>
      </c>
      <c r="Y534" s="131">
        <f t="shared" si="45"/>
        <v>18</v>
      </c>
      <c r="Z534" s="132" t="s">
        <v>183</v>
      </c>
      <c r="AA534" s="44" t="str">
        <f t="shared" si="44"/>
        <v>A</v>
      </c>
    </row>
    <row r="535" spans="1:27" x14ac:dyDescent="0.25">
      <c r="A535" s="125" t="s">
        <v>186</v>
      </c>
      <c r="B535" s="48">
        <v>423</v>
      </c>
      <c r="C535" s="258">
        <v>1</v>
      </c>
      <c r="D535" s="48">
        <v>120823</v>
      </c>
      <c r="E535" s="258"/>
      <c r="F535" s="48" t="s">
        <v>201</v>
      </c>
      <c r="G535" s="260" t="str">
        <f t="shared" si="41"/>
        <v>pr_88</v>
      </c>
      <c r="H535" s="258" t="s">
        <v>278</v>
      </c>
      <c r="I535" s="58">
        <v>43258</v>
      </c>
      <c r="J535" s="45" t="s">
        <v>128</v>
      </c>
      <c r="K535" s="258">
        <v>149</v>
      </c>
      <c r="L535" s="258">
        <v>4632</v>
      </c>
      <c r="M535" s="48" t="s">
        <v>186</v>
      </c>
      <c r="N535" s="42">
        <v>0.25277777777777777</v>
      </c>
      <c r="O535" s="258">
        <v>0</v>
      </c>
      <c r="P535" s="258">
        <v>3</v>
      </c>
      <c r="Q535" s="258" t="s">
        <v>14</v>
      </c>
      <c r="R535" s="48"/>
      <c r="S535" s="48"/>
      <c r="T535" s="48"/>
      <c r="U535" s="173">
        <f t="shared" si="42"/>
        <v>0.25</v>
      </c>
      <c r="V535" s="173">
        <f t="shared" si="43"/>
        <v>0.25</v>
      </c>
      <c r="W535" s="41">
        <f>IFERROR(VLOOKUP(L535,'[1]ZESTAWIENIE NUMERÓW BOCZNYCH'!$A:$B,1,0),"")</f>
        <v>4632</v>
      </c>
      <c r="X535" s="48" t="str">
        <f>IFERROR(VLOOKUP(W535,'[1]ZESTAWIENIE NUMERÓW BOCZNYCH'!$A:$B,2,0),Q535)</f>
        <v>MAN Lion’s City G</v>
      </c>
      <c r="Y535" s="131">
        <f t="shared" si="45"/>
        <v>3</v>
      </c>
      <c r="Z535" s="132" t="s">
        <v>182</v>
      </c>
      <c r="AA535" s="44" t="str">
        <f t="shared" si="44"/>
        <v>A</v>
      </c>
    </row>
    <row r="536" spans="1:27" x14ac:dyDescent="0.25">
      <c r="A536" s="125" t="s">
        <v>186</v>
      </c>
      <c r="B536" s="48">
        <v>424</v>
      </c>
      <c r="C536" s="258">
        <v>1</v>
      </c>
      <c r="D536" s="48">
        <v>120823</v>
      </c>
      <c r="E536" s="258"/>
      <c r="F536" s="48" t="s">
        <v>201</v>
      </c>
      <c r="G536" s="260" t="str">
        <f t="shared" si="41"/>
        <v>pr_88</v>
      </c>
      <c r="H536" s="258" t="s">
        <v>278</v>
      </c>
      <c r="I536" s="58">
        <v>43258</v>
      </c>
      <c r="J536" s="45" t="s">
        <v>128</v>
      </c>
      <c r="K536" s="258" t="s">
        <v>195</v>
      </c>
      <c r="L536" s="258">
        <v>8320</v>
      </c>
      <c r="M536" s="48" t="s">
        <v>186</v>
      </c>
      <c r="N536" s="42">
        <v>0.25347222222222221</v>
      </c>
      <c r="O536" s="258">
        <v>0</v>
      </c>
      <c r="P536" s="258">
        <v>2</v>
      </c>
      <c r="Q536" s="258" t="s">
        <v>14</v>
      </c>
      <c r="R536" s="48"/>
      <c r="S536" s="48"/>
      <c r="T536" s="48"/>
      <c r="U536" s="173">
        <f t="shared" si="42"/>
        <v>0.25</v>
      </c>
      <c r="V536" s="173">
        <f t="shared" si="43"/>
        <v>0.25</v>
      </c>
      <c r="W536" s="41">
        <f>IFERROR(VLOOKUP(L536,'[1]ZESTAWIENIE NUMERÓW BOCZNYCH'!$A:$B,1,0),"")</f>
        <v>8320</v>
      </c>
      <c r="X536" s="48" t="str">
        <f>IFERROR(VLOOKUP(W536,'[1]ZESTAWIENIE NUMERÓW BOCZNYCH'!$A:$B,2,0),Q536)</f>
        <v>MERCEDES-BENZ O 530 G Citaro</v>
      </c>
      <c r="Y536" s="131">
        <f t="shared" si="45"/>
        <v>2</v>
      </c>
      <c r="Z536" s="132" t="s">
        <v>183</v>
      </c>
      <c r="AA536" s="44" t="str">
        <f t="shared" si="44"/>
        <v>A</v>
      </c>
    </row>
    <row r="537" spans="1:27" x14ac:dyDescent="0.25">
      <c r="A537" s="125" t="s">
        <v>186</v>
      </c>
      <c r="B537" s="48">
        <v>427</v>
      </c>
      <c r="C537" s="258">
        <v>1</v>
      </c>
      <c r="D537" s="48">
        <v>120823</v>
      </c>
      <c r="E537" s="258"/>
      <c r="F537" s="48" t="s">
        <v>201</v>
      </c>
      <c r="G537" s="260" t="str">
        <f t="shared" si="41"/>
        <v>pr_88</v>
      </c>
      <c r="H537" s="258" t="s">
        <v>278</v>
      </c>
      <c r="I537" s="58">
        <v>43258</v>
      </c>
      <c r="J537" s="45" t="s">
        <v>128</v>
      </c>
      <c r="K537" s="258" t="s">
        <v>195</v>
      </c>
      <c r="L537" s="258">
        <v>5435</v>
      </c>
      <c r="M537" s="48" t="s">
        <v>186</v>
      </c>
      <c r="N537" s="42">
        <v>0.26319444444444445</v>
      </c>
      <c r="O537" s="258">
        <v>4</v>
      </c>
      <c r="P537" s="258">
        <v>10</v>
      </c>
      <c r="Q537" s="258" t="s">
        <v>14</v>
      </c>
      <c r="R537" s="48"/>
      <c r="S537" s="48"/>
      <c r="T537" s="48"/>
      <c r="U537" s="173">
        <f t="shared" si="42"/>
        <v>0.26041666666666663</v>
      </c>
      <c r="V537" s="173">
        <f t="shared" si="43"/>
        <v>0.25</v>
      </c>
      <c r="W537" s="41">
        <f>IFERROR(VLOOKUP(L537,'[1]ZESTAWIENIE NUMERÓW BOCZNYCH'!$A:$B,1,0),"")</f>
        <v>5435</v>
      </c>
      <c r="X537" s="48" t="str">
        <f>IFERROR(VLOOKUP(W537,'[1]ZESTAWIENIE NUMERÓW BOCZNYCH'!$A:$B,2,0),Q537)</f>
        <v>SOLARIS URBINO 12</v>
      </c>
      <c r="Y537" s="131">
        <f t="shared" si="45"/>
        <v>14</v>
      </c>
      <c r="Z537" s="132" t="s">
        <v>183</v>
      </c>
      <c r="AA537" s="44" t="str">
        <f t="shared" si="44"/>
        <v>A</v>
      </c>
    </row>
    <row r="538" spans="1:27" x14ac:dyDescent="0.25">
      <c r="A538" s="125" t="s">
        <v>186</v>
      </c>
      <c r="B538" s="48">
        <v>430</v>
      </c>
      <c r="C538" s="258">
        <v>1</v>
      </c>
      <c r="D538" s="48">
        <v>120823</v>
      </c>
      <c r="E538" s="258"/>
      <c r="F538" s="48" t="s">
        <v>201</v>
      </c>
      <c r="G538" s="260" t="str">
        <f t="shared" si="41"/>
        <v>pr_88</v>
      </c>
      <c r="H538" s="258" t="s">
        <v>278</v>
      </c>
      <c r="I538" s="58">
        <v>43258</v>
      </c>
      <c r="J538" s="45" t="s">
        <v>128</v>
      </c>
      <c r="K538" s="258">
        <v>149</v>
      </c>
      <c r="L538" s="258">
        <v>4609</v>
      </c>
      <c r="M538" s="258" t="s">
        <v>186</v>
      </c>
      <c r="N538" s="42">
        <v>0.26319444444444445</v>
      </c>
      <c r="O538" s="258">
        <v>0</v>
      </c>
      <c r="P538" s="258">
        <v>6</v>
      </c>
      <c r="Q538" s="258" t="s">
        <v>14</v>
      </c>
      <c r="R538" s="48"/>
      <c r="S538" s="48"/>
      <c r="T538" s="48"/>
      <c r="U538" s="173">
        <f t="shared" si="42"/>
        <v>0.26041666666666663</v>
      </c>
      <c r="V538" s="173">
        <f t="shared" si="43"/>
        <v>0.25</v>
      </c>
      <c r="W538" s="41">
        <f>IFERROR(VLOOKUP(L538,'[1]ZESTAWIENIE NUMERÓW BOCZNYCH'!$A:$B,1,0),"")</f>
        <v>4609</v>
      </c>
      <c r="X538" s="48" t="str">
        <f>IFERROR(VLOOKUP(W538,'[1]ZESTAWIENIE NUMERÓW BOCZNYCH'!$A:$B,2,0),Q538)</f>
        <v>MAN Lion’s City G</v>
      </c>
      <c r="Y538" s="131">
        <f t="shared" si="45"/>
        <v>6</v>
      </c>
      <c r="Z538" s="132" t="s">
        <v>182</v>
      </c>
      <c r="AA538" s="44" t="str">
        <f t="shared" si="44"/>
        <v>A</v>
      </c>
    </row>
    <row r="539" spans="1:27" x14ac:dyDescent="0.25">
      <c r="A539" s="125" t="s">
        <v>186</v>
      </c>
      <c r="B539" s="48">
        <v>435</v>
      </c>
      <c r="C539" s="258">
        <v>2</v>
      </c>
      <c r="D539" s="48">
        <v>120823</v>
      </c>
      <c r="E539" s="258"/>
      <c r="F539" s="48" t="s">
        <v>201</v>
      </c>
      <c r="G539" s="260" t="str">
        <f t="shared" si="41"/>
        <v>pr_88</v>
      </c>
      <c r="H539" s="258" t="s">
        <v>278</v>
      </c>
      <c r="I539" s="58">
        <v>43258</v>
      </c>
      <c r="J539" s="45" t="s">
        <v>128</v>
      </c>
      <c r="K539" s="258" t="s">
        <v>195</v>
      </c>
      <c r="L539" s="258">
        <v>5605</v>
      </c>
      <c r="M539" s="48" t="s">
        <v>186</v>
      </c>
      <c r="N539" s="42">
        <v>0.27499999999999997</v>
      </c>
      <c r="O539" s="258">
        <v>0</v>
      </c>
      <c r="P539" s="258">
        <v>14</v>
      </c>
      <c r="Q539" s="258" t="s">
        <v>14</v>
      </c>
      <c r="R539" s="48"/>
      <c r="S539" s="48"/>
      <c r="T539" s="48"/>
      <c r="U539" s="173">
        <f t="shared" si="42"/>
        <v>0.27083333333333331</v>
      </c>
      <c r="V539" s="173">
        <f t="shared" si="43"/>
        <v>0.25</v>
      </c>
      <c r="W539" s="41">
        <f>IFERROR(VLOOKUP(L539,'[1]ZESTAWIENIE NUMERÓW BOCZNYCH'!$A:$B,1,0),"")</f>
        <v>5605</v>
      </c>
      <c r="X539" s="48" t="str">
        <f>IFERROR(VLOOKUP(W539,'[1]ZESTAWIENIE NUMERÓW BOCZNYCH'!$A:$B,2,0),Q539)</f>
        <v>SOLARIS URBINO 18</v>
      </c>
      <c r="Y539" s="131">
        <f t="shared" si="45"/>
        <v>14</v>
      </c>
      <c r="Z539" s="132" t="s">
        <v>183</v>
      </c>
      <c r="AA539" s="44" t="str">
        <f t="shared" si="44"/>
        <v>A</v>
      </c>
    </row>
    <row r="540" spans="1:27" x14ac:dyDescent="0.25">
      <c r="A540" s="125" t="s">
        <v>186</v>
      </c>
      <c r="B540" s="48">
        <v>436</v>
      </c>
      <c r="C540" s="258">
        <v>2</v>
      </c>
      <c r="D540" s="48">
        <v>120823</v>
      </c>
      <c r="E540" s="258"/>
      <c r="F540" s="48" t="s">
        <v>201</v>
      </c>
      <c r="G540" s="260" t="str">
        <f t="shared" si="41"/>
        <v>pr_88</v>
      </c>
      <c r="H540" s="258" t="s">
        <v>278</v>
      </c>
      <c r="I540" s="58">
        <v>43258</v>
      </c>
      <c r="J540" s="45" t="s">
        <v>128</v>
      </c>
      <c r="K540" s="258">
        <v>149</v>
      </c>
      <c r="L540" s="258">
        <v>4614</v>
      </c>
      <c r="M540" s="48" t="s">
        <v>186</v>
      </c>
      <c r="N540" s="42">
        <v>0.27708333333333335</v>
      </c>
      <c r="O540" s="258">
        <v>0</v>
      </c>
      <c r="P540" s="258">
        <v>19</v>
      </c>
      <c r="Q540" s="258" t="s">
        <v>14</v>
      </c>
      <c r="R540" s="48"/>
      <c r="S540" s="48"/>
      <c r="T540" s="48"/>
      <c r="U540" s="173">
        <f t="shared" si="42"/>
        <v>0.27083333333333331</v>
      </c>
      <c r="V540" s="173">
        <f t="shared" si="43"/>
        <v>0.25</v>
      </c>
      <c r="W540" s="41">
        <f>IFERROR(VLOOKUP(L540,'[1]ZESTAWIENIE NUMERÓW BOCZNYCH'!$A:$B,1,0),"")</f>
        <v>4614</v>
      </c>
      <c r="X540" s="48" t="str">
        <f>IFERROR(VLOOKUP(W540,'[1]ZESTAWIENIE NUMERÓW BOCZNYCH'!$A:$B,2,0),Q540)</f>
        <v>MAN Lion’s City G</v>
      </c>
      <c r="Y540" s="131">
        <f t="shared" si="45"/>
        <v>19</v>
      </c>
      <c r="Z540" s="132" t="s">
        <v>182</v>
      </c>
      <c r="AA540" s="44" t="str">
        <f t="shared" si="44"/>
        <v>A</v>
      </c>
    </row>
    <row r="541" spans="1:27" x14ac:dyDescent="0.25">
      <c r="A541" s="125" t="s">
        <v>186</v>
      </c>
      <c r="B541" s="48">
        <v>439</v>
      </c>
      <c r="C541" s="258">
        <v>2</v>
      </c>
      <c r="D541" s="48">
        <v>120823</v>
      </c>
      <c r="E541" s="258"/>
      <c r="F541" s="48" t="s">
        <v>201</v>
      </c>
      <c r="G541" s="260" t="str">
        <f t="shared" si="41"/>
        <v>pr_88</v>
      </c>
      <c r="H541" s="258" t="s">
        <v>278</v>
      </c>
      <c r="I541" s="58">
        <v>43258</v>
      </c>
      <c r="J541" s="45" t="s">
        <v>128</v>
      </c>
      <c r="K541" s="258">
        <v>141</v>
      </c>
      <c r="L541" s="258">
        <v>8134</v>
      </c>
      <c r="M541" s="258" t="s">
        <v>186</v>
      </c>
      <c r="N541" s="42">
        <v>0.28055555555555556</v>
      </c>
      <c r="O541" s="258">
        <v>0</v>
      </c>
      <c r="P541" s="258">
        <v>0</v>
      </c>
      <c r="Q541" s="258" t="s">
        <v>14</v>
      </c>
      <c r="R541" s="48"/>
      <c r="S541" s="48"/>
      <c r="T541" s="48"/>
      <c r="U541" s="173">
        <f t="shared" si="42"/>
        <v>0.27083333333333331</v>
      </c>
      <c r="V541" s="173">
        <f t="shared" si="43"/>
        <v>0.25</v>
      </c>
      <c r="W541" s="41">
        <f>IFERROR(VLOOKUP(L541,'[1]ZESTAWIENIE NUMERÓW BOCZNYCH'!$A:$B,1,0),"")</f>
        <v>8134</v>
      </c>
      <c r="X541" s="48" t="str">
        <f>IFERROR(VLOOKUP(W541,'[1]ZESTAWIENIE NUMERÓW BOCZNYCH'!$A:$B,2,0),Q541)</f>
        <v>VOLVO 7700A</v>
      </c>
      <c r="Y541" s="131">
        <f t="shared" si="45"/>
        <v>0</v>
      </c>
      <c r="Z541" s="132" t="s">
        <v>182</v>
      </c>
      <c r="AA541" s="44" t="str">
        <f t="shared" si="44"/>
        <v>A</v>
      </c>
    </row>
    <row r="542" spans="1:27" x14ac:dyDescent="0.25">
      <c r="A542" s="125" t="s">
        <v>186</v>
      </c>
      <c r="B542" s="48">
        <v>440</v>
      </c>
      <c r="C542" s="258">
        <v>2</v>
      </c>
      <c r="D542" s="48">
        <v>120823</v>
      </c>
      <c r="E542" s="258"/>
      <c r="F542" s="48" t="s">
        <v>201</v>
      </c>
      <c r="G542" s="260" t="str">
        <f t="shared" si="41"/>
        <v>pr_88</v>
      </c>
      <c r="H542" s="258" t="s">
        <v>278</v>
      </c>
      <c r="I542" s="58">
        <v>43258</v>
      </c>
      <c r="J542" s="45" t="s">
        <v>128</v>
      </c>
      <c r="K542" s="258" t="s">
        <v>195</v>
      </c>
      <c r="L542" s="258">
        <v>8122</v>
      </c>
      <c r="M542" s="48" t="s">
        <v>186</v>
      </c>
      <c r="N542" s="42">
        <v>0.28333333333333333</v>
      </c>
      <c r="O542" s="258">
        <v>0</v>
      </c>
      <c r="P542" s="258">
        <v>23</v>
      </c>
      <c r="Q542" s="258" t="s">
        <v>14</v>
      </c>
      <c r="R542" s="48"/>
      <c r="S542" s="48"/>
      <c r="T542" s="48"/>
      <c r="U542" s="173">
        <f t="shared" si="42"/>
        <v>0.28125</v>
      </c>
      <c r="V542" s="173">
        <f t="shared" si="43"/>
        <v>0.25</v>
      </c>
      <c r="W542" s="41">
        <f>IFERROR(VLOOKUP(L542,'[1]ZESTAWIENIE NUMERÓW BOCZNYCH'!$A:$B,1,0),"")</f>
        <v>8122</v>
      </c>
      <c r="X542" s="48" t="str">
        <f>IFERROR(VLOOKUP(W542,'[1]ZESTAWIENIE NUMERÓW BOCZNYCH'!$A:$B,2,0),Q542)</f>
        <v>VOLVO 7700A</v>
      </c>
      <c r="Y542" s="131">
        <f t="shared" si="45"/>
        <v>23</v>
      </c>
      <c r="Z542" s="132" t="s">
        <v>183</v>
      </c>
      <c r="AA542" s="44" t="str">
        <f t="shared" si="44"/>
        <v>A</v>
      </c>
    </row>
    <row r="543" spans="1:27" x14ac:dyDescent="0.25">
      <c r="A543" s="125" t="s">
        <v>186</v>
      </c>
      <c r="B543" s="48">
        <v>443</v>
      </c>
      <c r="C543" s="258">
        <v>2</v>
      </c>
      <c r="D543" s="48">
        <v>120823</v>
      </c>
      <c r="E543" s="258"/>
      <c r="F543" s="48" t="s">
        <v>201</v>
      </c>
      <c r="G543" s="260" t="str">
        <f t="shared" si="41"/>
        <v>pr_88</v>
      </c>
      <c r="H543" s="258" t="s">
        <v>278</v>
      </c>
      <c r="I543" s="58">
        <v>43258</v>
      </c>
      <c r="J543" s="45" t="s">
        <v>128</v>
      </c>
      <c r="K543" s="258">
        <v>149</v>
      </c>
      <c r="L543" s="258">
        <v>4617</v>
      </c>
      <c r="M543" s="258" t="s">
        <v>186</v>
      </c>
      <c r="N543" s="42">
        <v>0.28819444444444448</v>
      </c>
      <c r="O543" s="258">
        <v>0</v>
      </c>
      <c r="P543" s="258">
        <v>28</v>
      </c>
      <c r="Q543" s="258" t="s">
        <v>14</v>
      </c>
      <c r="R543" s="48"/>
      <c r="S543" s="48"/>
      <c r="T543" s="48"/>
      <c r="U543" s="173">
        <f t="shared" si="42"/>
        <v>0.28125</v>
      </c>
      <c r="V543" s="173">
        <f t="shared" si="43"/>
        <v>0.25</v>
      </c>
      <c r="W543" s="41">
        <f>IFERROR(VLOOKUP(L543,'[1]ZESTAWIENIE NUMERÓW BOCZNYCH'!$A:$B,1,0),"")</f>
        <v>4617</v>
      </c>
      <c r="X543" s="48" t="str">
        <f>IFERROR(VLOOKUP(W543,'[1]ZESTAWIENIE NUMERÓW BOCZNYCH'!$A:$B,2,0),Q543)</f>
        <v>MAN Lion’s City G</v>
      </c>
      <c r="Y543" s="131">
        <f t="shared" si="45"/>
        <v>28</v>
      </c>
      <c r="Z543" s="132" t="s">
        <v>182</v>
      </c>
      <c r="AA543" s="44" t="str">
        <f t="shared" si="44"/>
        <v>A</v>
      </c>
    </row>
    <row r="544" spans="1:27" x14ac:dyDescent="0.25">
      <c r="A544" s="125" t="s">
        <v>186</v>
      </c>
      <c r="B544" s="48">
        <v>446</v>
      </c>
      <c r="C544" s="258">
        <v>2</v>
      </c>
      <c r="D544" s="48">
        <v>120823</v>
      </c>
      <c r="E544" s="258"/>
      <c r="F544" s="48" t="s">
        <v>201</v>
      </c>
      <c r="G544" s="260" t="str">
        <f t="shared" si="41"/>
        <v>pr_88</v>
      </c>
      <c r="H544" s="258" t="s">
        <v>278</v>
      </c>
      <c r="I544" s="58">
        <v>43258</v>
      </c>
      <c r="J544" s="45" t="s">
        <v>128</v>
      </c>
      <c r="K544" s="258">
        <v>146</v>
      </c>
      <c r="L544" s="258">
        <v>4603</v>
      </c>
      <c r="M544" s="48" t="s">
        <v>186</v>
      </c>
      <c r="N544" s="42">
        <v>0.29097222222222224</v>
      </c>
      <c r="O544" s="258">
        <v>0</v>
      </c>
      <c r="P544" s="258">
        <v>24</v>
      </c>
      <c r="Q544" s="258" t="s">
        <v>14</v>
      </c>
      <c r="R544" s="48"/>
      <c r="S544" s="48"/>
      <c r="T544" s="48"/>
      <c r="U544" s="173">
        <f t="shared" si="42"/>
        <v>0.28125</v>
      </c>
      <c r="V544" s="173">
        <f t="shared" si="43"/>
        <v>0.25</v>
      </c>
      <c r="W544" s="41">
        <f>IFERROR(VLOOKUP(L544,'[1]ZESTAWIENIE NUMERÓW BOCZNYCH'!$A:$B,1,0),"")</f>
        <v>4603</v>
      </c>
      <c r="X544" s="48" t="str">
        <f>IFERROR(VLOOKUP(W544,'[1]ZESTAWIENIE NUMERÓW BOCZNYCH'!$A:$B,2,0),Q544)</f>
        <v>MAN Lion’s City G</v>
      </c>
      <c r="Y544" s="131">
        <f t="shared" si="45"/>
        <v>24</v>
      </c>
      <c r="Z544" s="132" t="s">
        <v>182</v>
      </c>
      <c r="AA544" s="44" t="str">
        <f t="shared" si="44"/>
        <v>A</v>
      </c>
    </row>
    <row r="545" spans="1:27" x14ac:dyDescent="0.25">
      <c r="A545" s="125" t="s">
        <v>186</v>
      </c>
      <c r="B545" s="48">
        <v>448</v>
      </c>
      <c r="C545" s="258">
        <v>3</v>
      </c>
      <c r="D545" s="48">
        <v>120823</v>
      </c>
      <c r="E545" s="258"/>
      <c r="F545" s="48" t="s">
        <v>201</v>
      </c>
      <c r="G545" s="260" t="str">
        <f t="shared" si="41"/>
        <v>pr_88</v>
      </c>
      <c r="H545" s="258" t="s">
        <v>278</v>
      </c>
      <c r="I545" s="58">
        <v>43258</v>
      </c>
      <c r="J545" s="45" t="s">
        <v>128</v>
      </c>
      <c r="K545" s="258" t="s">
        <v>195</v>
      </c>
      <c r="L545" s="258">
        <v>8430</v>
      </c>
      <c r="M545" s="48" t="s">
        <v>186</v>
      </c>
      <c r="N545" s="42">
        <v>0.29444444444444445</v>
      </c>
      <c r="O545" s="258">
        <v>0</v>
      </c>
      <c r="P545" s="258">
        <v>31</v>
      </c>
      <c r="Q545" s="258" t="s">
        <v>14</v>
      </c>
      <c r="R545" s="48"/>
      <c r="S545" s="48"/>
      <c r="T545" s="48"/>
      <c r="U545" s="173">
        <f t="shared" si="42"/>
        <v>0.29166666666666663</v>
      </c>
      <c r="V545" s="173">
        <f t="shared" si="43"/>
        <v>0.29166666666666663</v>
      </c>
      <c r="W545" s="41">
        <f>IFERROR(VLOOKUP(L545,'[1]ZESTAWIENIE NUMERÓW BOCZNYCH'!$A:$B,1,0),"")</f>
        <v>8430</v>
      </c>
      <c r="X545" s="48" t="str">
        <f>IFERROR(VLOOKUP(W545,'[1]ZESTAWIENIE NUMERÓW BOCZNYCH'!$A:$B,2,0),Q545)</f>
        <v>MERCEDES-BENZ 628 03 Citaro G</v>
      </c>
      <c r="Y545" s="131">
        <f t="shared" si="45"/>
        <v>31</v>
      </c>
      <c r="Z545" s="132" t="s">
        <v>183</v>
      </c>
      <c r="AA545" s="44" t="str">
        <f t="shared" si="44"/>
        <v>A</v>
      </c>
    </row>
    <row r="546" spans="1:27" x14ac:dyDescent="0.25">
      <c r="A546" s="125" t="s">
        <v>186</v>
      </c>
      <c r="B546" s="48">
        <v>450</v>
      </c>
      <c r="C546" s="258">
        <v>3</v>
      </c>
      <c r="D546" s="48">
        <v>120823</v>
      </c>
      <c r="E546" s="258"/>
      <c r="F546" s="48" t="s">
        <v>201</v>
      </c>
      <c r="G546" s="260" t="str">
        <f t="shared" si="41"/>
        <v>pr_88</v>
      </c>
      <c r="H546" s="258" t="s">
        <v>278</v>
      </c>
      <c r="I546" s="58">
        <v>43258</v>
      </c>
      <c r="J546" s="45" t="s">
        <v>128</v>
      </c>
      <c r="K546" s="258">
        <v>145</v>
      </c>
      <c r="L546" s="258">
        <v>4625</v>
      </c>
      <c r="M546" s="258" t="s">
        <v>186</v>
      </c>
      <c r="N546" s="42">
        <v>0.29791666666666666</v>
      </c>
      <c r="O546" s="258">
        <v>2</v>
      </c>
      <c r="P546" s="258">
        <v>21</v>
      </c>
      <c r="Q546" s="258" t="s">
        <v>14</v>
      </c>
      <c r="R546" s="48"/>
      <c r="S546" s="48"/>
      <c r="T546" s="48"/>
      <c r="U546" s="173">
        <f t="shared" si="42"/>
        <v>0.29166666666666663</v>
      </c>
      <c r="V546" s="173">
        <f t="shared" si="43"/>
        <v>0.29166666666666663</v>
      </c>
      <c r="W546" s="41">
        <f>IFERROR(VLOOKUP(L546,'[1]ZESTAWIENIE NUMERÓW BOCZNYCH'!$A:$B,1,0),"")</f>
        <v>4625</v>
      </c>
      <c r="X546" s="48" t="str">
        <f>IFERROR(VLOOKUP(W546,'[1]ZESTAWIENIE NUMERÓW BOCZNYCH'!$A:$B,2,0),Q546)</f>
        <v>MAN Lion’s City G</v>
      </c>
      <c r="Y546" s="131">
        <f t="shared" si="45"/>
        <v>23</v>
      </c>
      <c r="Z546" s="132" t="s">
        <v>182</v>
      </c>
      <c r="AA546" s="44" t="str">
        <f t="shared" si="44"/>
        <v>A</v>
      </c>
    </row>
    <row r="547" spans="1:27" x14ac:dyDescent="0.25">
      <c r="A547" s="125" t="s">
        <v>186</v>
      </c>
      <c r="B547" s="48">
        <v>452</v>
      </c>
      <c r="C547" s="258">
        <v>3</v>
      </c>
      <c r="D547" s="48">
        <v>120823</v>
      </c>
      <c r="E547" s="258"/>
      <c r="F547" s="48" t="s">
        <v>201</v>
      </c>
      <c r="G547" s="260" t="str">
        <f t="shared" si="41"/>
        <v>pr_88</v>
      </c>
      <c r="H547" s="258" t="s">
        <v>278</v>
      </c>
      <c r="I547" s="58">
        <v>43258</v>
      </c>
      <c r="J547" s="45" t="s">
        <v>128</v>
      </c>
      <c r="K547" s="258">
        <v>149</v>
      </c>
      <c r="L547" s="258">
        <v>4635</v>
      </c>
      <c r="M547" s="258" t="s">
        <v>186</v>
      </c>
      <c r="N547" s="42">
        <v>0.29930555555555555</v>
      </c>
      <c r="O547" s="258">
        <v>0</v>
      </c>
      <c r="P547" s="258">
        <v>11</v>
      </c>
      <c r="Q547" s="258" t="s">
        <v>14</v>
      </c>
      <c r="R547" s="48"/>
      <c r="S547" s="48"/>
      <c r="T547" s="48"/>
      <c r="U547" s="173">
        <f t="shared" si="42"/>
        <v>0.29166666666666663</v>
      </c>
      <c r="V547" s="173">
        <f t="shared" si="43"/>
        <v>0.29166666666666663</v>
      </c>
      <c r="W547" s="41">
        <f>IFERROR(VLOOKUP(L547,'[1]ZESTAWIENIE NUMERÓW BOCZNYCH'!$A:$B,1,0),"")</f>
        <v>4635</v>
      </c>
      <c r="X547" s="48" t="str">
        <f>IFERROR(VLOOKUP(W547,'[1]ZESTAWIENIE NUMERÓW BOCZNYCH'!$A:$B,2,0),Q547)</f>
        <v>MAN Lion’s City G</v>
      </c>
      <c r="Y547" s="131">
        <f t="shared" si="45"/>
        <v>11</v>
      </c>
      <c r="Z547" s="132" t="s">
        <v>182</v>
      </c>
      <c r="AA547" s="44" t="str">
        <f t="shared" si="44"/>
        <v>A</v>
      </c>
    </row>
    <row r="548" spans="1:27" x14ac:dyDescent="0.25">
      <c r="A548" s="125" t="s">
        <v>186</v>
      </c>
      <c r="B548" s="48">
        <v>454</v>
      </c>
      <c r="C548" s="258">
        <v>3</v>
      </c>
      <c r="D548" s="48">
        <v>120823</v>
      </c>
      <c r="E548" s="258"/>
      <c r="F548" s="48" t="s">
        <v>201</v>
      </c>
      <c r="G548" s="260" t="str">
        <f t="shared" si="41"/>
        <v>pr_88</v>
      </c>
      <c r="H548" s="258" t="s">
        <v>278</v>
      </c>
      <c r="I548" s="58">
        <v>43258</v>
      </c>
      <c r="J548" s="45" t="s">
        <v>128</v>
      </c>
      <c r="K548" s="258" t="s">
        <v>195</v>
      </c>
      <c r="L548" s="258">
        <v>8320</v>
      </c>
      <c r="M548" s="258" t="s">
        <v>186</v>
      </c>
      <c r="N548" s="42">
        <v>0.3</v>
      </c>
      <c r="O548" s="258">
        <v>2</v>
      </c>
      <c r="P548" s="258">
        <v>30</v>
      </c>
      <c r="Q548" s="258" t="s">
        <v>14</v>
      </c>
      <c r="R548" s="48"/>
      <c r="S548" s="48"/>
      <c r="T548" s="48"/>
      <c r="U548" s="173">
        <f t="shared" si="42"/>
        <v>0.29166666666666663</v>
      </c>
      <c r="V548" s="173">
        <f t="shared" si="43"/>
        <v>0.29166666666666663</v>
      </c>
      <c r="W548" s="41">
        <f>IFERROR(VLOOKUP(L548,'[1]ZESTAWIENIE NUMERÓW BOCZNYCH'!$A:$B,1,0),"")</f>
        <v>8320</v>
      </c>
      <c r="X548" s="48" t="str">
        <f>IFERROR(VLOOKUP(W548,'[1]ZESTAWIENIE NUMERÓW BOCZNYCH'!$A:$B,2,0),Q548)</f>
        <v>MERCEDES-BENZ O 530 G Citaro</v>
      </c>
      <c r="Y548" s="131">
        <f t="shared" si="45"/>
        <v>32</v>
      </c>
      <c r="Z548" s="132" t="s">
        <v>183</v>
      </c>
      <c r="AA548" s="44" t="str">
        <f t="shared" si="44"/>
        <v>A</v>
      </c>
    </row>
    <row r="549" spans="1:27" x14ac:dyDescent="0.25">
      <c r="A549" s="125" t="s">
        <v>186</v>
      </c>
      <c r="B549" s="48">
        <v>456</v>
      </c>
      <c r="C549" s="258">
        <v>3</v>
      </c>
      <c r="D549" s="48">
        <v>120823</v>
      </c>
      <c r="E549" s="258"/>
      <c r="F549" s="48" t="s">
        <v>201</v>
      </c>
      <c r="G549" s="260" t="str">
        <f t="shared" si="41"/>
        <v>pr_88</v>
      </c>
      <c r="H549" s="258" t="s">
        <v>278</v>
      </c>
      <c r="I549" s="58">
        <v>43258</v>
      </c>
      <c r="J549" s="45" t="s">
        <v>128</v>
      </c>
      <c r="K549" s="258">
        <v>146</v>
      </c>
      <c r="L549" s="258">
        <v>4604</v>
      </c>
      <c r="M549" s="48" t="s">
        <v>186</v>
      </c>
      <c r="N549" s="42">
        <v>0.3034722222222222</v>
      </c>
      <c r="O549" s="258">
        <v>0</v>
      </c>
      <c r="P549" s="258">
        <v>24</v>
      </c>
      <c r="Q549" s="258" t="s">
        <v>14</v>
      </c>
      <c r="R549" s="48"/>
      <c r="S549" s="48"/>
      <c r="T549" s="48"/>
      <c r="U549" s="173">
        <f t="shared" si="42"/>
        <v>0.30208333333333331</v>
      </c>
      <c r="V549" s="173">
        <f t="shared" si="43"/>
        <v>0.29166666666666663</v>
      </c>
      <c r="W549" s="41">
        <f>IFERROR(VLOOKUP(L549,'[1]ZESTAWIENIE NUMERÓW BOCZNYCH'!$A:$B,1,0),"")</f>
        <v>4604</v>
      </c>
      <c r="X549" s="48" t="str">
        <f>IFERROR(VLOOKUP(W549,'[1]ZESTAWIENIE NUMERÓW BOCZNYCH'!$A:$B,2,0),Q549)</f>
        <v>MAN Lion’s City G</v>
      </c>
      <c r="Y549" s="131">
        <f t="shared" si="45"/>
        <v>24</v>
      </c>
      <c r="Z549" s="132" t="s">
        <v>182</v>
      </c>
      <c r="AA549" s="44" t="str">
        <f t="shared" si="44"/>
        <v>A</v>
      </c>
    </row>
    <row r="550" spans="1:27" x14ac:dyDescent="0.25">
      <c r="A550" s="125" t="s">
        <v>186</v>
      </c>
      <c r="B550" s="48">
        <v>458</v>
      </c>
      <c r="C550" s="258">
        <v>3</v>
      </c>
      <c r="D550" s="48">
        <v>120823</v>
      </c>
      <c r="E550" s="258"/>
      <c r="F550" s="48" t="s">
        <v>201</v>
      </c>
      <c r="G550" s="260" t="str">
        <f t="shared" si="41"/>
        <v>pr_88</v>
      </c>
      <c r="H550" s="258" t="s">
        <v>278</v>
      </c>
      <c r="I550" s="58">
        <v>43258</v>
      </c>
      <c r="J550" s="45" t="s">
        <v>128</v>
      </c>
      <c r="K550" s="258">
        <v>149</v>
      </c>
      <c r="L550" s="258">
        <v>4640</v>
      </c>
      <c r="M550" s="48" t="s">
        <v>186</v>
      </c>
      <c r="N550" s="42">
        <v>0.30972222222222223</v>
      </c>
      <c r="O550" s="258">
        <v>0</v>
      </c>
      <c r="P550" s="258">
        <v>24</v>
      </c>
      <c r="Q550" s="258" t="s">
        <v>14</v>
      </c>
      <c r="R550" s="48"/>
      <c r="S550" s="48"/>
      <c r="T550" s="48"/>
      <c r="U550" s="173">
        <f t="shared" si="42"/>
        <v>0.30208333333333331</v>
      </c>
      <c r="V550" s="173">
        <f t="shared" si="43"/>
        <v>0.29166666666666663</v>
      </c>
      <c r="W550" s="41">
        <f>IFERROR(VLOOKUP(L550,'[1]ZESTAWIENIE NUMERÓW BOCZNYCH'!$A:$B,1,0),"")</f>
        <v>4640</v>
      </c>
      <c r="X550" s="48" t="str">
        <f>IFERROR(VLOOKUP(W550,'[1]ZESTAWIENIE NUMERÓW BOCZNYCH'!$A:$B,2,0),Q550)</f>
        <v>MAN Lion’s City G</v>
      </c>
      <c r="Y550" s="131">
        <f t="shared" si="45"/>
        <v>24</v>
      </c>
      <c r="Z550" s="132" t="s">
        <v>182</v>
      </c>
      <c r="AA550" s="44" t="str">
        <f t="shared" si="44"/>
        <v>A</v>
      </c>
    </row>
    <row r="551" spans="1:27" x14ac:dyDescent="0.25">
      <c r="A551" s="125" t="s">
        <v>186</v>
      </c>
      <c r="B551" s="48">
        <v>459</v>
      </c>
      <c r="C551" s="258">
        <v>4</v>
      </c>
      <c r="D551" s="48">
        <v>120823</v>
      </c>
      <c r="E551" s="258"/>
      <c r="F551" s="48" t="s">
        <v>201</v>
      </c>
      <c r="G551" s="260" t="str">
        <f t="shared" si="41"/>
        <v>pr_88</v>
      </c>
      <c r="H551" s="258" t="s">
        <v>278</v>
      </c>
      <c r="I551" s="58">
        <v>43258</v>
      </c>
      <c r="J551" s="45" t="s">
        <v>128</v>
      </c>
      <c r="K551" s="258" t="s">
        <v>195</v>
      </c>
      <c r="L551" s="258">
        <v>5604</v>
      </c>
      <c r="M551" s="258" t="s">
        <v>186</v>
      </c>
      <c r="N551" s="42">
        <v>0.30972222222222223</v>
      </c>
      <c r="O551" s="258">
        <v>0</v>
      </c>
      <c r="P551" s="258">
        <v>35</v>
      </c>
      <c r="Q551" s="258" t="s">
        <v>14</v>
      </c>
      <c r="R551" s="48"/>
      <c r="S551" s="48"/>
      <c r="T551" s="48"/>
      <c r="U551" s="173">
        <f t="shared" si="42"/>
        <v>0.30208333333333331</v>
      </c>
      <c r="V551" s="173">
        <f t="shared" si="43"/>
        <v>0.29166666666666663</v>
      </c>
      <c r="W551" s="41">
        <f>IFERROR(VLOOKUP(L551,'[1]ZESTAWIENIE NUMERÓW BOCZNYCH'!$A:$B,1,0),"")</f>
        <v>5604</v>
      </c>
      <c r="X551" s="48" t="str">
        <f>IFERROR(VLOOKUP(W551,'[1]ZESTAWIENIE NUMERÓW BOCZNYCH'!$A:$B,2,0),Q551)</f>
        <v>SOLARIS URBINO 18</v>
      </c>
      <c r="Y551" s="131">
        <f t="shared" si="45"/>
        <v>35</v>
      </c>
      <c r="Z551" s="132" t="s">
        <v>183</v>
      </c>
      <c r="AA551" s="44" t="str">
        <f t="shared" si="44"/>
        <v>A</v>
      </c>
    </row>
    <row r="552" spans="1:27" x14ac:dyDescent="0.25">
      <c r="A552" s="125" t="s">
        <v>186</v>
      </c>
      <c r="B552" s="48">
        <v>461</v>
      </c>
      <c r="C552" s="258">
        <v>4</v>
      </c>
      <c r="D552" s="48">
        <v>120823</v>
      </c>
      <c r="E552" s="258"/>
      <c r="F552" s="48" t="s">
        <v>201</v>
      </c>
      <c r="G552" s="260" t="str">
        <f t="shared" si="41"/>
        <v>pr_88</v>
      </c>
      <c r="H552" s="258" t="s">
        <v>278</v>
      </c>
      <c r="I552" s="58">
        <v>43258</v>
      </c>
      <c r="J552" s="45" t="s">
        <v>128</v>
      </c>
      <c r="K552" s="258">
        <v>141</v>
      </c>
      <c r="L552" s="258">
        <v>8320</v>
      </c>
      <c r="M552" s="48" t="s">
        <v>186</v>
      </c>
      <c r="N552" s="42">
        <v>0.31111111111111112</v>
      </c>
      <c r="O552" s="258">
        <v>6</v>
      </c>
      <c r="P552" s="258">
        <v>1</v>
      </c>
      <c r="Q552" s="258" t="s">
        <v>14</v>
      </c>
      <c r="R552" s="48"/>
      <c r="S552" s="48"/>
      <c r="T552" s="48"/>
      <c r="U552" s="173">
        <f t="shared" si="42"/>
        <v>0.30208333333333331</v>
      </c>
      <c r="V552" s="173">
        <f t="shared" si="43"/>
        <v>0.29166666666666663</v>
      </c>
      <c r="W552" s="41">
        <f>IFERROR(VLOOKUP(L552,'[1]ZESTAWIENIE NUMERÓW BOCZNYCH'!$A:$B,1,0),"")</f>
        <v>8320</v>
      </c>
      <c r="X552" s="48" t="str">
        <f>IFERROR(VLOOKUP(W552,'[1]ZESTAWIENIE NUMERÓW BOCZNYCH'!$A:$B,2,0),Q552)</f>
        <v>MERCEDES-BENZ O 530 G Citaro</v>
      </c>
      <c r="Y552" s="131">
        <f t="shared" si="45"/>
        <v>7</v>
      </c>
      <c r="Z552" s="132" t="s">
        <v>182</v>
      </c>
      <c r="AA552" s="44" t="str">
        <f t="shared" si="44"/>
        <v>A</v>
      </c>
    </row>
    <row r="553" spans="1:27" x14ac:dyDescent="0.25">
      <c r="A553" s="125" t="s">
        <v>186</v>
      </c>
      <c r="B553" s="48">
        <v>462</v>
      </c>
      <c r="C553" s="258">
        <v>4</v>
      </c>
      <c r="D553" s="48">
        <v>120823</v>
      </c>
      <c r="E553" s="258"/>
      <c r="F553" s="48" t="s">
        <v>201</v>
      </c>
      <c r="G553" s="260" t="str">
        <f t="shared" si="41"/>
        <v>pr_88</v>
      </c>
      <c r="H553" s="258" t="s">
        <v>278</v>
      </c>
      <c r="I553" s="58">
        <v>43258</v>
      </c>
      <c r="J553" s="45" t="s">
        <v>128</v>
      </c>
      <c r="K553" s="258">
        <v>149</v>
      </c>
      <c r="L553" s="258">
        <v>4628</v>
      </c>
      <c r="M553" s="258" t="s">
        <v>186</v>
      </c>
      <c r="N553" s="42">
        <v>0.31111111111111112</v>
      </c>
      <c r="O553" s="258">
        <v>0</v>
      </c>
      <c r="P553" s="258">
        <v>7</v>
      </c>
      <c r="Q553" s="258" t="s">
        <v>14</v>
      </c>
      <c r="R553" s="48"/>
      <c r="S553" s="48"/>
      <c r="T553" s="48"/>
      <c r="U553" s="173">
        <f t="shared" si="42"/>
        <v>0.30208333333333331</v>
      </c>
      <c r="V553" s="173">
        <f t="shared" si="43"/>
        <v>0.29166666666666663</v>
      </c>
      <c r="W553" s="41">
        <f>IFERROR(VLOOKUP(L553,'[1]ZESTAWIENIE NUMERÓW BOCZNYCH'!$A:$B,1,0),"")</f>
        <v>4628</v>
      </c>
      <c r="X553" s="48" t="str">
        <f>IFERROR(VLOOKUP(W553,'[1]ZESTAWIENIE NUMERÓW BOCZNYCH'!$A:$B,2,0),Q553)</f>
        <v>MAN Lion’s City G</v>
      </c>
      <c r="Y553" s="131">
        <f t="shared" si="45"/>
        <v>7</v>
      </c>
      <c r="Z553" s="132" t="s">
        <v>182</v>
      </c>
      <c r="AA553" s="44" t="str">
        <f t="shared" si="44"/>
        <v>A</v>
      </c>
    </row>
    <row r="554" spans="1:27" x14ac:dyDescent="0.25">
      <c r="A554" s="125" t="s">
        <v>186</v>
      </c>
      <c r="B554" s="48">
        <v>466</v>
      </c>
      <c r="C554" s="258">
        <v>4</v>
      </c>
      <c r="D554" s="48">
        <v>120823</v>
      </c>
      <c r="E554" s="258"/>
      <c r="F554" s="48" t="s">
        <v>201</v>
      </c>
      <c r="G554" s="260" t="str">
        <f t="shared" si="41"/>
        <v>pr_88</v>
      </c>
      <c r="H554" s="258" t="s">
        <v>278</v>
      </c>
      <c r="I554" s="58">
        <v>43258</v>
      </c>
      <c r="J554" s="45" t="s">
        <v>128</v>
      </c>
      <c r="K554" s="258" t="s">
        <v>195</v>
      </c>
      <c r="L554" s="258">
        <v>7401</v>
      </c>
      <c r="M554" s="48" t="s">
        <v>186</v>
      </c>
      <c r="N554" s="42">
        <v>0.31944444444444448</v>
      </c>
      <c r="O554" s="258">
        <v>21</v>
      </c>
      <c r="P554" s="258">
        <v>19</v>
      </c>
      <c r="Q554" s="258" t="s">
        <v>14</v>
      </c>
      <c r="R554" s="48"/>
      <c r="S554" s="48"/>
      <c r="T554" s="48"/>
      <c r="U554" s="173">
        <f t="shared" si="42"/>
        <v>0.3125</v>
      </c>
      <c r="V554" s="173">
        <f t="shared" si="43"/>
        <v>0.29166666666666663</v>
      </c>
      <c r="W554" s="41">
        <f>IFERROR(VLOOKUP(L554,'[1]ZESTAWIENIE NUMERÓW BOCZNYCH'!$A:$B,1,0),"")</f>
        <v>7401</v>
      </c>
      <c r="X554" s="48" t="str">
        <f>IFERROR(VLOOKUP(W554,'[1]ZESTAWIENIE NUMERÓW BOCZNYCH'!$A:$B,2,0),Q554)</f>
        <v>MERCEDES-BENZ 628 02 Citaro</v>
      </c>
      <c r="Y554" s="131">
        <f t="shared" si="45"/>
        <v>40</v>
      </c>
      <c r="Z554" s="132" t="s">
        <v>183</v>
      </c>
      <c r="AA554" s="44" t="str">
        <f t="shared" si="44"/>
        <v>A</v>
      </c>
    </row>
    <row r="555" spans="1:27" x14ac:dyDescent="0.25">
      <c r="A555" s="125" t="s">
        <v>186</v>
      </c>
      <c r="B555" s="48">
        <v>470</v>
      </c>
      <c r="C555" s="258">
        <v>4</v>
      </c>
      <c r="D555" s="48">
        <v>120823</v>
      </c>
      <c r="E555" s="258"/>
      <c r="F555" s="48" t="s">
        <v>201</v>
      </c>
      <c r="G555" s="260" t="str">
        <f t="shared" si="41"/>
        <v>pr_88</v>
      </c>
      <c r="H555" s="258" t="s">
        <v>278</v>
      </c>
      <c r="I555" s="58">
        <v>43258</v>
      </c>
      <c r="J555" s="45" t="s">
        <v>128</v>
      </c>
      <c r="K555" s="258">
        <v>149</v>
      </c>
      <c r="L555" s="258">
        <v>4619</v>
      </c>
      <c r="M555" s="258" t="s">
        <v>186</v>
      </c>
      <c r="N555" s="42">
        <v>0.32430555555555557</v>
      </c>
      <c r="O555" s="258">
        <v>0</v>
      </c>
      <c r="P555" s="258">
        <v>0</v>
      </c>
      <c r="Q555" s="258" t="s">
        <v>14</v>
      </c>
      <c r="R555" s="48"/>
      <c r="S555" s="48"/>
      <c r="T555" s="48"/>
      <c r="U555" s="173">
        <f t="shared" si="42"/>
        <v>0.32291666666666663</v>
      </c>
      <c r="V555" s="173">
        <f t="shared" si="43"/>
        <v>0.29166666666666663</v>
      </c>
      <c r="W555" s="41">
        <f>IFERROR(VLOOKUP(L555,'[1]ZESTAWIENIE NUMERÓW BOCZNYCH'!$A:$B,1,0),"")</f>
        <v>4619</v>
      </c>
      <c r="X555" s="48" t="str">
        <f>IFERROR(VLOOKUP(W555,'[1]ZESTAWIENIE NUMERÓW BOCZNYCH'!$A:$B,2,0),Q555)</f>
        <v>MAN Lion’s City G</v>
      </c>
      <c r="Y555" s="131">
        <f t="shared" si="45"/>
        <v>0</v>
      </c>
      <c r="Z555" s="132" t="s">
        <v>182</v>
      </c>
      <c r="AA555" s="44" t="str">
        <f t="shared" si="44"/>
        <v>A</v>
      </c>
    </row>
    <row r="556" spans="1:27" x14ac:dyDescent="0.25">
      <c r="A556" s="125" t="s">
        <v>186</v>
      </c>
      <c r="B556" s="48">
        <v>471</v>
      </c>
      <c r="C556" s="258">
        <v>5</v>
      </c>
      <c r="D556" s="48">
        <v>120823</v>
      </c>
      <c r="E556" s="258"/>
      <c r="F556" s="48" t="s">
        <v>201</v>
      </c>
      <c r="G556" s="260" t="str">
        <f t="shared" si="41"/>
        <v>pr_88</v>
      </c>
      <c r="H556" s="258" t="s">
        <v>278</v>
      </c>
      <c r="I556" s="58">
        <v>43258</v>
      </c>
      <c r="J556" s="45" t="s">
        <v>128</v>
      </c>
      <c r="K556" s="258" t="s">
        <v>195</v>
      </c>
      <c r="L556" s="258">
        <v>5605</v>
      </c>
      <c r="M556" s="48" t="s">
        <v>186</v>
      </c>
      <c r="N556" s="42">
        <v>0.32847222222222222</v>
      </c>
      <c r="O556" s="258">
        <v>0</v>
      </c>
      <c r="P556" s="258">
        <v>20</v>
      </c>
      <c r="Q556" s="258" t="s">
        <v>14</v>
      </c>
      <c r="R556" s="48"/>
      <c r="S556" s="48"/>
      <c r="T556" s="48"/>
      <c r="U556" s="173">
        <f t="shared" si="42"/>
        <v>0.32291666666666663</v>
      </c>
      <c r="V556" s="173">
        <f t="shared" si="43"/>
        <v>0.29166666666666663</v>
      </c>
      <c r="W556" s="41">
        <f>IFERROR(VLOOKUP(L556,'[1]ZESTAWIENIE NUMERÓW BOCZNYCH'!$A:$B,1,0),"")</f>
        <v>5605</v>
      </c>
      <c r="X556" s="48" t="str">
        <f>IFERROR(VLOOKUP(W556,'[1]ZESTAWIENIE NUMERÓW BOCZNYCH'!$A:$B,2,0),Q556)</f>
        <v>SOLARIS URBINO 18</v>
      </c>
      <c r="Y556" s="131">
        <f t="shared" si="45"/>
        <v>20</v>
      </c>
      <c r="Z556" s="132" t="s">
        <v>183</v>
      </c>
      <c r="AA556" s="44" t="str">
        <f t="shared" si="44"/>
        <v>A</v>
      </c>
    </row>
    <row r="557" spans="1:27" x14ac:dyDescent="0.25">
      <c r="A557" s="125" t="s">
        <v>186</v>
      </c>
      <c r="B557" s="48">
        <v>472</v>
      </c>
      <c r="C557" s="258">
        <v>5</v>
      </c>
      <c r="D557" s="48">
        <v>120823</v>
      </c>
      <c r="E557" s="258"/>
      <c r="F557" s="48" t="s">
        <v>201</v>
      </c>
      <c r="G557" s="260" t="str">
        <f t="shared" si="41"/>
        <v>pr_88</v>
      </c>
      <c r="H557" s="258" t="s">
        <v>278</v>
      </c>
      <c r="I557" s="58">
        <v>43258</v>
      </c>
      <c r="J557" s="45" t="s">
        <v>128</v>
      </c>
      <c r="K557" s="258">
        <v>149</v>
      </c>
      <c r="L557" s="258">
        <v>4639</v>
      </c>
      <c r="M557" s="258" t="s">
        <v>186</v>
      </c>
      <c r="N557" s="42">
        <v>0.32847222222222222</v>
      </c>
      <c r="O557" s="258">
        <v>21</v>
      </c>
      <c r="P557" s="258">
        <v>18</v>
      </c>
      <c r="Q557" s="258" t="s">
        <v>14</v>
      </c>
      <c r="R557" s="48"/>
      <c r="S557" s="48"/>
      <c r="T557" s="48"/>
      <c r="U557" s="173">
        <f t="shared" si="42"/>
        <v>0.32291666666666663</v>
      </c>
      <c r="V557" s="173">
        <f t="shared" si="43"/>
        <v>0.29166666666666663</v>
      </c>
      <c r="W557" s="41">
        <f>IFERROR(VLOOKUP(L557,'[1]ZESTAWIENIE NUMERÓW BOCZNYCH'!$A:$B,1,0),"")</f>
        <v>4639</v>
      </c>
      <c r="X557" s="48" t="str">
        <f>IFERROR(VLOOKUP(W557,'[1]ZESTAWIENIE NUMERÓW BOCZNYCH'!$A:$B,2,0),Q557)</f>
        <v>MAN Lion’s City G</v>
      </c>
      <c r="Y557" s="131">
        <f t="shared" si="45"/>
        <v>39</v>
      </c>
      <c r="Z557" s="132" t="s">
        <v>182</v>
      </c>
      <c r="AA557" s="44" t="str">
        <f t="shared" si="44"/>
        <v>A</v>
      </c>
    </row>
    <row r="558" spans="1:27" x14ac:dyDescent="0.25">
      <c r="A558" s="125" t="s">
        <v>186</v>
      </c>
      <c r="B558" s="48">
        <v>474</v>
      </c>
      <c r="C558" s="258">
        <v>5</v>
      </c>
      <c r="D558" s="48">
        <v>120823</v>
      </c>
      <c r="E558" s="258"/>
      <c r="F558" s="48" t="s">
        <v>201</v>
      </c>
      <c r="G558" s="260" t="str">
        <f t="shared" si="41"/>
        <v>pr_88</v>
      </c>
      <c r="H558" s="258" t="s">
        <v>278</v>
      </c>
      <c r="I558" s="58">
        <v>43258</v>
      </c>
      <c r="J558" s="45" t="s">
        <v>128</v>
      </c>
      <c r="K558" s="258" t="s">
        <v>195</v>
      </c>
      <c r="L558" s="258">
        <v>7412</v>
      </c>
      <c r="M558" s="258" t="s">
        <v>186</v>
      </c>
      <c r="N558" s="42">
        <v>0.3298611111111111</v>
      </c>
      <c r="O558" s="258">
        <v>6</v>
      </c>
      <c r="P558" s="258">
        <v>19</v>
      </c>
      <c r="Q558" s="258" t="s">
        <v>14</v>
      </c>
      <c r="R558" s="48"/>
      <c r="S558" s="48"/>
      <c r="T558" s="48"/>
      <c r="U558" s="173">
        <f t="shared" si="42"/>
        <v>0.32291666666666663</v>
      </c>
      <c r="V558" s="173">
        <f t="shared" si="43"/>
        <v>0.29166666666666663</v>
      </c>
      <c r="W558" s="41">
        <f>IFERROR(VLOOKUP(L558,'[1]ZESTAWIENIE NUMERÓW BOCZNYCH'!$A:$B,1,0),"")</f>
        <v>7412</v>
      </c>
      <c r="X558" s="48" t="str">
        <f>IFERROR(VLOOKUP(W558,'[1]ZESTAWIENIE NUMERÓW BOCZNYCH'!$A:$B,2,0),Q558)</f>
        <v>MERCEDES-BENZ 628 02 Citaro</v>
      </c>
      <c r="Y558" s="131">
        <f t="shared" si="45"/>
        <v>25</v>
      </c>
      <c r="Z558" s="132" t="s">
        <v>183</v>
      </c>
      <c r="AA558" s="44" t="str">
        <f t="shared" si="44"/>
        <v>A</v>
      </c>
    </row>
    <row r="559" spans="1:27" x14ac:dyDescent="0.25">
      <c r="A559" s="125" t="s">
        <v>186</v>
      </c>
      <c r="B559" s="48">
        <v>476</v>
      </c>
      <c r="C559" s="258">
        <v>5</v>
      </c>
      <c r="D559" s="48">
        <v>120823</v>
      </c>
      <c r="E559" s="258"/>
      <c r="F559" s="48" t="s">
        <v>201</v>
      </c>
      <c r="G559" s="260" t="str">
        <f t="shared" si="41"/>
        <v>pr_88</v>
      </c>
      <c r="H559" s="258" t="s">
        <v>278</v>
      </c>
      <c r="I559" s="58">
        <v>43258</v>
      </c>
      <c r="J559" s="45" t="s">
        <v>128</v>
      </c>
      <c r="K559" s="258">
        <v>149</v>
      </c>
      <c r="L559" s="258">
        <v>4633</v>
      </c>
      <c r="M559" s="48" t="s">
        <v>186</v>
      </c>
      <c r="N559" s="42">
        <v>0.33194444444444443</v>
      </c>
      <c r="O559" s="258">
        <v>3</v>
      </c>
      <c r="P559" s="258">
        <v>27</v>
      </c>
      <c r="Q559" s="258" t="s">
        <v>14</v>
      </c>
      <c r="R559" s="48"/>
      <c r="S559" s="48"/>
      <c r="T559" s="48"/>
      <c r="U559" s="173">
        <f t="shared" si="42"/>
        <v>0.32291666666666663</v>
      </c>
      <c r="V559" s="173">
        <f t="shared" si="43"/>
        <v>0.29166666666666663</v>
      </c>
      <c r="W559" s="41">
        <f>IFERROR(VLOOKUP(L559,'[1]ZESTAWIENIE NUMERÓW BOCZNYCH'!$A:$B,1,0),"")</f>
        <v>4633</v>
      </c>
      <c r="X559" s="48" t="str">
        <f>IFERROR(VLOOKUP(W559,'[1]ZESTAWIENIE NUMERÓW BOCZNYCH'!$A:$B,2,0),Q559)</f>
        <v>MAN Lion’s City G</v>
      </c>
      <c r="Y559" s="131">
        <f t="shared" si="45"/>
        <v>30</v>
      </c>
      <c r="Z559" s="132" t="s">
        <v>182</v>
      </c>
      <c r="AA559" s="44" t="str">
        <f t="shared" si="44"/>
        <v>A</v>
      </c>
    </row>
    <row r="560" spans="1:27" x14ac:dyDescent="0.25">
      <c r="A560" s="125" t="s">
        <v>186</v>
      </c>
      <c r="B560" s="48">
        <v>480</v>
      </c>
      <c r="C560" s="258">
        <v>5</v>
      </c>
      <c r="D560" s="48">
        <v>120823</v>
      </c>
      <c r="E560" s="258"/>
      <c r="F560" s="48" t="s">
        <v>201</v>
      </c>
      <c r="G560" s="260" t="str">
        <f t="shared" si="41"/>
        <v>pr_88</v>
      </c>
      <c r="H560" s="258" t="s">
        <v>278</v>
      </c>
      <c r="I560" s="58">
        <v>43258</v>
      </c>
      <c r="J560" s="45" t="s">
        <v>128</v>
      </c>
      <c r="K560" s="258">
        <v>149</v>
      </c>
      <c r="L560" s="258">
        <v>4632</v>
      </c>
      <c r="M560" s="48" t="s">
        <v>186</v>
      </c>
      <c r="N560" s="42">
        <v>0.33680555555555558</v>
      </c>
      <c r="O560" s="258">
        <v>8</v>
      </c>
      <c r="P560" s="258">
        <v>11</v>
      </c>
      <c r="Q560" s="258" t="s">
        <v>14</v>
      </c>
      <c r="R560" s="48"/>
      <c r="S560" s="48"/>
      <c r="T560" s="48"/>
      <c r="U560" s="173">
        <f t="shared" si="42"/>
        <v>0.33333333333333331</v>
      </c>
      <c r="V560" s="173">
        <f t="shared" si="43"/>
        <v>0.33333333333333331</v>
      </c>
      <c r="W560" s="41">
        <f>IFERROR(VLOOKUP(L560,'[1]ZESTAWIENIE NUMERÓW BOCZNYCH'!$A:$B,1,0),"")</f>
        <v>4632</v>
      </c>
      <c r="X560" s="48" t="str">
        <f>IFERROR(VLOOKUP(W560,'[1]ZESTAWIENIE NUMERÓW BOCZNYCH'!$A:$B,2,0),Q560)</f>
        <v>MAN Lion’s City G</v>
      </c>
      <c r="Y560" s="131">
        <f t="shared" si="45"/>
        <v>19</v>
      </c>
      <c r="Z560" s="132" t="s">
        <v>182</v>
      </c>
      <c r="AA560" s="44" t="str">
        <f t="shared" si="44"/>
        <v>A</v>
      </c>
    </row>
    <row r="561" spans="1:27" x14ac:dyDescent="0.25">
      <c r="A561" s="125" t="s">
        <v>186</v>
      </c>
      <c r="B561" s="48">
        <v>482</v>
      </c>
      <c r="C561" s="258">
        <v>5</v>
      </c>
      <c r="D561" s="48">
        <v>120823</v>
      </c>
      <c r="E561" s="258"/>
      <c r="F561" s="48" t="s">
        <v>201</v>
      </c>
      <c r="G561" s="260" t="str">
        <f t="shared" si="41"/>
        <v>pr_88</v>
      </c>
      <c r="H561" s="258" t="s">
        <v>278</v>
      </c>
      <c r="I561" s="58">
        <v>43258</v>
      </c>
      <c r="J561" s="45" t="s">
        <v>128</v>
      </c>
      <c r="K561" s="258" t="s">
        <v>195</v>
      </c>
      <c r="L561" s="258">
        <v>7023</v>
      </c>
      <c r="M561" s="48" t="s">
        <v>186</v>
      </c>
      <c r="N561" s="42">
        <v>0.34027777777777773</v>
      </c>
      <c r="O561" s="258">
        <v>3</v>
      </c>
      <c r="P561" s="258">
        <v>12</v>
      </c>
      <c r="Q561" s="258" t="s">
        <v>12</v>
      </c>
      <c r="R561" s="48"/>
      <c r="S561" s="48"/>
      <c r="T561" s="48"/>
      <c r="U561" s="173">
        <f t="shared" si="42"/>
        <v>0.33333333333333331</v>
      </c>
      <c r="V561" s="173">
        <f t="shared" si="43"/>
        <v>0.33333333333333331</v>
      </c>
      <c r="W561" s="41">
        <f>IFERROR(VLOOKUP(L561,'[1]ZESTAWIENIE NUMERÓW BOCZNYCH'!$A:$B,1,0),"")</f>
        <v>7023</v>
      </c>
      <c r="X561" s="48" t="str">
        <f>IFERROR(VLOOKUP(W561,'[1]ZESTAWIENIE NUMERÓW BOCZNYCH'!$A:$B,2,0),Q561)</f>
        <v>VOLVO 7700</v>
      </c>
      <c r="Y561" s="131">
        <f t="shared" si="45"/>
        <v>15</v>
      </c>
      <c r="Z561" s="132" t="s">
        <v>183</v>
      </c>
      <c r="AA561" s="44" t="str">
        <f t="shared" si="44"/>
        <v>A</v>
      </c>
    </row>
    <row r="562" spans="1:27" x14ac:dyDescent="0.25">
      <c r="A562" s="125" t="s">
        <v>186</v>
      </c>
      <c r="B562" s="48">
        <v>486</v>
      </c>
      <c r="C562" s="258">
        <v>6</v>
      </c>
      <c r="D562" s="48">
        <v>120823</v>
      </c>
      <c r="E562" s="258"/>
      <c r="F562" s="48" t="s">
        <v>201</v>
      </c>
      <c r="G562" s="260" t="str">
        <f t="shared" si="41"/>
        <v>pr_88</v>
      </c>
      <c r="H562" s="258" t="s">
        <v>278</v>
      </c>
      <c r="I562" s="58">
        <v>43258</v>
      </c>
      <c r="J562" s="45" t="s">
        <v>128</v>
      </c>
      <c r="K562" s="258">
        <v>149</v>
      </c>
      <c r="L562" s="258">
        <v>4609</v>
      </c>
      <c r="M562" s="258" t="s">
        <v>186</v>
      </c>
      <c r="N562" s="42">
        <v>0.34722222222222227</v>
      </c>
      <c r="O562" s="258">
        <v>19</v>
      </c>
      <c r="P562" s="258">
        <v>19</v>
      </c>
      <c r="Q562" s="258" t="s">
        <v>14</v>
      </c>
      <c r="R562" s="48"/>
      <c r="S562" s="48"/>
      <c r="T562" s="48"/>
      <c r="U562" s="173">
        <f t="shared" si="42"/>
        <v>0.34375</v>
      </c>
      <c r="V562" s="173">
        <f t="shared" si="43"/>
        <v>0.33333333333333331</v>
      </c>
      <c r="W562" s="41">
        <f>IFERROR(VLOOKUP(L562,'[1]ZESTAWIENIE NUMERÓW BOCZNYCH'!$A:$B,1,0),"")</f>
        <v>4609</v>
      </c>
      <c r="X562" s="48" t="str">
        <f>IFERROR(VLOOKUP(W562,'[1]ZESTAWIENIE NUMERÓW BOCZNYCH'!$A:$B,2,0),Q562)</f>
        <v>MAN Lion’s City G</v>
      </c>
      <c r="Y562" s="131">
        <f t="shared" si="45"/>
        <v>38</v>
      </c>
      <c r="Z562" s="132" t="s">
        <v>182</v>
      </c>
      <c r="AA562" s="44" t="str">
        <f t="shared" si="44"/>
        <v>A</v>
      </c>
    </row>
    <row r="563" spans="1:27" x14ac:dyDescent="0.25">
      <c r="A563" s="125" t="s">
        <v>186</v>
      </c>
      <c r="B563" s="48">
        <v>488</v>
      </c>
      <c r="C563" s="258">
        <v>6</v>
      </c>
      <c r="D563" s="48">
        <v>120823</v>
      </c>
      <c r="E563" s="258"/>
      <c r="F563" s="48" t="s">
        <v>201</v>
      </c>
      <c r="G563" s="260" t="str">
        <f t="shared" si="41"/>
        <v>pr_88</v>
      </c>
      <c r="H563" s="258" t="s">
        <v>278</v>
      </c>
      <c r="I563" s="58">
        <v>43258</v>
      </c>
      <c r="J563" s="45" t="s">
        <v>128</v>
      </c>
      <c r="K563" s="258">
        <v>149</v>
      </c>
      <c r="L563" s="258">
        <v>4614</v>
      </c>
      <c r="M563" s="258" t="s">
        <v>186</v>
      </c>
      <c r="N563" s="42">
        <v>0.35000000000000003</v>
      </c>
      <c r="O563" s="258">
        <v>1</v>
      </c>
      <c r="P563" s="258">
        <v>18</v>
      </c>
      <c r="Q563" s="258" t="s">
        <v>14</v>
      </c>
      <c r="R563" s="48"/>
      <c r="S563" s="48"/>
      <c r="T563" s="48"/>
      <c r="U563" s="173">
        <f t="shared" si="42"/>
        <v>0.34375</v>
      </c>
      <c r="V563" s="173">
        <f t="shared" si="43"/>
        <v>0.33333333333333331</v>
      </c>
      <c r="W563" s="41">
        <f>IFERROR(VLOOKUP(L563,'[1]ZESTAWIENIE NUMERÓW BOCZNYCH'!$A:$B,1,0),"")</f>
        <v>4614</v>
      </c>
      <c r="X563" s="48" t="str">
        <f>IFERROR(VLOOKUP(W563,'[1]ZESTAWIENIE NUMERÓW BOCZNYCH'!$A:$B,2,0),Q563)</f>
        <v>MAN Lion’s City G</v>
      </c>
      <c r="Y563" s="131">
        <f t="shared" si="45"/>
        <v>19</v>
      </c>
      <c r="Z563" s="132" t="s">
        <v>182</v>
      </c>
      <c r="AA563" s="44" t="str">
        <f t="shared" si="44"/>
        <v>A</v>
      </c>
    </row>
    <row r="564" spans="1:27" x14ac:dyDescent="0.25">
      <c r="A564" s="125" t="s">
        <v>186</v>
      </c>
      <c r="B564" s="48">
        <v>490</v>
      </c>
      <c r="C564" s="258">
        <v>6</v>
      </c>
      <c r="D564" s="48">
        <v>120823</v>
      </c>
      <c r="E564" s="258"/>
      <c r="F564" s="48" t="s">
        <v>201</v>
      </c>
      <c r="G564" s="260" t="str">
        <f t="shared" si="41"/>
        <v>pr_88</v>
      </c>
      <c r="H564" s="258" t="s">
        <v>278</v>
      </c>
      <c r="I564" s="58">
        <v>43258</v>
      </c>
      <c r="J564" s="45" t="s">
        <v>128</v>
      </c>
      <c r="K564" s="258" t="s">
        <v>195</v>
      </c>
      <c r="L564" s="258">
        <v>7411</v>
      </c>
      <c r="M564" s="258" t="s">
        <v>186</v>
      </c>
      <c r="N564" s="42">
        <v>0.35347222222222219</v>
      </c>
      <c r="O564" s="258">
        <v>9</v>
      </c>
      <c r="P564" s="258">
        <v>17</v>
      </c>
      <c r="Q564" s="258" t="s">
        <v>12</v>
      </c>
      <c r="R564" s="48"/>
      <c r="S564" s="48"/>
      <c r="T564" s="48"/>
      <c r="U564" s="173">
        <f t="shared" si="42"/>
        <v>0.34375</v>
      </c>
      <c r="V564" s="173">
        <f t="shared" si="43"/>
        <v>0.33333333333333331</v>
      </c>
      <c r="W564" s="41" t="str">
        <f>IFERROR(VLOOKUP(L564,'[1]ZESTAWIENIE NUMERÓW BOCZNYCH'!$A:$B,1,0),"")</f>
        <v/>
      </c>
      <c r="X564" s="48" t="str">
        <f>IFERROR(VLOOKUP(W564,'[1]ZESTAWIENIE NUMERÓW BOCZNYCH'!$A:$B,2,0),Q564)</f>
        <v>AZ</v>
      </c>
      <c r="Y564" s="131">
        <f t="shared" si="45"/>
        <v>26</v>
      </c>
      <c r="Z564" s="132" t="s">
        <v>183</v>
      </c>
      <c r="AA564" s="44" t="str">
        <f t="shared" si="44"/>
        <v>A</v>
      </c>
    </row>
    <row r="565" spans="1:27" x14ac:dyDescent="0.25">
      <c r="A565" s="125" t="s">
        <v>186</v>
      </c>
      <c r="B565" s="48">
        <v>495</v>
      </c>
      <c r="C565" s="258">
        <v>7</v>
      </c>
      <c r="D565" s="48">
        <v>120823</v>
      </c>
      <c r="E565" s="258"/>
      <c r="F565" s="48" t="s">
        <v>201</v>
      </c>
      <c r="G565" s="260" t="str">
        <f t="shared" si="41"/>
        <v>pr_88</v>
      </c>
      <c r="H565" s="258" t="s">
        <v>278</v>
      </c>
      <c r="I565" s="58">
        <v>43258</v>
      </c>
      <c r="J565" s="45" t="s">
        <v>128</v>
      </c>
      <c r="K565" s="258" t="s">
        <v>195</v>
      </c>
      <c r="L565" s="258">
        <v>5604</v>
      </c>
      <c r="M565" s="48" t="s">
        <v>186</v>
      </c>
      <c r="N565" s="42">
        <v>0.3611111111111111</v>
      </c>
      <c r="O565" s="258">
        <v>12</v>
      </c>
      <c r="P565" s="258">
        <v>19</v>
      </c>
      <c r="Q565" s="258" t="s">
        <v>14</v>
      </c>
      <c r="R565" s="48"/>
      <c r="S565" s="48"/>
      <c r="T565" s="48"/>
      <c r="U565" s="173">
        <f t="shared" si="42"/>
        <v>0.35416666666666663</v>
      </c>
      <c r="V565" s="173">
        <f t="shared" si="43"/>
        <v>0.33333333333333331</v>
      </c>
      <c r="W565" s="41">
        <f>IFERROR(VLOOKUP(L565,'[1]ZESTAWIENIE NUMERÓW BOCZNYCH'!$A:$B,1,0),"")</f>
        <v>5604</v>
      </c>
      <c r="X565" s="48" t="str">
        <f>IFERROR(VLOOKUP(W565,'[1]ZESTAWIENIE NUMERÓW BOCZNYCH'!$A:$B,2,0),Q565)</f>
        <v>SOLARIS URBINO 18</v>
      </c>
      <c r="Y565" s="131">
        <f t="shared" si="45"/>
        <v>31</v>
      </c>
      <c r="Z565" s="132" t="s">
        <v>183</v>
      </c>
      <c r="AA565" s="44" t="str">
        <f t="shared" si="44"/>
        <v>A</v>
      </c>
    </row>
    <row r="566" spans="1:27" x14ac:dyDescent="0.25">
      <c r="A566" s="125" t="s">
        <v>186</v>
      </c>
      <c r="B566" s="48">
        <v>497</v>
      </c>
      <c r="C566" s="258">
        <v>7</v>
      </c>
      <c r="D566" s="48">
        <v>120823</v>
      </c>
      <c r="E566" s="258"/>
      <c r="F566" s="48" t="s">
        <v>201</v>
      </c>
      <c r="G566" s="260" t="str">
        <f t="shared" si="41"/>
        <v>pr_88</v>
      </c>
      <c r="H566" s="258" t="s">
        <v>278</v>
      </c>
      <c r="I566" s="58">
        <v>43258</v>
      </c>
      <c r="J566" s="45" t="s">
        <v>128</v>
      </c>
      <c r="K566" s="258">
        <v>145</v>
      </c>
      <c r="L566" s="258">
        <v>4607</v>
      </c>
      <c r="M566" s="48" t="s">
        <v>186</v>
      </c>
      <c r="N566" s="42">
        <v>0.36319444444444443</v>
      </c>
      <c r="O566" s="258">
        <v>0</v>
      </c>
      <c r="P566" s="258">
        <v>49</v>
      </c>
      <c r="Q566" s="258" t="s">
        <v>14</v>
      </c>
      <c r="R566" s="48"/>
      <c r="S566" s="48"/>
      <c r="T566" s="48"/>
      <c r="U566" s="173">
        <f t="shared" si="42"/>
        <v>0.35416666666666663</v>
      </c>
      <c r="V566" s="173">
        <f t="shared" si="43"/>
        <v>0.33333333333333331</v>
      </c>
      <c r="W566" s="41">
        <f>IFERROR(VLOOKUP(L566,'[1]ZESTAWIENIE NUMERÓW BOCZNYCH'!$A:$B,1,0),"")</f>
        <v>4607</v>
      </c>
      <c r="X566" s="48" t="str">
        <f>IFERROR(VLOOKUP(W566,'[1]ZESTAWIENIE NUMERÓW BOCZNYCH'!$A:$B,2,0),Q566)</f>
        <v>MAN Lion’s City G</v>
      </c>
      <c r="Y566" s="131">
        <f t="shared" si="45"/>
        <v>49</v>
      </c>
      <c r="Z566" s="132" t="s">
        <v>182</v>
      </c>
      <c r="AA566" s="44" t="str">
        <f t="shared" si="44"/>
        <v>A</v>
      </c>
    </row>
    <row r="567" spans="1:27" x14ac:dyDescent="0.25">
      <c r="A567" s="125" t="s">
        <v>186</v>
      </c>
      <c r="B567" s="48">
        <v>498</v>
      </c>
      <c r="C567" s="258">
        <v>7</v>
      </c>
      <c r="D567" s="48">
        <v>120823</v>
      </c>
      <c r="E567" s="258"/>
      <c r="F567" s="48" t="s">
        <v>201</v>
      </c>
      <c r="G567" s="260" t="str">
        <f t="shared" si="41"/>
        <v>pr_88</v>
      </c>
      <c r="H567" s="258" t="s">
        <v>278</v>
      </c>
      <c r="I567" s="58">
        <v>43258</v>
      </c>
      <c r="J567" s="45" t="s">
        <v>128</v>
      </c>
      <c r="K567" s="258">
        <v>149</v>
      </c>
      <c r="L567" s="258">
        <v>4617</v>
      </c>
      <c r="M567" s="258" t="s">
        <v>186</v>
      </c>
      <c r="N567" s="42">
        <v>0.36388888888888887</v>
      </c>
      <c r="O567" s="258">
        <v>8</v>
      </c>
      <c r="P567" s="258">
        <v>14</v>
      </c>
      <c r="Q567" s="258" t="s">
        <v>14</v>
      </c>
      <c r="R567" s="48"/>
      <c r="S567" s="48"/>
      <c r="T567" s="48"/>
      <c r="U567" s="173">
        <f t="shared" si="42"/>
        <v>0.35416666666666663</v>
      </c>
      <c r="V567" s="173">
        <f t="shared" si="43"/>
        <v>0.33333333333333331</v>
      </c>
      <c r="W567" s="41">
        <f>IFERROR(VLOOKUP(L567,'[1]ZESTAWIENIE NUMERÓW BOCZNYCH'!$A:$B,1,0),"")</f>
        <v>4617</v>
      </c>
      <c r="X567" s="48" t="str">
        <f>IFERROR(VLOOKUP(W567,'[1]ZESTAWIENIE NUMERÓW BOCZNYCH'!$A:$B,2,0),Q567)</f>
        <v>MAN Lion’s City G</v>
      </c>
      <c r="Y567" s="131">
        <f t="shared" si="45"/>
        <v>22</v>
      </c>
      <c r="Z567" s="132" t="s">
        <v>182</v>
      </c>
      <c r="AA567" s="44" t="str">
        <f t="shared" si="44"/>
        <v>A</v>
      </c>
    </row>
    <row r="568" spans="1:27" x14ac:dyDescent="0.25">
      <c r="A568" s="125" t="s">
        <v>186</v>
      </c>
      <c r="B568" s="48">
        <v>500</v>
      </c>
      <c r="C568" s="258">
        <v>7</v>
      </c>
      <c r="D568" s="48">
        <v>120823</v>
      </c>
      <c r="E568" s="258"/>
      <c r="F568" s="48" t="s">
        <v>201</v>
      </c>
      <c r="G568" s="260" t="str">
        <f t="shared" si="41"/>
        <v>pr_88</v>
      </c>
      <c r="H568" s="258" t="s">
        <v>278</v>
      </c>
      <c r="I568" s="58">
        <v>43258</v>
      </c>
      <c r="J568" s="45" t="s">
        <v>128</v>
      </c>
      <c r="K568" s="258" t="s">
        <v>195</v>
      </c>
      <c r="L568" s="258">
        <v>7401</v>
      </c>
      <c r="M568" s="48" t="s">
        <v>186</v>
      </c>
      <c r="N568" s="42">
        <v>0.36944444444444446</v>
      </c>
      <c r="O568" s="258">
        <v>12</v>
      </c>
      <c r="P568" s="258">
        <v>39</v>
      </c>
      <c r="Q568" s="258" t="s">
        <v>12</v>
      </c>
      <c r="R568" s="48"/>
      <c r="S568" s="48"/>
      <c r="T568" s="48"/>
      <c r="U568" s="173">
        <f t="shared" si="42"/>
        <v>0.36458333333333331</v>
      </c>
      <c r="V568" s="173">
        <f t="shared" si="43"/>
        <v>0.33333333333333331</v>
      </c>
      <c r="W568" s="41">
        <f>IFERROR(VLOOKUP(L568,'[1]ZESTAWIENIE NUMERÓW BOCZNYCH'!$A:$B,1,0),"")</f>
        <v>7401</v>
      </c>
      <c r="X568" s="48" t="str">
        <f>IFERROR(VLOOKUP(W568,'[1]ZESTAWIENIE NUMERÓW BOCZNYCH'!$A:$B,2,0),Q568)</f>
        <v>MERCEDES-BENZ 628 02 Citaro</v>
      </c>
      <c r="Y568" s="131">
        <f t="shared" si="45"/>
        <v>51</v>
      </c>
      <c r="Z568" s="132" t="s">
        <v>183</v>
      </c>
      <c r="AA568" s="44" t="str">
        <f t="shared" si="44"/>
        <v>A</v>
      </c>
    </row>
    <row r="569" spans="1:27" x14ac:dyDescent="0.25">
      <c r="A569" s="125" t="s">
        <v>186</v>
      </c>
      <c r="B569" s="48">
        <v>502</v>
      </c>
      <c r="C569" s="258">
        <v>7</v>
      </c>
      <c r="D569" s="48">
        <v>120823</v>
      </c>
      <c r="E569" s="258"/>
      <c r="F569" s="48" t="s">
        <v>201</v>
      </c>
      <c r="G569" s="260" t="str">
        <f t="shared" si="41"/>
        <v>pr_88</v>
      </c>
      <c r="H569" s="258" t="s">
        <v>278</v>
      </c>
      <c r="I569" s="58">
        <v>43258</v>
      </c>
      <c r="J569" s="45" t="s">
        <v>128</v>
      </c>
      <c r="K569" s="258">
        <v>149</v>
      </c>
      <c r="L569" s="258">
        <v>4635</v>
      </c>
      <c r="M569" s="258" t="s">
        <v>186</v>
      </c>
      <c r="N569" s="42">
        <v>0.37361111111111112</v>
      </c>
      <c r="O569" s="258">
        <v>0</v>
      </c>
      <c r="P569" s="258">
        <v>26</v>
      </c>
      <c r="Q569" s="258" t="s">
        <v>14</v>
      </c>
      <c r="R569" s="48"/>
      <c r="S569" s="48"/>
      <c r="T569" s="48"/>
      <c r="U569" s="173">
        <f t="shared" si="42"/>
        <v>0.36458333333333331</v>
      </c>
      <c r="V569" s="173">
        <f t="shared" si="43"/>
        <v>0.33333333333333331</v>
      </c>
      <c r="W569" s="41">
        <f>IFERROR(VLOOKUP(L569,'[1]ZESTAWIENIE NUMERÓW BOCZNYCH'!$A:$B,1,0),"")</f>
        <v>4635</v>
      </c>
      <c r="X569" s="48" t="str">
        <f>IFERROR(VLOOKUP(W569,'[1]ZESTAWIENIE NUMERÓW BOCZNYCH'!$A:$B,2,0),Q569)</f>
        <v>MAN Lion’s City G</v>
      </c>
      <c r="Y569" s="131">
        <f t="shared" si="45"/>
        <v>26</v>
      </c>
      <c r="Z569" s="132" t="s">
        <v>182</v>
      </c>
      <c r="AA569" s="44" t="str">
        <f t="shared" si="44"/>
        <v>A</v>
      </c>
    </row>
    <row r="570" spans="1:27" x14ac:dyDescent="0.25">
      <c r="A570" s="125" t="s">
        <v>186</v>
      </c>
      <c r="B570" s="48">
        <v>503</v>
      </c>
      <c r="C570" s="258">
        <v>7</v>
      </c>
      <c r="D570" s="48">
        <v>120823</v>
      </c>
      <c r="E570" s="258"/>
      <c r="F570" s="48" t="s">
        <v>201</v>
      </c>
      <c r="G570" s="260" t="str">
        <f t="shared" si="41"/>
        <v>pr_88</v>
      </c>
      <c r="H570" s="258" t="s">
        <v>278</v>
      </c>
      <c r="I570" s="58">
        <v>43258</v>
      </c>
      <c r="J570" s="45" t="s">
        <v>128</v>
      </c>
      <c r="K570" s="258" t="s">
        <v>195</v>
      </c>
      <c r="L570" s="258">
        <v>8070</v>
      </c>
      <c r="M570" s="48" t="s">
        <v>186</v>
      </c>
      <c r="N570" s="42">
        <v>0.3743055555555555</v>
      </c>
      <c r="O570" s="258">
        <v>7</v>
      </c>
      <c r="P570" s="258">
        <v>48</v>
      </c>
      <c r="Q570" s="258" t="s">
        <v>14</v>
      </c>
      <c r="R570" s="48"/>
      <c r="S570" s="48"/>
      <c r="T570" s="48"/>
      <c r="U570" s="173">
        <f t="shared" si="42"/>
        <v>0.36458333333333331</v>
      </c>
      <c r="V570" s="173">
        <f t="shared" si="43"/>
        <v>0.33333333333333331</v>
      </c>
      <c r="W570" s="41">
        <f>IFERROR(VLOOKUP(L570,'[1]ZESTAWIENIE NUMERÓW BOCZNYCH'!$A:$B,1,0),"")</f>
        <v>8070</v>
      </c>
      <c r="X570" s="48" t="str">
        <f>IFERROR(VLOOKUP(W570,'[1]ZESTAWIENIE NUMERÓW BOCZNYCH'!$A:$B,2,0),Q570)</f>
        <v>VOLVO 7000A</v>
      </c>
      <c r="Y570" s="131">
        <f t="shared" si="45"/>
        <v>55</v>
      </c>
      <c r="Z570" s="132" t="s">
        <v>183</v>
      </c>
      <c r="AA570" s="44" t="str">
        <f t="shared" si="44"/>
        <v>A</v>
      </c>
    </row>
    <row r="571" spans="1:27" x14ac:dyDescent="0.25">
      <c r="A571" s="125" t="s">
        <v>186</v>
      </c>
      <c r="B571" s="48">
        <v>507</v>
      </c>
      <c r="C571" s="258">
        <v>8</v>
      </c>
      <c r="D571" s="48">
        <v>120823</v>
      </c>
      <c r="E571" s="258"/>
      <c r="F571" s="48" t="s">
        <v>201</v>
      </c>
      <c r="G571" s="260" t="str">
        <f t="shared" si="41"/>
        <v>pr_88</v>
      </c>
      <c r="H571" s="258" t="s">
        <v>278</v>
      </c>
      <c r="I571" s="58">
        <v>43258</v>
      </c>
      <c r="J571" s="45" t="s">
        <v>128</v>
      </c>
      <c r="K571" s="258">
        <v>149</v>
      </c>
      <c r="L571" s="258">
        <v>4628</v>
      </c>
      <c r="M571" s="48" t="s">
        <v>186</v>
      </c>
      <c r="N571" s="42">
        <v>0.3833333333333333</v>
      </c>
      <c r="O571" s="258">
        <v>17</v>
      </c>
      <c r="P571" s="258">
        <v>38</v>
      </c>
      <c r="Q571" s="258" t="s">
        <v>14</v>
      </c>
      <c r="R571" s="48"/>
      <c r="S571" s="48"/>
      <c r="T571" s="48"/>
      <c r="U571" s="173">
        <f t="shared" si="42"/>
        <v>0.375</v>
      </c>
      <c r="V571" s="173">
        <f t="shared" si="43"/>
        <v>0.375</v>
      </c>
      <c r="W571" s="41">
        <f>IFERROR(VLOOKUP(L571,'[1]ZESTAWIENIE NUMERÓW BOCZNYCH'!$A:$B,1,0),"")</f>
        <v>4628</v>
      </c>
      <c r="X571" s="48" t="str">
        <f>IFERROR(VLOOKUP(W571,'[1]ZESTAWIENIE NUMERÓW BOCZNYCH'!$A:$B,2,0),Q571)</f>
        <v>MAN Lion’s City G</v>
      </c>
      <c r="Y571" s="131">
        <f t="shared" si="45"/>
        <v>55</v>
      </c>
      <c r="Z571" s="132" t="s">
        <v>182</v>
      </c>
      <c r="AA571" s="44" t="str">
        <f t="shared" si="44"/>
        <v>A</v>
      </c>
    </row>
    <row r="572" spans="1:27" x14ac:dyDescent="0.25">
      <c r="A572" s="125" t="s">
        <v>186</v>
      </c>
      <c r="B572" s="48">
        <v>509</v>
      </c>
      <c r="C572" s="258">
        <v>8</v>
      </c>
      <c r="D572" s="48">
        <v>120823</v>
      </c>
      <c r="E572" s="258"/>
      <c r="F572" s="48" t="s">
        <v>201</v>
      </c>
      <c r="G572" s="260" t="str">
        <f t="shared" si="41"/>
        <v>pr_88</v>
      </c>
      <c r="H572" s="258" t="s">
        <v>278</v>
      </c>
      <c r="I572" s="58">
        <v>43258</v>
      </c>
      <c r="J572" s="45" t="s">
        <v>128</v>
      </c>
      <c r="K572" s="258" t="s">
        <v>195</v>
      </c>
      <c r="L572" s="258">
        <v>5605</v>
      </c>
      <c r="M572" s="258" t="s">
        <v>186</v>
      </c>
      <c r="N572" s="42">
        <v>0.38541666666666669</v>
      </c>
      <c r="O572" s="258">
        <v>5</v>
      </c>
      <c r="P572" s="258">
        <v>15</v>
      </c>
      <c r="Q572" s="258" t="s">
        <v>14</v>
      </c>
      <c r="R572" s="48"/>
      <c r="S572" s="48"/>
      <c r="T572" s="48"/>
      <c r="U572" s="173">
        <f t="shared" si="42"/>
        <v>0.38541666666666663</v>
      </c>
      <c r="V572" s="173">
        <f t="shared" si="43"/>
        <v>0.375</v>
      </c>
      <c r="W572" s="41">
        <f>IFERROR(VLOOKUP(L572,'[1]ZESTAWIENIE NUMERÓW BOCZNYCH'!$A:$B,1,0),"")</f>
        <v>5605</v>
      </c>
      <c r="X572" s="48" t="str">
        <f>IFERROR(VLOOKUP(W572,'[1]ZESTAWIENIE NUMERÓW BOCZNYCH'!$A:$B,2,0),Q572)</f>
        <v>SOLARIS URBINO 18</v>
      </c>
      <c r="Y572" s="131">
        <f t="shared" si="45"/>
        <v>20</v>
      </c>
      <c r="Z572" s="132" t="s">
        <v>183</v>
      </c>
      <c r="AA572" s="44" t="str">
        <f t="shared" si="44"/>
        <v>A</v>
      </c>
    </row>
    <row r="573" spans="1:27" x14ac:dyDescent="0.25">
      <c r="A573" s="125" t="s">
        <v>186</v>
      </c>
      <c r="B573" s="48">
        <v>510</v>
      </c>
      <c r="C573" s="258">
        <v>8</v>
      </c>
      <c r="D573" s="48">
        <v>120823</v>
      </c>
      <c r="E573" s="258"/>
      <c r="F573" s="48" t="s">
        <v>201</v>
      </c>
      <c r="G573" s="260" t="str">
        <f t="shared" si="41"/>
        <v>pr_88</v>
      </c>
      <c r="H573" s="258" t="s">
        <v>278</v>
      </c>
      <c r="I573" s="58">
        <v>43258</v>
      </c>
      <c r="J573" s="45" t="s">
        <v>128</v>
      </c>
      <c r="K573" s="258">
        <v>149</v>
      </c>
      <c r="L573" s="258">
        <v>4610</v>
      </c>
      <c r="M573" s="258" t="s">
        <v>186</v>
      </c>
      <c r="N573" s="42">
        <v>0.38541666666666669</v>
      </c>
      <c r="O573" s="258">
        <v>8</v>
      </c>
      <c r="P573" s="258">
        <v>24</v>
      </c>
      <c r="Q573" s="258" t="s">
        <v>14</v>
      </c>
      <c r="R573" s="48"/>
      <c r="S573" s="48"/>
      <c r="T573" s="48"/>
      <c r="U573" s="173">
        <f t="shared" si="42"/>
        <v>0.38541666666666663</v>
      </c>
      <c r="V573" s="173">
        <f t="shared" si="43"/>
        <v>0.375</v>
      </c>
      <c r="W573" s="41">
        <f>IFERROR(VLOOKUP(L573,'[1]ZESTAWIENIE NUMERÓW BOCZNYCH'!$A:$B,1,0),"")</f>
        <v>4610</v>
      </c>
      <c r="X573" s="48" t="str">
        <f>IFERROR(VLOOKUP(W573,'[1]ZESTAWIENIE NUMERÓW BOCZNYCH'!$A:$B,2,0),Q573)</f>
        <v>MAN Lion’s City G</v>
      </c>
      <c r="Y573" s="131">
        <f t="shared" si="45"/>
        <v>32</v>
      </c>
      <c r="Z573" s="132" t="s">
        <v>182</v>
      </c>
      <c r="AA573" s="44" t="str">
        <f t="shared" si="44"/>
        <v>A</v>
      </c>
    </row>
    <row r="574" spans="1:27" x14ac:dyDescent="0.25">
      <c r="A574" s="125" t="s">
        <v>186</v>
      </c>
      <c r="B574" s="48">
        <v>513</v>
      </c>
      <c r="C574" s="258">
        <v>8</v>
      </c>
      <c r="D574" s="48">
        <v>120823</v>
      </c>
      <c r="E574" s="258"/>
      <c r="F574" s="48" t="s">
        <v>201</v>
      </c>
      <c r="G574" s="260" t="str">
        <f t="shared" si="41"/>
        <v>pr_88</v>
      </c>
      <c r="H574" s="258" t="s">
        <v>278</v>
      </c>
      <c r="I574" s="58">
        <v>43258</v>
      </c>
      <c r="J574" s="45" t="s">
        <v>128</v>
      </c>
      <c r="K574" s="258" t="s">
        <v>195</v>
      </c>
      <c r="L574" s="258">
        <v>7412</v>
      </c>
      <c r="M574" s="258" t="s">
        <v>186</v>
      </c>
      <c r="N574" s="42">
        <v>0.39374999999999999</v>
      </c>
      <c r="O574" s="258">
        <v>15</v>
      </c>
      <c r="P574" s="258">
        <v>22</v>
      </c>
      <c r="Q574" s="258" t="s">
        <v>12</v>
      </c>
      <c r="R574" s="48"/>
      <c r="S574" s="48"/>
      <c r="T574" s="48"/>
      <c r="U574" s="173">
        <f t="shared" si="42"/>
        <v>0.38541666666666663</v>
      </c>
      <c r="V574" s="173">
        <f t="shared" si="43"/>
        <v>0.375</v>
      </c>
      <c r="W574" s="41">
        <f>IFERROR(VLOOKUP(L574,'[1]ZESTAWIENIE NUMERÓW BOCZNYCH'!$A:$B,1,0),"")</f>
        <v>7412</v>
      </c>
      <c r="X574" s="48" t="str">
        <f>IFERROR(VLOOKUP(W574,'[1]ZESTAWIENIE NUMERÓW BOCZNYCH'!$A:$B,2,0),Q574)</f>
        <v>MERCEDES-BENZ 628 02 Citaro</v>
      </c>
      <c r="Y574" s="131">
        <f t="shared" si="45"/>
        <v>37</v>
      </c>
      <c r="Z574" s="132" t="s">
        <v>183</v>
      </c>
      <c r="AA574" s="44" t="str">
        <f t="shared" si="44"/>
        <v>A</v>
      </c>
    </row>
    <row r="575" spans="1:27" x14ac:dyDescent="0.25">
      <c r="A575" s="125" t="s">
        <v>186</v>
      </c>
      <c r="B575" s="48">
        <v>515</v>
      </c>
      <c r="C575" s="258">
        <v>8</v>
      </c>
      <c r="D575" s="48">
        <v>120823</v>
      </c>
      <c r="E575" s="258"/>
      <c r="F575" s="48" t="s">
        <v>201</v>
      </c>
      <c r="G575" s="260" t="str">
        <f t="shared" si="41"/>
        <v>pr_88</v>
      </c>
      <c r="H575" s="258" t="s">
        <v>278</v>
      </c>
      <c r="I575" s="58">
        <v>43258</v>
      </c>
      <c r="J575" s="45" t="s">
        <v>128</v>
      </c>
      <c r="K575" s="258">
        <v>149</v>
      </c>
      <c r="L575" s="258">
        <v>4619</v>
      </c>
      <c r="M575" s="48" t="s">
        <v>186</v>
      </c>
      <c r="N575" s="42">
        <v>0.39999999999999997</v>
      </c>
      <c r="O575" s="258">
        <v>25</v>
      </c>
      <c r="P575" s="258">
        <v>11</v>
      </c>
      <c r="Q575" s="258" t="s">
        <v>14</v>
      </c>
      <c r="R575" s="48"/>
      <c r="S575" s="48"/>
      <c r="T575" s="48"/>
      <c r="U575" s="173">
        <f t="shared" si="42"/>
        <v>0.39583333333333331</v>
      </c>
      <c r="V575" s="173">
        <f t="shared" si="43"/>
        <v>0.375</v>
      </c>
      <c r="W575" s="41">
        <f>IFERROR(VLOOKUP(L575,'[1]ZESTAWIENIE NUMERÓW BOCZNYCH'!$A:$B,1,0),"")</f>
        <v>4619</v>
      </c>
      <c r="X575" s="48" t="str">
        <f>IFERROR(VLOOKUP(W575,'[1]ZESTAWIENIE NUMERÓW BOCZNYCH'!$A:$B,2,0),Q575)</f>
        <v>MAN Lion’s City G</v>
      </c>
      <c r="Y575" s="131">
        <f t="shared" si="45"/>
        <v>36</v>
      </c>
      <c r="Z575" s="132" t="s">
        <v>182</v>
      </c>
      <c r="AA575" s="44" t="str">
        <f t="shared" si="44"/>
        <v>A</v>
      </c>
    </row>
    <row r="576" spans="1:27" x14ac:dyDescent="0.25">
      <c r="A576" s="125" t="s">
        <v>186</v>
      </c>
      <c r="B576" s="48">
        <v>519</v>
      </c>
      <c r="C576" s="258">
        <v>9</v>
      </c>
      <c r="D576" s="48">
        <v>120823</v>
      </c>
      <c r="E576" s="258"/>
      <c r="F576" s="48" t="s">
        <v>201</v>
      </c>
      <c r="G576" s="260" t="str">
        <f t="shared" si="41"/>
        <v>pr_88</v>
      </c>
      <c r="H576" s="258" t="s">
        <v>278</v>
      </c>
      <c r="I576" s="58">
        <v>43258</v>
      </c>
      <c r="J576" s="45" t="s">
        <v>128</v>
      </c>
      <c r="K576" s="258" t="s">
        <v>195</v>
      </c>
      <c r="L576" s="258">
        <v>7411</v>
      </c>
      <c r="M576" s="48" t="s">
        <v>186</v>
      </c>
      <c r="N576" s="42">
        <v>0.41041666666666665</v>
      </c>
      <c r="O576" s="258">
        <v>1</v>
      </c>
      <c r="P576" s="258">
        <v>23</v>
      </c>
      <c r="Q576" s="258" t="s">
        <v>12</v>
      </c>
      <c r="R576" s="48"/>
      <c r="S576" s="48"/>
      <c r="T576" s="48"/>
      <c r="U576" s="173">
        <f t="shared" si="42"/>
        <v>0.40625</v>
      </c>
      <c r="V576" s="173">
        <f t="shared" si="43"/>
        <v>0.375</v>
      </c>
      <c r="W576" s="41" t="str">
        <f>IFERROR(VLOOKUP(L576,'[1]ZESTAWIENIE NUMERÓW BOCZNYCH'!$A:$B,1,0),"")</f>
        <v/>
      </c>
      <c r="X576" s="48" t="str">
        <f>IFERROR(VLOOKUP(W576,'[1]ZESTAWIENIE NUMERÓW BOCZNYCH'!$A:$B,2,0),Q576)</f>
        <v>AZ</v>
      </c>
      <c r="Y576" s="131">
        <f t="shared" si="45"/>
        <v>24</v>
      </c>
      <c r="Z576" s="132" t="s">
        <v>183</v>
      </c>
      <c r="AA576" s="44" t="str">
        <f t="shared" si="44"/>
        <v>A</v>
      </c>
    </row>
    <row r="577" spans="1:27" x14ac:dyDescent="0.25">
      <c r="A577" s="125" t="s">
        <v>186</v>
      </c>
      <c r="B577" s="48">
        <v>520</v>
      </c>
      <c r="C577" s="258">
        <v>9</v>
      </c>
      <c r="D577" s="48">
        <v>120823</v>
      </c>
      <c r="E577" s="258"/>
      <c r="F577" s="48" t="s">
        <v>201</v>
      </c>
      <c r="G577" s="260" t="str">
        <f t="shared" si="41"/>
        <v>pr_88</v>
      </c>
      <c r="H577" s="258" t="s">
        <v>278</v>
      </c>
      <c r="I577" s="58">
        <v>43258</v>
      </c>
      <c r="J577" s="45" t="s">
        <v>128</v>
      </c>
      <c r="K577" s="258">
        <v>149</v>
      </c>
      <c r="L577" s="258">
        <v>4639</v>
      </c>
      <c r="M577" s="48" t="s">
        <v>186</v>
      </c>
      <c r="N577" s="42">
        <v>0.41180555555555554</v>
      </c>
      <c r="O577" s="258">
        <v>12</v>
      </c>
      <c r="P577" s="258">
        <v>13</v>
      </c>
      <c r="Q577" s="258" t="s">
        <v>14</v>
      </c>
      <c r="R577" s="48"/>
      <c r="S577" s="48"/>
      <c r="T577" s="48"/>
      <c r="U577" s="173">
        <f t="shared" si="42"/>
        <v>0.40625</v>
      </c>
      <c r="V577" s="173">
        <f t="shared" si="43"/>
        <v>0.375</v>
      </c>
      <c r="W577" s="41">
        <f>IFERROR(VLOOKUP(L577,'[1]ZESTAWIENIE NUMERÓW BOCZNYCH'!$A:$B,1,0),"")</f>
        <v>4639</v>
      </c>
      <c r="X577" s="48" t="str">
        <f>IFERROR(VLOOKUP(W577,'[1]ZESTAWIENIE NUMERÓW BOCZNYCH'!$A:$B,2,0),Q577)</f>
        <v>MAN Lion’s City G</v>
      </c>
      <c r="Y577" s="131">
        <f t="shared" si="45"/>
        <v>25</v>
      </c>
      <c r="Z577" s="132" t="s">
        <v>182</v>
      </c>
      <c r="AA577" s="44" t="str">
        <f t="shared" si="44"/>
        <v>A</v>
      </c>
    </row>
    <row r="578" spans="1:27" x14ac:dyDescent="0.25">
      <c r="A578" s="125" t="s">
        <v>186</v>
      </c>
      <c r="B578" s="48">
        <v>526</v>
      </c>
      <c r="C578" s="43">
        <v>1</v>
      </c>
      <c r="D578" s="48">
        <v>120823</v>
      </c>
      <c r="E578" s="43"/>
      <c r="F578" s="48" t="s">
        <v>201</v>
      </c>
      <c r="G578" s="260" t="str">
        <f t="shared" si="41"/>
        <v>pr_88</v>
      </c>
      <c r="H578" s="258" t="s">
        <v>278</v>
      </c>
      <c r="I578" s="58">
        <v>43258</v>
      </c>
      <c r="J578" s="45" t="s">
        <v>128</v>
      </c>
      <c r="K578" s="43" t="s">
        <v>195</v>
      </c>
      <c r="L578" s="43">
        <v>7411</v>
      </c>
      <c r="M578" s="258" t="s">
        <v>186</v>
      </c>
      <c r="N578" s="91">
        <v>0.59444444444444444</v>
      </c>
      <c r="O578" s="43">
        <v>2</v>
      </c>
      <c r="P578" s="43">
        <v>18</v>
      </c>
      <c r="Q578" s="43" t="s">
        <v>12</v>
      </c>
      <c r="R578" s="48"/>
      <c r="S578" s="48"/>
      <c r="T578" s="48"/>
      <c r="U578" s="173">
        <f t="shared" si="42"/>
        <v>0.59375</v>
      </c>
      <c r="V578" s="173">
        <f t="shared" si="43"/>
        <v>0.58333333333333326</v>
      </c>
      <c r="W578" s="41" t="str">
        <f>IFERROR(VLOOKUP(L578,'[1]ZESTAWIENIE NUMERÓW BOCZNYCH'!$A:$B,1,0),"")</f>
        <v/>
      </c>
      <c r="X578" s="48" t="str">
        <f>IFERROR(VLOOKUP(W578,'[1]ZESTAWIENIE NUMERÓW BOCZNYCH'!$A:$B,2,0),Q578)</f>
        <v>AZ</v>
      </c>
      <c r="Y578" s="131">
        <f t="shared" si="45"/>
        <v>20</v>
      </c>
      <c r="Z578" s="132" t="s">
        <v>183</v>
      </c>
      <c r="AA578" s="44" t="str">
        <f t="shared" si="44"/>
        <v>A</v>
      </c>
    </row>
    <row r="579" spans="1:27" x14ac:dyDescent="0.25">
      <c r="A579" s="125" t="s">
        <v>186</v>
      </c>
      <c r="B579" s="48">
        <v>527</v>
      </c>
      <c r="C579" s="43">
        <v>1</v>
      </c>
      <c r="D579" s="48">
        <v>120823</v>
      </c>
      <c r="E579" s="43"/>
      <c r="F579" s="48" t="s">
        <v>201</v>
      </c>
      <c r="G579" s="260" t="str">
        <f t="shared" ref="G579:G642" si="46">IF(ISERROR(RIGHT(LEFT(F579,FIND("_",MID(F579,4,150))+2))*1),LEFT(F579,FIND("_",MID(F579,4,150))+1),LEFT(F579,FIND("_",MID(F579,4,150))+2))</f>
        <v>pr_88</v>
      </c>
      <c r="H579" s="258" t="s">
        <v>278</v>
      </c>
      <c r="I579" s="58">
        <v>43258</v>
      </c>
      <c r="J579" s="45" t="s">
        <v>128</v>
      </c>
      <c r="K579" s="43">
        <v>149</v>
      </c>
      <c r="L579" s="43">
        <v>4617</v>
      </c>
      <c r="M579" s="258" t="s">
        <v>186</v>
      </c>
      <c r="N579" s="91">
        <v>0.59444444444444444</v>
      </c>
      <c r="O579" s="43">
        <v>0</v>
      </c>
      <c r="P579" s="43">
        <v>15</v>
      </c>
      <c r="Q579" s="43" t="s">
        <v>14</v>
      </c>
      <c r="R579" s="48"/>
      <c r="S579" s="48"/>
      <c r="T579" s="48"/>
      <c r="U579" s="173">
        <f t="shared" ref="U579:U642" si="47">FLOOR(N579,"0:15")</f>
        <v>0.59375</v>
      </c>
      <c r="V579" s="173">
        <f t="shared" ref="V579:V642" si="48">FLOOR(N579,TIME(1,0,0))</f>
        <v>0.58333333333333326</v>
      </c>
      <c r="W579" s="41">
        <f>IFERROR(VLOOKUP(L579,'[1]ZESTAWIENIE NUMERÓW BOCZNYCH'!$A:$B,1,0),"")</f>
        <v>4617</v>
      </c>
      <c r="X579" s="48" t="str">
        <f>IFERROR(VLOOKUP(W579,'[1]ZESTAWIENIE NUMERÓW BOCZNYCH'!$A:$B,2,0),Q579)</f>
        <v>MAN Lion’s City G</v>
      </c>
      <c r="Y579" s="131">
        <f t="shared" si="45"/>
        <v>15</v>
      </c>
      <c r="Z579" s="132" t="s">
        <v>182</v>
      </c>
      <c r="AA579" s="44" t="str">
        <f t="shared" ref="AA579:AA642" si="49">IF(Z579="Tramwaj normalny","T","A")</f>
        <v>A</v>
      </c>
    </row>
    <row r="580" spans="1:27" x14ac:dyDescent="0.25">
      <c r="A580" s="125" t="s">
        <v>186</v>
      </c>
      <c r="B580" s="48">
        <v>530</v>
      </c>
      <c r="C580" s="43">
        <v>1</v>
      </c>
      <c r="D580" s="48">
        <v>120823</v>
      </c>
      <c r="E580" s="43"/>
      <c r="F580" s="48" t="s">
        <v>201</v>
      </c>
      <c r="G580" s="260" t="str">
        <f t="shared" si="46"/>
        <v>pr_88</v>
      </c>
      <c r="H580" s="258" t="s">
        <v>278</v>
      </c>
      <c r="I580" s="58">
        <v>43258</v>
      </c>
      <c r="J580" s="45" t="s">
        <v>128</v>
      </c>
      <c r="K580" s="43" t="s">
        <v>195</v>
      </c>
      <c r="L580" s="43">
        <v>5602</v>
      </c>
      <c r="M580" s="48" t="s">
        <v>186</v>
      </c>
      <c r="N580" s="91">
        <v>0.60486111111111107</v>
      </c>
      <c r="O580" s="43">
        <v>17</v>
      </c>
      <c r="P580" s="43">
        <v>16</v>
      </c>
      <c r="Q580" s="43" t="s">
        <v>14</v>
      </c>
      <c r="R580" s="48"/>
      <c r="S580" s="48"/>
      <c r="T580" s="48"/>
      <c r="U580" s="173">
        <f t="shared" si="47"/>
        <v>0.60416666666666663</v>
      </c>
      <c r="V580" s="173">
        <f t="shared" si="48"/>
        <v>0.58333333333333326</v>
      </c>
      <c r="W580" s="41">
        <f>IFERROR(VLOOKUP(L580,'[1]ZESTAWIENIE NUMERÓW BOCZNYCH'!$A:$B,1,0),"")</f>
        <v>5602</v>
      </c>
      <c r="X580" s="48" t="str">
        <f>IFERROR(VLOOKUP(W580,'[1]ZESTAWIENIE NUMERÓW BOCZNYCH'!$A:$B,2,0),Q580)</f>
        <v>SOLARIS URBINO 18</v>
      </c>
      <c r="Y580" s="131">
        <f t="shared" si="45"/>
        <v>33</v>
      </c>
      <c r="Z580" s="132" t="s">
        <v>183</v>
      </c>
      <c r="AA580" s="44" t="str">
        <f t="shared" si="49"/>
        <v>A</v>
      </c>
    </row>
    <row r="581" spans="1:27" x14ac:dyDescent="0.25">
      <c r="A581" s="125" t="s">
        <v>186</v>
      </c>
      <c r="B581" s="48">
        <v>535</v>
      </c>
      <c r="C581" s="43">
        <v>2</v>
      </c>
      <c r="D581" s="48">
        <v>120823</v>
      </c>
      <c r="E581" s="43"/>
      <c r="F581" s="48" t="s">
        <v>201</v>
      </c>
      <c r="G581" s="260" t="str">
        <f t="shared" si="46"/>
        <v>pr_88</v>
      </c>
      <c r="H581" s="258" t="s">
        <v>278</v>
      </c>
      <c r="I581" s="58">
        <v>43258</v>
      </c>
      <c r="J581" s="45" t="s">
        <v>128</v>
      </c>
      <c r="K581" s="43" t="s">
        <v>195</v>
      </c>
      <c r="L581" s="43">
        <v>7401</v>
      </c>
      <c r="M581" s="258" t="s">
        <v>186</v>
      </c>
      <c r="N581" s="91">
        <v>0.61458333333333337</v>
      </c>
      <c r="O581" s="43">
        <v>0</v>
      </c>
      <c r="P581" s="43">
        <v>12</v>
      </c>
      <c r="Q581" s="43" t="s">
        <v>14</v>
      </c>
      <c r="R581" s="48"/>
      <c r="S581" s="48"/>
      <c r="T581" s="48"/>
      <c r="U581" s="173">
        <f t="shared" si="47"/>
        <v>0.61458333333333326</v>
      </c>
      <c r="V581" s="173">
        <f t="shared" si="48"/>
        <v>0.58333333333333326</v>
      </c>
      <c r="W581" s="41">
        <f>IFERROR(VLOOKUP(L581,'[1]ZESTAWIENIE NUMERÓW BOCZNYCH'!$A:$B,1,0),"")</f>
        <v>7401</v>
      </c>
      <c r="X581" s="48" t="str">
        <f>IFERROR(VLOOKUP(W581,'[1]ZESTAWIENIE NUMERÓW BOCZNYCH'!$A:$B,2,0),Q581)</f>
        <v>MERCEDES-BENZ 628 02 Citaro</v>
      </c>
      <c r="Y581" s="131">
        <f t="shared" si="45"/>
        <v>12</v>
      </c>
      <c r="Z581" s="132" t="s">
        <v>183</v>
      </c>
      <c r="AA581" s="44" t="str">
        <f t="shared" si="49"/>
        <v>A</v>
      </c>
    </row>
    <row r="582" spans="1:27" x14ac:dyDescent="0.25">
      <c r="A582" s="125" t="s">
        <v>186</v>
      </c>
      <c r="B582" s="48">
        <v>536</v>
      </c>
      <c r="C582" s="43">
        <v>2</v>
      </c>
      <c r="D582" s="48">
        <v>120823</v>
      </c>
      <c r="E582" s="43"/>
      <c r="F582" s="48" t="s">
        <v>201</v>
      </c>
      <c r="G582" s="260" t="str">
        <f t="shared" si="46"/>
        <v>pr_88</v>
      </c>
      <c r="H582" s="258" t="s">
        <v>278</v>
      </c>
      <c r="I582" s="58">
        <v>43258</v>
      </c>
      <c r="J582" s="45" t="s">
        <v>128</v>
      </c>
      <c r="K582" s="43">
        <v>149</v>
      </c>
      <c r="L582" s="43">
        <v>4635</v>
      </c>
      <c r="M582" s="48" t="s">
        <v>186</v>
      </c>
      <c r="N582" s="91">
        <v>0.61736111111111114</v>
      </c>
      <c r="O582" s="43">
        <v>0</v>
      </c>
      <c r="P582" s="43">
        <v>36</v>
      </c>
      <c r="Q582" s="43" t="s">
        <v>14</v>
      </c>
      <c r="R582" s="48"/>
      <c r="S582" s="48"/>
      <c r="T582" s="48"/>
      <c r="U582" s="173">
        <f t="shared" si="47"/>
        <v>0.61458333333333326</v>
      </c>
      <c r="V582" s="173">
        <f t="shared" si="48"/>
        <v>0.58333333333333326</v>
      </c>
      <c r="W582" s="41">
        <f>IFERROR(VLOOKUP(L582,'[1]ZESTAWIENIE NUMERÓW BOCZNYCH'!$A:$B,1,0),"")</f>
        <v>4635</v>
      </c>
      <c r="X582" s="48" t="str">
        <f>IFERROR(VLOOKUP(W582,'[1]ZESTAWIENIE NUMERÓW BOCZNYCH'!$A:$B,2,0),Q582)</f>
        <v>MAN Lion’s City G</v>
      </c>
      <c r="Y582" s="131">
        <f t="shared" si="45"/>
        <v>36</v>
      </c>
      <c r="Z582" s="132" t="s">
        <v>182</v>
      </c>
      <c r="AA582" s="44" t="str">
        <f t="shared" si="49"/>
        <v>A</v>
      </c>
    </row>
    <row r="583" spans="1:27" x14ac:dyDescent="0.25">
      <c r="A583" s="125" t="s">
        <v>186</v>
      </c>
      <c r="B583" s="48">
        <v>539</v>
      </c>
      <c r="C583" s="43">
        <v>2</v>
      </c>
      <c r="D583" s="48">
        <v>120823</v>
      </c>
      <c r="E583" s="43"/>
      <c r="F583" s="48" t="s">
        <v>201</v>
      </c>
      <c r="G583" s="260" t="str">
        <f t="shared" si="46"/>
        <v>pr_88</v>
      </c>
      <c r="H583" s="258" t="s">
        <v>278</v>
      </c>
      <c r="I583" s="58">
        <v>43258</v>
      </c>
      <c r="J583" s="45" t="s">
        <v>128</v>
      </c>
      <c r="K583" s="43">
        <v>149</v>
      </c>
      <c r="L583" s="43">
        <v>4632</v>
      </c>
      <c r="M583" s="48" t="s">
        <v>186</v>
      </c>
      <c r="N583" s="91">
        <v>0.62222222222222223</v>
      </c>
      <c r="O583" s="43">
        <v>0</v>
      </c>
      <c r="P583" s="43">
        <v>12</v>
      </c>
      <c r="Q583" s="43" t="s">
        <v>14</v>
      </c>
      <c r="R583" s="48"/>
      <c r="S583" s="48"/>
      <c r="T583" s="48"/>
      <c r="U583" s="173">
        <f t="shared" si="47"/>
        <v>0.61458333333333326</v>
      </c>
      <c r="V583" s="173">
        <f t="shared" si="48"/>
        <v>0.58333333333333326</v>
      </c>
      <c r="W583" s="41">
        <f>IFERROR(VLOOKUP(L583,'[1]ZESTAWIENIE NUMERÓW BOCZNYCH'!$A:$B,1,0),"")</f>
        <v>4632</v>
      </c>
      <c r="X583" s="48" t="str">
        <f>IFERROR(VLOOKUP(W583,'[1]ZESTAWIENIE NUMERÓW BOCZNYCH'!$A:$B,2,0),Q583)</f>
        <v>MAN Lion’s City G</v>
      </c>
      <c r="Y583" s="131">
        <f t="shared" ref="Y583:Y646" si="50">O583+P583</f>
        <v>12</v>
      </c>
      <c r="Z583" s="132" t="s">
        <v>182</v>
      </c>
      <c r="AA583" s="44" t="str">
        <f t="shared" si="49"/>
        <v>A</v>
      </c>
    </row>
    <row r="584" spans="1:27" x14ac:dyDescent="0.25">
      <c r="A584" s="125" t="s">
        <v>186</v>
      </c>
      <c r="B584" s="48">
        <v>541</v>
      </c>
      <c r="C584" s="43">
        <v>2</v>
      </c>
      <c r="D584" s="48">
        <v>120823</v>
      </c>
      <c r="E584" s="43"/>
      <c r="F584" s="48" t="s">
        <v>201</v>
      </c>
      <c r="G584" s="260" t="str">
        <f t="shared" si="46"/>
        <v>pr_88</v>
      </c>
      <c r="H584" s="258" t="s">
        <v>278</v>
      </c>
      <c r="I584" s="58">
        <v>43258</v>
      </c>
      <c r="J584" s="45" t="s">
        <v>128</v>
      </c>
      <c r="K584" s="43" t="s">
        <v>195</v>
      </c>
      <c r="L584" s="43">
        <v>8303</v>
      </c>
      <c r="M584" s="258" t="s">
        <v>186</v>
      </c>
      <c r="N584" s="91">
        <v>0.62569444444444444</v>
      </c>
      <c r="O584" s="43">
        <v>2</v>
      </c>
      <c r="P584" s="43">
        <v>32</v>
      </c>
      <c r="Q584" s="43" t="s">
        <v>14</v>
      </c>
      <c r="R584" s="48"/>
      <c r="S584" s="48"/>
      <c r="T584" s="48"/>
      <c r="U584" s="173">
        <f t="shared" si="47"/>
        <v>0.625</v>
      </c>
      <c r="V584" s="173">
        <f t="shared" si="48"/>
        <v>0.625</v>
      </c>
      <c r="W584" s="41">
        <f>IFERROR(VLOOKUP(L584,'[1]ZESTAWIENIE NUMERÓW BOCZNYCH'!$A:$B,1,0),"")</f>
        <v>8303</v>
      </c>
      <c r="X584" s="48" t="str">
        <f>IFERROR(VLOOKUP(W584,'[1]ZESTAWIENIE NUMERÓW BOCZNYCH'!$A:$B,2,0),Q584)</f>
        <v>MERCEDES-BENZ O 530 G Citaro</v>
      </c>
      <c r="Y584" s="131">
        <f t="shared" si="50"/>
        <v>34</v>
      </c>
      <c r="Z584" s="132" t="s">
        <v>183</v>
      </c>
      <c r="AA584" s="44" t="str">
        <f t="shared" si="49"/>
        <v>A</v>
      </c>
    </row>
    <row r="585" spans="1:27" x14ac:dyDescent="0.25">
      <c r="A585" s="125" t="s">
        <v>186</v>
      </c>
      <c r="B585" s="48">
        <v>543</v>
      </c>
      <c r="C585" s="43">
        <v>2</v>
      </c>
      <c r="D585" s="48">
        <v>120823</v>
      </c>
      <c r="E585" s="43"/>
      <c r="F585" s="48" t="s">
        <v>201</v>
      </c>
      <c r="G585" s="260" t="str">
        <f t="shared" si="46"/>
        <v>pr_88</v>
      </c>
      <c r="H585" s="258" t="s">
        <v>278</v>
      </c>
      <c r="I585" s="58">
        <v>43258</v>
      </c>
      <c r="J585" s="45" t="s">
        <v>128</v>
      </c>
      <c r="K585" s="43">
        <v>149</v>
      </c>
      <c r="L585" s="43">
        <v>4619</v>
      </c>
      <c r="M585" s="48" t="s">
        <v>186</v>
      </c>
      <c r="N585" s="91">
        <v>0.63055555555555554</v>
      </c>
      <c r="O585" s="43">
        <v>0</v>
      </c>
      <c r="P585" s="43">
        <v>12</v>
      </c>
      <c r="Q585" s="43" t="s">
        <v>14</v>
      </c>
      <c r="R585" s="48"/>
      <c r="S585" s="48"/>
      <c r="T585" s="48"/>
      <c r="U585" s="173">
        <f t="shared" si="47"/>
        <v>0.625</v>
      </c>
      <c r="V585" s="173">
        <f t="shared" si="48"/>
        <v>0.625</v>
      </c>
      <c r="W585" s="41">
        <f>IFERROR(VLOOKUP(L585,'[1]ZESTAWIENIE NUMERÓW BOCZNYCH'!$A:$B,1,0),"")</f>
        <v>4619</v>
      </c>
      <c r="X585" s="48" t="str">
        <f>IFERROR(VLOOKUP(W585,'[1]ZESTAWIENIE NUMERÓW BOCZNYCH'!$A:$B,2,0),Q585)</f>
        <v>MAN Lion’s City G</v>
      </c>
      <c r="Y585" s="131">
        <f t="shared" si="50"/>
        <v>12</v>
      </c>
      <c r="Z585" s="132" t="s">
        <v>182</v>
      </c>
      <c r="AA585" s="44" t="str">
        <f t="shared" si="49"/>
        <v>A</v>
      </c>
    </row>
    <row r="586" spans="1:27" x14ac:dyDescent="0.25">
      <c r="A586" s="125" t="s">
        <v>186</v>
      </c>
      <c r="B586" s="48">
        <v>549</v>
      </c>
      <c r="C586" s="43">
        <v>3</v>
      </c>
      <c r="D586" s="48">
        <v>120823</v>
      </c>
      <c r="E586" s="43"/>
      <c r="F586" s="48" t="s">
        <v>201</v>
      </c>
      <c r="G586" s="260" t="str">
        <f t="shared" si="46"/>
        <v>pr_88</v>
      </c>
      <c r="H586" s="258" t="s">
        <v>278</v>
      </c>
      <c r="I586" s="58">
        <v>43258</v>
      </c>
      <c r="J586" s="45" t="s">
        <v>128</v>
      </c>
      <c r="K586" s="43" t="s">
        <v>195</v>
      </c>
      <c r="L586" s="43">
        <v>7412</v>
      </c>
      <c r="M586" s="258" t="s">
        <v>186</v>
      </c>
      <c r="N586" s="91">
        <v>0.64166666666666672</v>
      </c>
      <c r="O586" s="43">
        <v>3</v>
      </c>
      <c r="P586" s="43">
        <v>22</v>
      </c>
      <c r="Q586" s="43" t="s">
        <v>12</v>
      </c>
      <c r="R586" s="48"/>
      <c r="S586" s="48"/>
      <c r="T586" s="48"/>
      <c r="U586" s="173">
        <f t="shared" si="47"/>
        <v>0.63541666666666663</v>
      </c>
      <c r="V586" s="173">
        <f t="shared" si="48"/>
        <v>0.625</v>
      </c>
      <c r="W586" s="41">
        <f>IFERROR(VLOOKUP(L586,'[1]ZESTAWIENIE NUMERÓW BOCZNYCH'!$A:$B,1,0),"")</f>
        <v>7412</v>
      </c>
      <c r="X586" s="48" t="str">
        <f>IFERROR(VLOOKUP(W586,'[1]ZESTAWIENIE NUMERÓW BOCZNYCH'!$A:$B,2,0),Q586)</f>
        <v>MERCEDES-BENZ 628 02 Citaro</v>
      </c>
      <c r="Y586" s="131">
        <f t="shared" si="50"/>
        <v>25</v>
      </c>
      <c r="Z586" s="132" t="s">
        <v>183</v>
      </c>
      <c r="AA586" s="44" t="str">
        <f t="shared" si="49"/>
        <v>A</v>
      </c>
    </row>
    <row r="587" spans="1:27" x14ac:dyDescent="0.25">
      <c r="A587" s="125" t="s">
        <v>186</v>
      </c>
      <c r="B587" s="48">
        <v>551</v>
      </c>
      <c r="C587" s="43">
        <v>3</v>
      </c>
      <c r="D587" s="48">
        <v>120823</v>
      </c>
      <c r="E587" s="43"/>
      <c r="F587" s="48" t="s">
        <v>201</v>
      </c>
      <c r="G587" s="260" t="str">
        <f t="shared" si="46"/>
        <v>pr_88</v>
      </c>
      <c r="H587" s="258" t="s">
        <v>278</v>
      </c>
      <c r="I587" s="58">
        <v>43258</v>
      </c>
      <c r="J587" s="45" t="s">
        <v>128</v>
      </c>
      <c r="K587" s="43">
        <v>149</v>
      </c>
      <c r="L587" s="43">
        <v>4609</v>
      </c>
      <c r="M587" s="258" t="s">
        <v>186</v>
      </c>
      <c r="N587" s="91">
        <v>0.6430555555555556</v>
      </c>
      <c r="O587" s="43">
        <v>0</v>
      </c>
      <c r="P587" s="43">
        <v>17</v>
      </c>
      <c r="Q587" s="43" t="s">
        <v>14</v>
      </c>
      <c r="R587" s="48"/>
      <c r="S587" s="48"/>
      <c r="T587" s="48"/>
      <c r="U587" s="173">
        <f t="shared" si="47"/>
        <v>0.63541666666666663</v>
      </c>
      <c r="V587" s="173">
        <f t="shared" si="48"/>
        <v>0.625</v>
      </c>
      <c r="W587" s="41">
        <f>IFERROR(VLOOKUP(L587,'[1]ZESTAWIENIE NUMERÓW BOCZNYCH'!$A:$B,1,0),"")</f>
        <v>4609</v>
      </c>
      <c r="X587" s="48" t="str">
        <f>IFERROR(VLOOKUP(W587,'[1]ZESTAWIENIE NUMERÓW BOCZNYCH'!$A:$B,2,0),Q587)</f>
        <v>MAN Lion’s City G</v>
      </c>
      <c r="Y587" s="131">
        <f t="shared" si="50"/>
        <v>17</v>
      </c>
      <c r="Z587" s="132" t="s">
        <v>182</v>
      </c>
      <c r="AA587" s="44" t="str">
        <f t="shared" si="49"/>
        <v>A</v>
      </c>
    </row>
    <row r="588" spans="1:27" x14ac:dyDescent="0.25">
      <c r="A588" s="125" t="s">
        <v>186</v>
      </c>
      <c r="B588" s="48">
        <v>553</v>
      </c>
      <c r="C588" s="43">
        <v>3</v>
      </c>
      <c r="D588" s="48">
        <v>120823</v>
      </c>
      <c r="E588" s="43"/>
      <c r="F588" s="48" t="s">
        <v>201</v>
      </c>
      <c r="G588" s="260" t="str">
        <f t="shared" si="46"/>
        <v>pr_88</v>
      </c>
      <c r="H588" s="258" t="s">
        <v>278</v>
      </c>
      <c r="I588" s="58">
        <v>43258</v>
      </c>
      <c r="J588" s="45" t="s">
        <v>128</v>
      </c>
      <c r="K588" s="43" t="s">
        <v>195</v>
      </c>
      <c r="L588" s="43">
        <v>7313</v>
      </c>
      <c r="M588" s="48" t="s">
        <v>186</v>
      </c>
      <c r="N588" s="91">
        <v>0.64930555555555558</v>
      </c>
      <c r="O588" s="43">
        <v>2</v>
      </c>
      <c r="P588" s="43">
        <v>11</v>
      </c>
      <c r="Q588" s="43" t="s">
        <v>12</v>
      </c>
      <c r="R588" s="48"/>
      <c r="S588" s="48"/>
      <c r="T588" s="48"/>
      <c r="U588" s="173">
        <f t="shared" si="47"/>
        <v>0.64583333333333326</v>
      </c>
      <c r="V588" s="173">
        <f t="shared" si="48"/>
        <v>0.625</v>
      </c>
      <c r="W588" s="41">
        <f>IFERROR(VLOOKUP(L588,'[1]ZESTAWIENIE NUMERÓW BOCZNYCH'!$A:$B,1,0),"")</f>
        <v>7313</v>
      </c>
      <c r="X588" s="48" t="str">
        <f>IFERROR(VLOOKUP(W588,'[1]ZESTAWIENIE NUMERÓW BOCZNYCH'!$A:$B,2,0),Q588)</f>
        <v>MERCEDES-BENZ O 530 Citaro</v>
      </c>
      <c r="Y588" s="131">
        <f t="shared" si="50"/>
        <v>13</v>
      </c>
      <c r="Z588" s="132" t="s">
        <v>183</v>
      </c>
      <c r="AA588" s="44" t="str">
        <f t="shared" si="49"/>
        <v>A</v>
      </c>
    </row>
    <row r="589" spans="1:27" x14ac:dyDescent="0.25">
      <c r="A589" s="125" t="s">
        <v>186</v>
      </c>
      <c r="B589" s="48">
        <v>558</v>
      </c>
      <c r="C589" s="43">
        <v>4</v>
      </c>
      <c r="D589" s="48">
        <v>120823</v>
      </c>
      <c r="E589" s="43"/>
      <c r="F589" s="48" t="s">
        <v>201</v>
      </c>
      <c r="G589" s="260" t="str">
        <f t="shared" si="46"/>
        <v>pr_88</v>
      </c>
      <c r="H589" s="258" t="s">
        <v>278</v>
      </c>
      <c r="I589" s="58">
        <v>43258</v>
      </c>
      <c r="J589" s="45" t="s">
        <v>128</v>
      </c>
      <c r="K589" s="43" t="s">
        <v>195</v>
      </c>
      <c r="L589" s="43">
        <v>7411</v>
      </c>
      <c r="M589" s="48" t="s">
        <v>186</v>
      </c>
      <c r="N589" s="91">
        <v>0.65694444444444444</v>
      </c>
      <c r="O589" s="43">
        <v>0</v>
      </c>
      <c r="P589" s="43">
        <v>12</v>
      </c>
      <c r="Q589" s="43" t="s">
        <v>12</v>
      </c>
      <c r="R589" s="48"/>
      <c r="S589" s="48"/>
      <c r="T589" s="48"/>
      <c r="U589" s="173">
        <f t="shared" si="47"/>
        <v>0.65625</v>
      </c>
      <c r="V589" s="173">
        <f t="shared" si="48"/>
        <v>0.625</v>
      </c>
      <c r="W589" s="41" t="str">
        <f>IFERROR(VLOOKUP(L589,'[1]ZESTAWIENIE NUMERÓW BOCZNYCH'!$A:$B,1,0),"")</f>
        <v/>
      </c>
      <c r="X589" s="48" t="str">
        <f>IFERROR(VLOOKUP(W589,'[1]ZESTAWIENIE NUMERÓW BOCZNYCH'!$A:$B,2,0),Q589)</f>
        <v>AZ</v>
      </c>
      <c r="Y589" s="131">
        <f t="shared" si="50"/>
        <v>12</v>
      </c>
      <c r="Z589" s="132" t="s">
        <v>183</v>
      </c>
      <c r="AA589" s="44" t="str">
        <f t="shared" si="49"/>
        <v>A</v>
      </c>
    </row>
    <row r="590" spans="1:27" x14ac:dyDescent="0.25">
      <c r="A590" s="125" t="s">
        <v>186</v>
      </c>
      <c r="B590" s="48">
        <v>559</v>
      </c>
      <c r="C590" s="43">
        <v>4</v>
      </c>
      <c r="D590" s="48">
        <v>120823</v>
      </c>
      <c r="E590" s="43"/>
      <c r="F590" s="48" t="s">
        <v>201</v>
      </c>
      <c r="G590" s="260" t="str">
        <f t="shared" si="46"/>
        <v>pr_88</v>
      </c>
      <c r="H590" s="258" t="s">
        <v>278</v>
      </c>
      <c r="I590" s="58">
        <v>43258</v>
      </c>
      <c r="J590" s="45" t="s">
        <v>128</v>
      </c>
      <c r="K590" s="43">
        <v>149</v>
      </c>
      <c r="L590" s="43">
        <v>4639</v>
      </c>
      <c r="M590" s="48" t="s">
        <v>186</v>
      </c>
      <c r="N590" s="91">
        <v>0.65833333333333333</v>
      </c>
      <c r="O590" s="43">
        <v>0</v>
      </c>
      <c r="P590" s="43">
        <v>16</v>
      </c>
      <c r="Q590" s="43" t="s">
        <v>14</v>
      </c>
      <c r="R590" s="48"/>
      <c r="S590" s="48"/>
      <c r="T590" s="48"/>
      <c r="U590" s="173">
        <f t="shared" si="47"/>
        <v>0.65625</v>
      </c>
      <c r="V590" s="173">
        <f t="shared" si="48"/>
        <v>0.625</v>
      </c>
      <c r="W590" s="41">
        <f>IFERROR(VLOOKUP(L590,'[1]ZESTAWIENIE NUMERÓW BOCZNYCH'!$A:$B,1,0),"")</f>
        <v>4639</v>
      </c>
      <c r="X590" s="48" t="str">
        <f>IFERROR(VLOOKUP(W590,'[1]ZESTAWIENIE NUMERÓW BOCZNYCH'!$A:$B,2,0),Q590)</f>
        <v>MAN Lion’s City G</v>
      </c>
      <c r="Y590" s="131">
        <f t="shared" si="50"/>
        <v>16</v>
      </c>
      <c r="Z590" s="132" t="s">
        <v>182</v>
      </c>
      <c r="AA590" s="44" t="str">
        <f t="shared" si="49"/>
        <v>A</v>
      </c>
    </row>
    <row r="591" spans="1:27" x14ac:dyDescent="0.25">
      <c r="A591" s="125" t="s">
        <v>186</v>
      </c>
      <c r="B591" s="48">
        <v>564</v>
      </c>
      <c r="C591" s="43">
        <v>4</v>
      </c>
      <c r="D591" s="48">
        <v>120823</v>
      </c>
      <c r="E591" s="43"/>
      <c r="F591" s="48" t="s">
        <v>201</v>
      </c>
      <c r="G591" s="260" t="str">
        <f t="shared" si="46"/>
        <v>pr_88</v>
      </c>
      <c r="H591" s="258" t="s">
        <v>278</v>
      </c>
      <c r="I591" s="58">
        <v>43258</v>
      </c>
      <c r="J591" s="45" t="s">
        <v>128</v>
      </c>
      <c r="K591" s="43">
        <v>149</v>
      </c>
      <c r="L591" s="43">
        <v>4610</v>
      </c>
      <c r="M591" s="258" t="s">
        <v>186</v>
      </c>
      <c r="N591" s="91">
        <v>0.66597222222222219</v>
      </c>
      <c r="O591" s="43">
        <v>0</v>
      </c>
      <c r="P591" s="43">
        <v>8</v>
      </c>
      <c r="Q591" s="43" t="s">
        <v>14</v>
      </c>
      <c r="R591" s="48"/>
      <c r="S591" s="48"/>
      <c r="T591" s="48"/>
      <c r="U591" s="173">
        <f t="shared" si="47"/>
        <v>0.65625</v>
      </c>
      <c r="V591" s="173">
        <f t="shared" si="48"/>
        <v>0.625</v>
      </c>
      <c r="W591" s="41">
        <f>IFERROR(VLOOKUP(L591,'[1]ZESTAWIENIE NUMERÓW BOCZNYCH'!$A:$B,1,0),"")</f>
        <v>4610</v>
      </c>
      <c r="X591" s="48" t="str">
        <f>IFERROR(VLOOKUP(W591,'[1]ZESTAWIENIE NUMERÓW BOCZNYCH'!$A:$B,2,0),Q591)</f>
        <v>MAN Lion’s City G</v>
      </c>
      <c r="Y591" s="131">
        <f t="shared" si="50"/>
        <v>8</v>
      </c>
      <c r="Z591" s="132" t="s">
        <v>182</v>
      </c>
      <c r="AA591" s="44" t="str">
        <f t="shared" si="49"/>
        <v>A</v>
      </c>
    </row>
    <row r="592" spans="1:27" x14ac:dyDescent="0.25">
      <c r="A592" s="125" t="s">
        <v>186</v>
      </c>
      <c r="B592" s="48">
        <v>565</v>
      </c>
      <c r="C592" s="43">
        <v>4</v>
      </c>
      <c r="D592" s="48">
        <v>120823</v>
      </c>
      <c r="E592" s="43"/>
      <c r="F592" s="48" t="s">
        <v>201</v>
      </c>
      <c r="G592" s="260" t="str">
        <f t="shared" si="46"/>
        <v>pr_88</v>
      </c>
      <c r="H592" s="258" t="s">
        <v>278</v>
      </c>
      <c r="I592" s="58">
        <v>43258</v>
      </c>
      <c r="J592" s="45" t="s">
        <v>128</v>
      </c>
      <c r="K592" s="43" t="s">
        <v>195</v>
      </c>
      <c r="L592" s="43">
        <v>5602</v>
      </c>
      <c r="M592" s="258" t="s">
        <v>186</v>
      </c>
      <c r="N592" s="91">
        <v>0.66666666666666663</v>
      </c>
      <c r="O592" s="43">
        <v>1</v>
      </c>
      <c r="P592" s="43">
        <v>12</v>
      </c>
      <c r="Q592" s="43" t="s">
        <v>14</v>
      </c>
      <c r="R592" s="48"/>
      <c r="S592" s="48"/>
      <c r="T592" s="48"/>
      <c r="U592" s="173">
        <f t="shared" si="47"/>
        <v>0.66666666666666663</v>
      </c>
      <c r="V592" s="173">
        <f t="shared" si="48"/>
        <v>0.66666666666666663</v>
      </c>
      <c r="W592" s="41">
        <f>IFERROR(VLOOKUP(L592,'[1]ZESTAWIENIE NUMERÓW BOCZNYCH'!$A:$B,1,0),"")</f>
        <v>5602</v>
      </c>
      <c r="X592" s="48" t="str">
        <f>IFERROR(VLOOKUP(W592,'[1]ZESTAWIENIE NUMERÓW BOCZNYCH'!$A:$B,2,0),Q592)</f>
        <v>SOLARIS URBINO 18</v>
      </c>
      <c r="Y592" s="131">
        <f t="shared" si="50"/>
        <v>13</v>
      </c>
      <c r="Z592" s="132" t="s">
        <v>183</v>
      </c>
      <c r="AA592" s="44" t="str">
        <f t="shared" si="49"/>
        <v>A</v>
      </c>
    </row>
    <row r="593" spans="1:27" x14ac:dyDescent="0.25">
      <c r="A593" s="125" t="s">
        <v>186</v>
      </c>
      <c r="B593" s="48">
        <v>569</v>
      </c>
      <c r="C593" s="43">
        <v>4</v>
      </c>
      <c r="D593" s="48">
        <v>120823</v>
      </c>
      <c r="E593" s="43"/>
      <c r="F593" s="48" t="s">
        <v>201</v>
      </c>
      <c r="G593" s="260" t="str">
        <f t="shared" si="46"/>
        <v>pr_88</v>
      </c>
      <c r="H593" s="258" t="s">
        <v>278</v>
      </c>
      <c r="I593" s="58">
        <v>43258</v>
      </c>
      <c r="J593" s="45" t="s">
        <v>128</v>
      </c>
      <c r="K593" s="43">
        <v>149</v>
      </c>
      <c r="L593" s="43">
        <v>4617</v>
      </c>
      <c r="M593" s="258" t="s">
        <v>186</v>
      </c>
      <c r="N593" s="91">
        <v>0.67291666666666672</v>
      </c>
      <c r="O593" s="43">
        <v>0</v>
      </c>
      <c r="P593" s="43">
        <v>0</v>
      </c>
      <c r="Q593" s="43" t="s">
        <v>12</v>
      </c>
      <c r="R593" s="48"/>
      <c r="S593" s="48"/>
      <c r="T593" s="48"/>
      <c r="U593" s="173">
        <f t="shared" si="47"/>
        <v>0.66666666666666663</v>
      </c>
      <c r="V593" s="173">
        <f t="shared" si="48"/>
        <v>0.66666666666666663</v>
      </c>
      <c r="W593" s="41">
        <f>IFERROR(VLOOKUP(L593,'[1]ZESTAWIENIE NUMERÓW BOCZNYCH'!$A:$B,1,0),"")</f>
        <v>4617</v>
      </c>
      <c r="X593" s="48" t="str">
        <f>IFERROR(VLOOKUP(W593,'[1]ZESTAWIENIE NUMERÓW BOCZNYCH'!$A:$B,2,0),Q593)</f>
        <v>MAN Lion’s City G</v>
      </c>
      <c r="Y593" s="131">
        <f t="shared" si="50"/>
        <v>0</v>
      </c>
      <c r="Z593" s="132" t="s">
        <v>182</v>
      </c>
      <c r="AA593" s="44" t="str">
        <f t="shared" si="49"/>
        <v>A</v>
      </c>
    </row>
    <row r="594" spans="1:27" x14ac:dyDescent="0.25">
      <c r="A594" s="125" t="s">
        <v>186</v>
      </c>
      <c r="B594" s="48">
        <v>570</v>
      </c>
      <c r="C594" s="43">
        <v>5</v>
      </c>
      <c r="D594" s="48">
        <v>120823</v>
      </c>
      <c r="E594" s="43"/>
      <c r="F594" s="48" t="s">
        <v>201</v>
      </c>
      <c r="G594" s="260" t="str">
        <f t="shared" si="46"/>
        <v>pr_88</v>
      </c>
      <c r="H594" s="258" t="s">
        <v>278</v>
      </c>
      <c r="I594" s="58">
        <v>43258</v>
      </c>
      <c r="J594" s="45" t="s">
        <v>128</v>
      </c>
      <c r="K594" s="43" t="s">
        <v>195</v>
      </c>
      <c r="L594" s="43">
        <v>7401</v>
      </c>
      <c r="M594" s="48" t="s">
        <v>186</v>
      </c>
      <c r="N594" s="91">
        <v>0.67708333333333337</v>
      </c>
      <c r="O594" s="43">
        <v>1</v>
      </c>
      <c r="P594" s="43">
        <v>17</v>
      </c>
      <c r="Q594" s="43" t="s">
        <v>12</v>
      </c>
      <c r="R594" s="48"/>
      <c r="S594" s="48"/>
      <c r="T594" s="48"/>
      <c r="U594" s="173">
        <f t="shared" si="47"/>
        <v>0.67708333333333326</v>
      </c>
      <c r="V594" s="173">
        <f t="shared" si="48"/>
        <v>0.66666666666666663</v>
      </c>
      <c r="W594" s="41">
        <f>IFERROR(VLOOKUP(L594,'[1]ZESTAWIENIE NUMERÓW BOCZNYCH'!$A:$B,1,0),"")</f>
        <v>7401</v>
      </c>
      <c r="X594" s="48" t="str">
        <f>IFERROR(VLOOKUP(W594,'[1]ZESTAWIENIE NUMERÓW BOCZNYCH'!$A:$B,2,0),Q594)</f>
        <v>MERCEDES-BENZ 628 02 Citaro</v>
      </c>
      <c r="Y594" s="131">
        <f t="shared" si="50"/>
        <v>18</v>
      </c>
      <c r="Z594" s="132" t="s">
        <v>183</v>
      </c>
      <c r="AA594" s="44" t="str">
        <f t="shared" si="49"/>
        <v>A</v>
      </c>
    </row>
    <row r="595" spans="1:27" x14ac:dyDescent="0.25">
      <c r="A595" s="125" t="s">
        <v>186</v>
      </c>
      <c r="B595" s="48">
        <v>574</v>
      </c>
      <c r="C595" s="43">
        <v>5</v>
      </c>
      <c r="D595" s="48">
        <v>120823</v>
      </c>
      <c r="E595" s="43"/>
      <c r="F595" s="48" t="s">
        <v>201</v>
      </c>
      <c r="G595" s="260" t="str">
        <f t="shared" si="46"/>
        <v>pr_88</v>
      </c>
      <c r="H595" s="258" t="s">
        <v>278</v>
      </c>
      <c r="I595" s="58">
        <v>43258</v>
      </c>
      <c r="J595" s="45" t="s">
        <v>128</v>
      </c>
      <c r="K595" s="43">
        <v>149</v>
      </c>
      <c r="L595" s="43">
        <v>4602</v>
      </c>
      <c r="M595" s="258" t="s">
        <v>186</v>
      </c>
      <c r="N595" s="91">
        <v>0.68611111111111112</v>
      </c>
      <c r="O595" s="43">
        <v>0</v>
      </c>
      <c r="P595" s="43">
        <v>12</v>
      </c>
      <c r="Q595" s="43" t="s">
        <v>14</v>
      </c>
      <c r="R595" s="48"/>
      <c r="S595" s="48"/>
      <c r="T595" s="48"/>
      <c r="U595" s="173">
        <f t="shared" si="47"/>
        <v>0.67708333333333326</v>
      </c>
      <c r="V595" s="173">
        <f t="shared" si="48"/>
        <v>0.66666666666666663</v>
      </c>
      <c r="W595" s="41">
        <f>IFERROR(VLOOKUP(L595,'[1]ZESTAWIENIE NUMERÓW BOCZNYCH'!$A:$B,1,0),"")</f>
        <v>4602</v>
      </c>
      <c r="X595" s="48" t="str">
        <f>IFERROR(VLOOKUP(W595,'[1]ZESTAWIENIE NUMERÓW BOCZNYCH'!$A:$B,2,0),Q595)</f>
        <v>MAN Lion’s City G</v>
      </c>
      <c r="Y595" s="131">
        <f t="shared" si="50"/>
        <v>12</v>
      </c>
      <c r="Z595" s="132" t="s">
        <v>182</v>
      </c>
      <c r="AA595" s="44" t="str">
        <f t="shared" si="49"/>
        <v>A</v>
      </c>
    </row>
    <row r="596" spans="1:27" x14ac:dyDescent="0.25">
      <c r="A596" s="125" t="s">
        <v>186</v>
      </c>
      <c r="B596" s="48">
        <v>575</v>
      </c>
      <c r="C596" s="43">
        <v>5</v>
      </c>
      <c r="D596" s="48">
        <v>120823</v>
      </c>
      <c r="E596" s="43"/>
      <c r="F596" s="48" t="s">
        <v>201</v>
      </c>
      <c r="G596" s="260" t="str">
        <f t="shared" si="46"/>
        <v>pr_88</v>
      </c>
      <c r="H596" s="258" t="s">
        <v>278</v>
      </c>
      <c r="I596" s="58">
        <v>43258</v>
      </c>
      <c r="J596" s="45" t="s">
        <v>128</v>
      </c>
      <c r="K596" s="43" t="s">
        <v>195</v>
      </c>
      <c r="L596" s="43">
        <v>8303</v>
      </c>
      <c r="M596" s="48" t="s">
        <v>186</v>
      </c>
      <c r="N596" s="91">
        <v>0.68611111111111112</v>
      </c>
      <c r="O596" s="43">
        <v>0</v>
      </c>
      <c r="P596" s="43">
        <v>13</v>
      </c>
      <c r="Q596" s="43" t="s">
        <v>14</v>
      </c>
      <c r="R596" s="48"/>
      <c r="S596" s="48"/>
      <c r="T596" s="48"/>
      <c r="U596" s="173">
        <f t="shared" si="47"/>
        <v>0.67708333333333326</v>
      </c>
      <c r="V596" s="173">
        <f t="shared" si="48"/>
        <v>0.66666666666666663</v>
      </c>
      <c r="W596" s="41">
        <f>IFERROR(VLOOKUP(L596,'[1]ZESTAWIENIE NUMERÓW BOCZNYCH'!$A:$B,1,0),"")</f>
        <v>8303</v>
      </c>
      <c r="X596" s="48" t="str">
        <f>IFERROR(VLOOKUP(W596,'[1]ZESTAWIENIE NUMERÓW BOCZNYCH'!$A:$B,2,0),Q596)</f>
        <v>MERCEDES-BENZ O 530 G Citaro</v>
      </c>
      <c r="Y596" s="131">
        <f t="shared" si="50"/>
        <v>13</v>
      </c>
      <c r="Z596" s="132" t="s">
        <v>183</v>
      </c>
      <c r="AA596" s="44" t="str">
        <f t="shared" si="49"/>
        <v>A</v>
      </c>
    </row>
    <row r="597" spans="1:27" x14ac:dyDescent="0.25">
      <c r="A597" s="125" t="s">
        <v>186</v>
      </c>
      <c r="B597" s="48">
        <v>579</v>
      </c>
      <c r="C597" s="43">
        <v>5</v>
      </c>
      <c r="D597" s="48">
        <v>120823</v>
      </c>
      <c r="E597" s="43"/>
      <c r="F597" s="48" t="s">
        <v>201</v>
      </c>
      <c r="G597" s="260" t="str">
        <f t="shared" si="46"/>
        <v>pr_88</v>
      </c>
      <c r="H597" s="258" t="s">
        <v>278</v>
      </c>
      <c r="I597" s="58">
        <v>43258</v>
      </c>
      <c r="J597" s="45" t="s">
        <v>128</v>
      </c>
      <c r="K597" s="43" t="s">
        <v>195</v>
      </c>
      <c r="L597" s="43">
        <v>7412</v>
      </c>
      <c r="M597" s="258" t="s">
        <v>186</v>
      </c>
      <c r="N597" s="91">
        <v>0.70486111111111116</v>
      </c>
      <c r="O597" s="43">
        <v>20</v>
      </c>
      <c r="P597" s="43">
        <v>18</v>
      </c>
      <c r="Q597" s="43" t="s">
        <v>12</v>
      </c>
      <c r="R597" s="48"/>
      <c r="S597" s="48"/>
      <c r="T597" s="48"/>
      <c r="U597" s="173">
        <f t="shared" si="47"/>
        <v>0.69791666666666663</v>
      </c>
      <c r="V597" s="173">
        <f t="shared" si="48"/>
        <v>0.66666666666666663</v>
      </c>
      <c r="W597" s="41">
        <f>IFERROR(VLOOKUP(L597,'[1]ZESTAWIENIE NUMERÓW BOCZNYCH'!$A:$B,1,0),"")</f>
        <v>7412</v>
      </c>
      <c r="X597" s="48" t="str">
        <f>IFERROR(VLOOKUP(W597,'[1]ZESTAWIENIE NUMERÓW BOCZNYCH'!$A:$B,2,0),Q597)</f>
        <v>MERCEDES-BENZ 628 02 Citaro</v>
      </c>
      <c r="Y597" s="131">
        <f t="shared" si="50"/>
        <v>38</v>
      </c>
      <c r="Z597" s="132" t="s">
        <v>183</v>
      </c>
      <c r="AA597" s="44" t="str">
        <f t="shared" si="49"/>
        <v>A</v>
      </c>
    </row>
    <row r="598" spans="1:27" x14ac:dyDescent="0.25">
      <c r="A598" s="125" t="s">
        <v>186</v>
      </c>
      <c r="B598" s="48">
        <v>581</v>
      </c>
      <c r="C598" s="43">
        <v>5</v>
      </c>
      <c r="D598" s="48">
        <v>120823</v>
      </c>
      <c r="E598" s="43"/>
      <c r="F598" s="48" t="s">
        <v>201</v>
      </c>
      <c r="G598" s="260" t="str">
        <f t="shared" si="46"/>
        <v>pr_88</v>
      </c>
      <c r="H598" s="258" t="s">
        <v>278</v>
      </c>
      <c r="I598" s="58">
        <v>43258</v>
      </c>
      <c r="J598" s="45" t="s">
        <v>128</v>
      </c>
      <c r="K598" s="43">
        <v>149</v>
      </c>
      <c r="L598" s="43">
        <v>4635</v>
      </c>
      <c r="M598" s="258" t="s">
        <v>186</v>
      </c>
      <c r="N598" s="91">
        <v>0.70902777777777781</v>
      </c>
      <c r="O598" s="43">
        <v>0</v>
      </c>
      <c r="P598" s="43">
        <v>11</v>
      </c>
      <c r="Q598" s="43" t="s">
        <v>14</v>
      </c>
      <c r="R598" s="48"/>
      <c r="S598" s="48"/>
      <c r="T598" s="48"/>
      <c r="U598" s="173">
        <f t="shared" si="47"/>
        <v>0.70833333333333326</v>
      </c>
      <c r="V598" s="173">
        <f t="shared" si="48"/>
        <v>0.70833333333333326</v>
      </c>
      <c r="W598" s="41">
        <f>IFERROR(VLOOKUP(L598,'[1]ZESTAWIENIE NUMERÓW BOCZNYCH'!$A:$B,1,0),"")</f>
        <v>4635</v>
      </c>
      <c r="X598" s="48" t="str">
        <f>IFERROR(VLOOKUP(W598,'[1]ZESTAWIENIE NUMERÓW BOCZNYCH'!$A:$B,2,0),Q598)</f>
        <v>MAN Lion’s City G</v>
      </c>
      <c r="Y598" s="131">
        <f t="shared" si="50"/>
        <v>11</v>
      </c>
      <c r="Z598" s="132" t="s">
        <v>182</v>
      </c>
      <c r="AA598" s="44" t="str">
        <f t="shared" si="49"/>
        <v>A</v>
      </c>
    </row>
    <row r="599" spans="1:27" x14ac:dyDescent="0.25">
      <c r="A599" s="125" t="s">
        <v>186</v>
      </c>
      <c r="B599" s="48">
        <v>582</v>
      </c>
      <c r="C599" s="43">
        <v>5</v>
      </c>
      <c r="D599" s="48">
        <v>120823</v>
      </c>
      <c r="E599" s="43"/>
      <c r="F599" s="48" t="s">
        <v>201</v>
      </c>
      <c r="G599" s="260" t="str">
        <f t="shared" si="46"/>
        <v>pr_88</v>
      </c>
      <c r="H599" s="258" t="s">
        <v>278</v>
      </c>
      <c r="I599" s="58">
        <v>43258</v>
      </c>
      <c r="J599" s="45" t="s">
        <v>128</v>
      </c>
      <c r="K599" s="43">
        <v>149</v>
      </c>
      <c r="L599" s="43">
        <v>4632</v>
      </c>
      <c r="M599" s="48" t="s">
        <v>186</v>
      </c>
      <c r="N599" s="91">
        <v>0.7104166666666667</v>
      </c>
      <c r="O599" s="43">
        <v>0</v>
      </c>
      <c r="P599" s="43">
        <v>7</v>
      </c>
      <c r="Q599" s="43" t="s">
        <v>14</v>
      </c>
      <c r="R599" s="48"/>
      <c r="S599" s="48"/>
      <c r="T599" s="48"/>
      <c r="U599" s="173">
        <f t="shared" si="47"/>
        <v>0.70833333333333326</v>
      </c>
      <c r="V599" s="173">
        <f t="shared" si="48"/>
        <v>0.70833333333333326</v>
      </c>
      <c r="W599" s="41">
        <f>IFERROR(VLOOKUP(L599,'[1]ZESTAWIENIE NUMERÓW BOCZNYCH'!$A:$B,1,0),"")</f>
        <v>4632</v>
      </c>
      <c r="X599" s="48" t="str">
        <f>IFERROR(VLOOKUP(W599,'[1]ZESTAWIENIE NUMERÓW BOCZNYCH'!$A:$B,2,0),Q599)</f>
        <v>MAN Lion’s City G</v>
      </c>
      <c r="Y599" s="131">
        <f t="shared" si="50"/>
        <v>7</v>
      </c>
      <c r="Z599" s="132" t="s">
        <v>182</v>
      </c>
      <c r="AA599" s="44" t="str">
        <f t="shared" si="49"/>
        <v>A</v>
      </c>
    </row>
    <row r="600" spans="1:27" x14ac:dyDescent="0.25">
      <c r="A600" s="125" t="s">
        <v>186</v>
      </c>
      <c r="B600" s="48">
        <v>584</v>
      </c>
      <c r="C600" s="43">
        <v>6</v>
      </c>
      <c r="D600" s="48">
        <v>120823</v>
      </c>
      <c r="E600" s="43"/>
      <c r="F600" s="48" t="s">
        <v>201</v>
      </c>
      <c r="G600" s="260" t="str">
        <f t="shared" si="46"/>
        <v>pr_88</v>
      </c>
      <c r="H600" s="258" t="s">
        <v>278</v>
      </c>
      <c r="I600" s="58">
        <v>43258</v>
      </c>
      <c r="J600" s="45" t="s">
        <v>128</v>
      </c>
      <c r="K600" s="43" t="s">
        <v>195</v>
      </c>
      <c r="L600" s="43">
        <v>7313</v>
      </c>
      <c r="M600" s="258" t="s">
        <v>186</v>
      </c>
      <c r="N600" s="91">
        <v>0.71458333333333335</v>
      </c>
      <c r="O600" s="43">
        <v>0</v>
      </c>
      <c r="P600" s="43">
        <v>5</v>
      </c>
      <c r="Q600" s="43" t="s">
        <v>14</v>
      </c>
      <c r="R600" s="48"/>
      <c r="S600" s="48"/>
      <c r="T600" s="48"/>
      <c r="U600" s="173">
        <f t="shared" si="47"/>
        <v>0.70833333333333326</v>
      </c>
      <c r="V600" s="173">
        <f t="shared" si="48"/>
        <v>0.70833333333333326</v>
      </c>
      <c r="W600" s="41">
        <f>IFERROR(VLOOKUP(L600,'[1]ZESTAWIENIE NUMERÓW BOCZNYCH'!$A:$B,1,0),"")</f>
        <v>7313</v>
      </c>
      <c r="X600" s="48" t="str">
        <f>IFERROR(VLOOKUP(W600,'[1]ZESTAWIENIE NUMERÓW BOCZNYCH'!$A:$B,2,0),Q600)</f>
        <v>MERCEDES-BENZ O 530 Citaro</v>
      </c>
      <c r="Y600" s="131">
        <f t="shared" si="50"/>
        <v>5</v>
      </c>
      <c r="Z600" s="132" t="s">
        <v>183</v>
      </c>
      <c r="AA600" s="44" t="str">
        <f t="shared" si="49"/>
        <v>A</v>
      </c>
    </row>
    <row r="601" spans="1:27" x14ac:dyDescent="0.25">
      <c r="A601" s="125" t="s">
        <v>186</v>
      </c>
      <c r="B601" s="48">
        <v>587</v>
      </c>
      <c r="C601" s="43">
        <v>6</v>
      </c>
      <c r="D601" s="48">
        <v>120823</v>
      </c>
      <c r="E601" s="43"/>
      <c r="F601" s="48" t="s">
        <v>201</v>
      </c>
      <c r="G601" s="260" t="str">
        <f t="shared" si="46"/>
        <v>pr_88</v>
      </c>
      <c r="H601" s="258" t="s">
        <v>278</v>
      </c>
      <c r="I601" s="58">
        <v>43258</v>
      </c>
      <c r="J601" s="45" t="s">
        <v>128</v>
      </c>
      <c r="K601" s="43">
        <v>149</v>
      </c>
      <c r="L601" s="43">
        <v>4619</v>
      </c>
      <c r="M601" s="48" t="s">
        <v>186</v>
      </c>
      <c r="N601" s="91">
        <v>0.71944444444444444</v>
      </c>
      <c r="O601" s="43">
        <v>0</v>
      </c>
      <c r="P601" s="43">
        <v>14</v>
      </c>
      <c r="Q601" s="43" t="s">
        <v>14</v>
      </c>
      <c r="R601" s="48"/>
      <c r="S601" s="48"/>
      <c r="T601" s="48"/>
      <c r="U601" s="173">
        <f t="shared" si="47"/>
        <v>0.71875</v>
      </c>
      <c r="V601" s="173">
        <f t="shared" si="48"/>
        <v>0.70833333333333326</v>
      </c>
      <c r="W601" s="41">
        <f>IFERROR(VLOOKUP(L601,'[1]ZESTAWIENIE NUMERÓW BOCZNYCH'!$A:$B,1,0),"")</f>
        <v>4619</v>
      </c>
      <c r="X601" s="48" t="str">
        <f>IFERROR(VLOOKUP(W601,'[1]ZESTAWIENIE NUMERÓW BOCZNYCH'!$A:$B,2,0),Q601)</f>
        <v>MAN Lion’s City G</v>
      </c>
      <c r="Y601" s="131">
        <f t="shared" si="50"/>
        <v>14</v>
      </c>
      <c r="Z601" s="132" t="s">
        <v>182</v>
      </c>
      <c r="AA601" s="44" t="str">
        <f t="shared" si="49"/>
        <v>A</v>
      </c>
    </row>
    <row r="602" spans="1:27" x14ac:dyDescent="0.25">
      <c r="A602" s="125" t="s">
        <v>186</v>
      </c>
      <c r="B602" s="48">
        <v>588</v>
      </c>
      <c r="C602" s="43">
        <v>6</v>
      </c>
      <c r="D602" s="48">
        <v>120823</v>
      </c>
      <c r="E602" s="43"/>
      <c r="F602" s="48" t="s">
        <v>201</v>
      </c>
      <c r="G602" s="260" t="str">
        <f t="shared" si="46"/>
        <v>pr_88</v>
      </c>
      <c r="H602" s="258" t="s">
        <v>278</v>
      </c>
      <c r="I602" s="58">
        <v>43258</v>
      </c>
      <c r="J602" s="45" t="s">
        <v>128</v>
      </c>
      <c r="K602" s="43" t="s">
        <v>195</v>
      </c>
      <c r="L602" s="43">
        <v>7411</v>
      </c>
      <c r="M602" s="48" t="s">
        <v>186</v>
      </c>
      <c r="N602" s="91">
        <v>0.72013888888888888</v>
      </c>
      <c r="O602" s="43">
        <v>0</v>
      </c>
      <c r="P602" s="43">
        <v>8</v>
      </c>
      <c r="Q602" s="43" t="s">
        <v>12</v>
      </c>
      <c r="R602" s="48"/>
      <c r="S602" s="48"/>
      <c r="T602" s="48"/>
      <c r="U602" s="173">
        <f t="shared" si="47"/>
        <v>0.71875</v>
      </c>
      <c r="V602" s="173">
        <f t="shared" si="48"/>
        <v>0.70833333333333326</v>
      </c>
      <c r="W602" s="41" t="str">
        <f>IFERROR(VLOOKUP(L602,'[1]ZESTAWIENIE NUMERÓW BOCZNYCH'!$A:$B,1,0),"")</f>
        <v/>
      </c>
      <c r="X602" s="48" t="str">
        <f>IFERROR(VLOOKUP(W602,'[1]ZESTAWIENIE NUMERÓW BOCZNYCH'!$A:$B,2,0),Q602)</f>
        <v>AZ</v>
      </c>
      <c r="Y602" s="131">
        <f t="shared" si="50"/>
        <v>8</v>
      </c>
      <c r="Z602" s="132" t="s">
        <v>183</v>
      </c>
      <c r="AA602" s="44" t="str">
        <f t="shared" si="49"/>
        <v>A</v>
      </c>
    </row>
    <row r="603" spans="1:27" x14ac:dyDescent="0.25">
      <c r="A603" s="125" t="s">
        <v>186</v>
      </c>
      <c r="B603" s="48">
        <v>593</v>
      </c>
      <c r="C603" s="43">
        <v>6</v>
      </c>
      <c r="D603" s="48">
        <v>120823</v>
      </c>
      <c r="E603" s="43"/>
      <c r="F603" s="48" t="s">
        <v>201</v>
      </c>
      <c r="G603" s="260" t="str">
        <f t="shared" si="46"/>
        <v>pr_88</v>
      </c>
      <c r="H603" s="258" t="s">
        <v>278</v>
      </c>
      <c r="I603" s="58">
        <v>43258</v>
      </c>
      <c r="J603" s="45" t="s">
        <v>128</v>
      </c>
      <c r="K603" s="43">
        <v>149</v>
      </c>
      <c r="L603" s="43">
        <v>4609</v>
      </c>
      <c r="M603" s="48" t="s">
        <v>186</v>
      </c>
      <c r="N603" s="91">
        <v>0.72430555555555554</v>
      </c>
      <c r="O603" s="43">
        <v>0</v>
      </c>
      <c r="P603" s="43">
        <v>9</v>
      </c>
      <c r="Q603" s="43" t="s">
        <v>14</v>
      </c>
      <c r="R603" s="48"/>
      <c r="S603" s="48"/>
      <c r="T603" s="48"/>
      <c r="U603" s="173">
        <f t="shared" si="47"/>
        <v>0.71875</v>
      </c>
      <c r="V603" s="173">
        <f t="shared" si="48"/>
        <v>0.70833333333333326</v>
      </c>
      <c r="W603" s="41">
        <f>IFERROR(VLOOKUP(L603,'[1]ZESTAWIENIE NUMERÓW BOCZNYCH'!$A:$B,1,0),"")</f>
        <v>4609</v>
      </c>
      <c r="X603" s="48" t="str">
        <f>IFERROR(VLOOKUP(W603,'[1]ZESTAWIENIE NUMERÓW BOCZNYCH'!$A:$B,2,0),Q603)</f>
        <v>MAN Lion’s City G</v>
      </c>
      <c r="Y603" s="131">
        <f t="shared" si="50"/>
        <v>9</v>
      </c>
      <c r="Z603" s="132" t="s">
        <v>182</v>
      </c>
      <c r="AA603" s="44" t="str">
        <f t="shared" si="49"/>
        <v>A</v>
      </c>
    </row>
    <row r="604" spans="1:27" x14ac:dyDescent="0.25">
      <c r="A604" s="125" t="s">
        <v>186</v>
      </c>
      <c r="B604" s="48">
        <v>600</v>
      </c>
      <c r="C604" s="43">
        <v>7</v>
      </c>
      <c r="D604" s="48">
        <v>120823</v>
      </c>
      <c r="E604" s="43"/>
      <c r="F604" s="48" t="s">
        <v>201</v>
      </c>
      <c r="G604" s="260" t="str">
        <f t="shared" si="46"/>
        <v>pr_88</v>
      </c>
      <c r="H604" s="258" t="s">
        <v>278</v>
      </c>
      <c r="I604" s="58">
        <v>43258</v>
      </c>
      <c r="J604" s="45" t="s">
        <v>128</v>
      </c>
      <c r="K604" s="43" t="s">
        <v>195</v>
      </c>
      <c r="L604" s="43">
        <v>5602</v>
      </c>
      <c r="M604" s="258" t="s">
        <v>186</v>
      </c>
      <c r="N604" s="91">
        <v>0.73333333333333328</v>
      </c>
      <c r="O604" s="43">
        <v>0</v>
      </c>
      <c r="P604" s="43">
        <v>6</v>
      </c>
      <c r="Q604" s="43" t="s">
        <v>14</v>
      </c>
      <c r="R604" s="48"/>
      <c r="S604" s="48"/>
      <c r="T604" s="48"/>
      <c r="U604" s="173">
        <f t="shared" si="47"/>
        <v>0.72916666666666663</v>
      </c>
      <c r="V604" s="173">
        <f t="shared" si="48"/>
        <v>0.70833333333333326</v>
      </c>
      <c r="W604" s="41">
        <f>IFERROR(VLOOKUP(L604,'[1]ZESTAWIENIE NUMERÓW BOCZNYCH'!$A:$B,1,0),"")</f>
        <v>5602</v>
      </c>
      <c r="X604" s="48" t="str">
        <f>IFERROR(VLOOKUP(W604,'[1]ZESTAWIENIE NUMERÓW BOCZNYCH'!$A:$B,2,0),Q604)</f>
        <v>SOLARIS URBINO 18</v>
      </c>
      <c r="Y604" s="131">
        <f t="shared" si="50"/>
        <v>6</v>
      </c>
      <c r="Z604" s="132" t="s">
        <v>183</v>
      </c>
      <c r="AA604" s="44" t="str">
        <f t="shared" si="49"/>
        <v>A</v>
      </c>
    </row>
    <row r="605" spans="1:27" x14ac:dyDescent="0.25">
      <c r="A605" s="125" t="s">
        <v>186</v>
      </c>
      <c r="B605" s="48">
        <v>601</v>
      </c>
      <c r="C605" s="43">
        <v>7</v>
      </c>
      <c r="D605" s="48">
        <v>120823</v>
      </c>
      <c r="E605" s="43"/>
      <c r="F605" s="48" t="s">
        <v>201</v>
      </c>
      <c r="G605" s="260" t="str">
        <f t="shared" si="46"/>
        <v>pr_88</v>
      </c>
      <c r="H605" s="258" t="s">
        <v>278</v>
      </c>
      <c r="I605" s="58">
        <v>43258</v>
      </c>
      <c r="J605" s="45" t="s">
        <v>128</v>
      </c>
      <c r="K605" s="43">
        <v>149</v>
      </c>
      <c r="L605" s="43">
        <v>4639</v>
      </c>
      <c r="M605" s="258" t="s">
        <v>186</v>
      </c>
      <c r="N605" s="91">
        <v>0.73819444444444449</v>
      </c>
      <c r="O605" s="43">
        <v>2</v>
      </c>
      <c r="P605" s="43">
        <v>8</v>
      </c>
      <c r="Q605" s="43" t="s">
        <v>14</v>
      </c>
      <c r="R605" s="48"/>
      <c r="S605" s="48"/>
      <c r="T605" s="48"/>
      <c r="U605" s="173">
        <f t="shared" si="47"/>
        <v>0.72916666666666663</v>
      </c>
      <c r="V605" s="173">
        <f t="shared" si="48"/>
        <v>0.70833333333333326</v>
      </c>
      <c r="W605" s="41">
        <f>IFERROR(VLOOKUP(L605,'[1]ZESTAWIENIE NUMERÓW BOCZNYCH'!$A:$B,1,0),"")</f>
        <v>4639</v>
      </c>
      <c r="X605" s="48" t="str">
        <f>IFERROR(VLOOKUP(W605,'[1]ZESTAWIENIE NUMERÓW BOCZNYCH'!$A:$B,2,0),Q605)</f>
        <v>MAN Lion’s City G</v>
      </c>
      <c r="Y605" s="131">
        <f t="shared" si="50"/>
        <v>10</v>
      </c>
      <c r="Z605" s="132" t="s">
        <v>182</v>
      </c>
      <c r="AA605" s="44" t="str">
        <f t="shared" si="49"/>
        <v>A</v>
      </c>
    </row>
    <row r="606" spans="1:27" x14ac:dyDescent="0.25">
      <c r="A606" s="125" t="s">
        <v>186</v>
      </c>
      <c r="B606" s="48">
        <v>602</v>
      </c>
      <c r="C606" s="43">
        <v>7</v>
      </c>
      <c r="D606" s="48">
        <v>120823</v>
      </c>
      <c r="E606" s="43"/>
      <c r="F606" s="48" t="s">
        <v>201</v>
      </c>
      <c r="G606" s="260" t="str">
        <f t="shared" si="46"/>
        <v>pr_88</v>
      </c>
      <c r="H606" s="258" t="s">
        <v>278</v>
      </c>
      <c r="I606" s="58">
        <v>43258</v>
      </c>
      <c r="J606" s="45" t="s">
        <v>128</v>
      </c>
      <c r="K606" s="43" t="s">
        <v>195</v>
      </c>
      <c r="L606" s="43">
        <v>7401</v>
      </c>
      <c r="M606" s="258" t="s">
        <v>186</v>
      </c>
      <c r="N606" s="91">
        <v>0.73888888888888893</v>
      </c>
      <c r="O606" s="43">
        <v>0</v>
      </c>
      <c r="P606" s="43">
        <v>24</v>
      </c>
      <c r="Q606" s="43" t="s">
        <v>14</v>
      </c>
      <c r="R606" s="48"/>
      <c r="S606" s="48"/>
      <c r="T606" s="48"/>
      <c r="U606" s="173">
        <f t="shared" si="47"/>
        <v>0.72916666666666663</v>
      </c>
      <c r="V606" s="173">
        <f t="shared" si="48"/>
        <v>0.70833333333333326</v>
      </c>
      <c r="W606" s="41">
        <f>IFERROR(VLOOKUP(L606,'[1]ZESTAWIENIE NUMERÓW BOCZNYCH'!$A:$B,1,0),"")</f>
        <v>7401</v>
      </c>
      <c r="X606" s="48" t="str">
        <f>IFERROR(VLOOKUP(W606,'[1]ZESTAWIENIE NUMERÓW BOCZNYCH'!$A:$B,2,0),Q606)</f>
        <v>MERCEDES-BENZ 628 02 Citaro</v>
      </c>
      <c r="Y606" s="131">
        <f t="shared" si="50"/>
        <v>24</v>
      </c>
      <c r="Z606" s="132" t="s">
        <v>183</v>
      </c>
      <c r="AA606" s="44" t="str">
        <f t="shared" si="49"/>
        <v>A</v>
      </c>
    </row>
    <row r="607" spans="1:27" x14ac:dyDescent="0.25">
      <c r="A607" s="125" t="s">
        <v>186</v>
      </c>
      <c r="B607" s="48">
        <v>611</v>
      </c>
      <c r="C607" s="43">
        <v>8</v>
      </c>
      <c r="D607" s="48">
        <v>120823</v>
      </c>
      <c r="E607" s="43"/>
      <c r="F607" s="48" t="s">
        <v>201</v>
      </c>
      <c r="G607" s="260" t="str">
        <f t="shared" si="46"/>
        <v>pr_88</v>
      </c>
      <c r="H607" s="258" t="s">
        <v>278</v>
      </c>
      <c r="I607" s="58">
        <v>43258</v>
      </c>
      <c r="J607" s="45" t="s">
        <v>128</v>
      </c>
      <c r="K607" s="43" t="s">
        <v>195</v>
      </c>
      <c r="L607" s="43">
        <v>7412</v>
      </c>
      <c r="M607" s="48" t="s">
        <v>186</v>
      </c>
      <c r="N607" s="91">
        <v>0.74930555555555556</v>
      </c>
      <c r="O607" s="43">
        <v>3</v>
      </c>
      <c r="P607" s="43">
        <v>4</v>
      </c>
      <c r="Q607" s="43" t="s">
        <v>12</v>
      </c>
      <c r="R607" s="48"/>
      <c r="S607" s="48"/>
      <c r="T607" s="48"/>
      <c r="U607" s="173">
        <f t="shared" si="47"/>
        <v>0.73958333333333326</v>
      </c>
      <c r="V607" s="173">
        <f t="shared" si="48"/>
        <v>0.70833333333333326</v>
      </c>
      <c r="W607" s="41">
        <f>IFERROR(VLOOKUP(L607,'[1]ZESTAWIENIE NUMERÓW BOCZNYCH'!$A:$B,1,0),"")</f>
        <v>7412</v>
      </c>
      <c r="X607" s="48" t="str">
        <f>IFERROR(VLOOKUP(W607,'[1]ZESTAWIENIE NUMERÓW BOCZNYCH'!$A:$B,2,0),Q607)</f>
        <v>MERCEDES-BENZ 628 02 Citaro</v>
      </c>
      <c r="Y607" s="131">
        <f t="shared" si="50"/>
        <v>7</v>
      </c>
      <c r="Z607" s="132" t="s">
        <v>183</v>
      </c>
      <c r="AA607" s="44" t="str">
        <f t="shared" si="49"/>
        <v>A</v>
      </c>
    </row>
    <row r="608" spans="1:27" x14ac:dyDescent="0.25">
      <c r="A608" s="125" t="s">
        <v>186</v>
      </c>
      <c r="B608" s="48">
        <v>463</v>
      </c>
      <c r="C608" s="258">
        <v>4</v>
      </c>
      <c r="D608" s="48">
        <v>120823</v>
      </c>
      <c r="E608" s="258"/>
      <c r="F608" s="48" t="s">
        <v>201</v>
      </c>
      <c r="G608" s="260" t="str">
        <f t="shared" si="46"/>
        <v>pr_88</v>
      </c>
      <c r="H608" s="258" t="s">
        <v>278</v>
      </c>
      <c r="I608" s="58">
        <v>43258</v>
      </c>
      <c r="J608" s="45" t="s">
        <v>128</v>
      </c>
      <c r="K608" s="258">
        <v>115</v>
      </c>
      <c r="L608" s="258">
        <v>8142</v>
      </c>
      <c r="M608" s="115" t="s">
        <v>160</v>
      </c>
      <c r="N608" s="42">
        <v>0.3125</v>
      </c>
      <c r="O608" s="258">
        <v>12</v>
      </c>
      <c r="P608" s="258">
        <v>0</v>
      </c>
      <c r="Q608" s="258" t="s">
        <v>14</v>
      </c>
      <c r="R608" s="48"/>
      <c r="S608" s="48"/>
      <c r="T608" s="48"/>
      <c r="U608" s="173">
        <f t="shared" si="47"/>
        <v>0.3125</v>
      </c>
      <c r="V608" s="173">
        <f t="shared" si="48"/>
        <v>0.29166666666666663</v>
      </c>
      <c r="W608" s="41">
        <f>IFERROR(VLOOKUP(L608,'[1]ZESTAWIENIE NUMERÓW BOCZNYCH'!$A:$B,1,0),"")</f>
        <v>8142</v>
      </c>
      <c r="X608" s="48" t="str">
        <f>IFERROR(VLOOKUP(W608,'[1]ZESTAWIENIE NUMERÓW BOCZNYCH'!$A:$B,2,0),Q608)</f>
        <v>VOLVO 7700A</v>
      </c>
      <c r="Y608" s="131">
        <f t="shared" si="50"/>
        <v>12</v>
      </c>
      <c r="Z608" s="132" t="s">
        <v>182</v>
      </c>
      <c r="AA608" s="44" t="str">
        <f t="shared" si="49"/>
        <v>A</v>
      </c>
    </row>
    <row r="609" spans="1:27" x14ac:dyDescent="0.25">
      <c r="A609" s="125" t="s">
        <v>186</v>
      </c>
      <c r="B609" s="48">
        <v>605</v>
      </c>
      <c r="C609" s="43">
        <v>7</v>
      </c>
      <c r="D609" s="48">
        <v>120823</v>
      </c>
      <c r="E609" s="43"/>
      <c r="F609" s="48" t="s">
        <v>201</v>
      </c>
      <c r="G609" s="260" t="str">
        <f t="shared" si="46"/>
        <v>pr_88</v>
      </c>
      <c r="H609" s="258" t="s">
        <v>278</v>
      </c>
      <c r="I609" s="58">
        <v>43258</v>
      </c>
      <c r="J609" s="45" t="s">
        <v>129</v>
      </c>
      <c r="K609" s="258" t="s">
        <v>203</v>
      </c>
      <c r="L609" s="43"/>
      <c r="M609" s="55" t="s">
        <v>121</v>
      </c>
      <c r="N609" s="91">
        <v>0.73958333333333337</v>
      </c>
      <c r="O609" s="43">
        <v>0</v>
      </c>
      <c r="P609" s="43">
        <v>0</v>
      </c>
      <c r="Q609" s="43" t="s">
        <v>15</v>
      </c>
      <c r="R609" s="48"/>
      <c r="S609" s="48"/>
      <c r="T609" s="48"/>
      <c r="U609" s="173">
        <f t="shared" si="47"/>
        <v>0.73958333333333326</v>
      </c>
      <c r="V609" s="173">
        <f t="shared" si="48"/>
        <v>0.70833333333333326</v>
      </c>
      <c r="W609" s="41" t="str">
        <f>IFERROR(VLOOKUP(L609,'[1]ZESTAWIENIE NUMERÓW BOCZNYCH'!$A:$B,1,0),"")</f>
        <v/>
      </c>
      <c r="X609" s="48" t="str">
        <f>IFERROR(VLOOKUP(W609,'[1]ZESTAWIENIE NUMERÓW BOCZNYCH'!$A:$B,2,0),Q609)</f>
        <v>B</v>
      </c>
      <c r="Y609" s="131">
        <f t="shared" si="50"/>
        <v>0</v>
      </c>
      <c r="Z609" s="132"/>
      <c r="AA609" s="44" t="str">
        <f t="shared" si="49"/>
        <v>A</v>
      </c>
    </row>
    <row r="610" spans="1:27" x14ac:dyDescent="0.25">
      <c r="A610" s="125" t="s">
        <v>186</v>
      </c>
      <c r="B610" s="48">
        <v>489</v>
      </c>
      <c r="C610" s="258">
        <v>6</v>
      </c>
      <c r="D610" s="48">
        <v>120823</v>
      </c>
      <c r="E610" s="258"/>
      <c r="F610" s="48" t="s">
        <v>201</v>
      </c>
      <c r="G610" s="260" t="str">
        <f t="shared" si="46"/>
        <v>pr_88</v>
      </c>
      <c r="H610" s="258" t="s">
        <v>277</v>
      </c>
      <c r="I610" s="58">
        <v>43258</v>
      </c>
      <c r="J610" s="45" t="s">
        <v>128</v>
      </c>
      <c r="K610" s="258">
        <v>141</v>
      </c>
      <c r="L610" s="258">
        <v>5403</v>
      </c>
      <c r="M610" s="115" t="s">
        <v>162</v>
      </c>
      <c r="N610" s="42">
        <v>0.3527777777777778</v>
      </c>
      <c r="O610" s="258">
        <v>0</v>
      </c>
      <c r="P610" s="258">
        <v>0</v>
      </c>
      <c r="Q610" s="258" t="s">
        <v>12</v>
      </c>
      <c r="R610" s="48"/>
      <c r="S610" s="48"/>
      <c r="T610" s="48"/>
      <c r="U610" s="173">
        <f t="shared" si="47"/>
        <v>0.34375</v>
      </c>
      <c r="V610" s="173">
        <f t="shared" si="48"/>
        <v>0.33333333333333331</v>
      </c>
      <c r="W610" s="41">
        <f>IFERROR(VLOOKUP(L610,'[1]ZESTAWIENIE NUMERÓW BOCZNYCH'!$A:$B,1,0),"")</f>
        <v>5403</v>
      </c>
      <c r="X610" s="48" t="str">
        <f>IFERROR(VLOOKUP(W610,'[1]ZESTAWIENIE NUMERÓW BOCZNYCH'!$A:$B,2,0),Q610)</f>
        <v>SOLARIS URBINO 12</v>
      </c>
      <c r="Y610" s="131">
        <f t="shared" si="50"/>
        <v>0</v>
      </c>
      <c r="Z610" s="132" t="s">
        <v>182</v>
      </c>
      <c r="AA610" s="44" t="str">
        <f t="shared" si="49"/>
        <v>A</v>
      </c>
    </row>
    <row r="611" spans="1:27" x14ac:dyDescent="0.25">
      <c r="A611" s="125" t="s">
        <v>186</v>
      </c>
      <c r="B611" s="48">
        <v>493</v>
      </c>
      <c r="C611" s="258">
        <v>6</v>
      </c>
      <c r="D611" s="48">
        <v>120823</v>
      </c>
      <c r="E611" s="258"/>
      <c r="F611" s="48" t="s">
        <v>201</v>
      </c>
      <c r="G611" s="260" t="str">
        <f t="shared" si="46"/>
        <v>pr_88</v>
      </c>
      <c r="H611" s="258" t="s">
        <v>277</v>
      </c>
      <c r="I611" s="58">
        <v>43258</v>
      </c>
      <c r="J611" s="45" t="s">
        <v>128</v>
      </c>
      <c r="K611" s="258">
        <v>131</v>
      </c>
      <c r="L611" s="258">
        <v>8340</v>
      </c>
      <c r="M611" s="115" t="s">
        <v>162</v>
      </c>
      <c r="N611" s="42">
        <v>0.35902777777777778</v>
      </c>
      <c r="O611" s="258">
        <v>6</v>
      </c>
      <c r="P611" s="258">
        <v>0</v>
      </c>
      <c r="Q611" s="258" t="s">
        <v>14</v>
      </c>
      <c r="R611" s="48"/>
      <c r="S611" s="48"/>
      <c r="T611" s="48"/>
      <c r="U611" s="173">
        <f t="shared" si="47"/>
        <v>0.35416666666666663</v>
      </c>
      <c r="V611" s="173">
        <f t="shared" si="48"/>
        <v>0.33333333333333331</v>
      </c>
      <c r="W611" s="41">
        <f>IFERROR(VLOOKUP(L611,'[1]ZESTAWIENIE NUMERÓW BOCZNYCH'!$A:$B,1,0),"")</f>
        <v>8340</v>
      </c>
      <c r="X611" s="48" t="str">
        <f>IFERROR(VLOOKUP(W611,'[1]ZESTAWIENIE NUMERÓW BOCZNYCH'!$A:$B,2,0),Q611)</f>
        <v>MERCEDES-BENZ O 530 G Citaro</v>
      </c>
      <c r="Y611" s="131">
        <f t="shared" si="50"/>
        <v>6</v>
      </c>
      <c r="Z611" s="132" t="s">
        <v>182</v>
      </c>
      <c r="AA611" s="44" t="str">
        <f t="shared" si="49"/>
        <v>A</v>
      </c>
    </row>
    <row r="612" spans="1:27" x14ac:dyDescent="0.25">
      <c r="A612" s="125" t="s">
        <v>186</v>
      </c>
      <c r="B612" s="48">
        <v>504</v>
      </c>
      <c r="C612" s="258">
        <v>7</v>
      </c>
      <c r="D612" s="48">
        <v>120823</v>
      </c>
      <c r="E612" s="258"/>
      <c r="F612" s="48" t="s">
        <v>201</v>
      </c>
      <c r="G612" s="260" t="str">
        <f t="shared" si="46"/>
        <v>pr_88</v>
      </c>
      <c r="H612" s="258" t="s">
        <v>277</v>
      </c>
      <c r="I612" s="58">
        <v>43258</v>
      </c>
      <c r="J612" s="45" t="s">
        <v>128</v>
      </c>
      <c r="K612" s="258">
        <v>121</v>
      </c>
      <c r="L612" s="258">
        <v>7024</v>
      </c>
      <c r="M612" s="115" t="s">
        <v>162</v>
      </c>
      <c r="N612" s="42">
        <v>0.3756944444444445</v>
      </c>
      <c r="O612" s="258">
        <v>11</v>
      </c>
      <c r="P612" s="258">
        <v>0</v>
      </c>
      <c r="Q612" s="258" t="s">
        <v>12</v>
      </c>
      <c r="R612" s="48"/>
      <c r="S612" s="48"/>
      <c r="T612" s="48"/>
      <c r="U612" s="173">
        <f t="shared" si="47"/>
        <v>0.375</v>
      </c>
      <c r="V612" s="173">
        <f t="shared" si="48"/>
        <v>0.375</v>
      </c>
      <c r="W612" s="41">
        <f>IFERROR(VLOOKUP(L612,'[1]ZESTAWIENIE NUMERÓW BOCZNYCH'!$A:$B,1,0),"")</f>
        <v>7024</v>
      </c>
      <c r="X612" s="48" t="str">
        <f>IFERROR(VLOOKUP(W612,'[1]ZESTAWIENIE NUMERÓW BOCZNYCH'!$A:$B,2,0),Q612)</f>
        <v>VOLVO 7700</v>
      </c>
      <c r="Y612" s="131">
        <f t="shared" si="50"/>
        <v>11</v>
      </c>
      <c r="Z612" s="132" t="s">
        <v>182</v>
      </c>
      <c r="AA612" s="44" t="str">
        <f t="shared" si="49"/>
        <v>A</v>
      </c>
    </row>
    <row r="613" spans="1:27" x14ac:dyDescent="0.25">
      <c r="A613" s="125" t="s">
        <v>186</v>
      </c>
      <c r="B613" s="48">
        <v>1043</v>
      </c>
      <c r="C613" s="48">
        <v>3</v>
      </c>
      <c r="D613" s="48">
        <v>20816</v>
      </c>
      <c r="E613" s="48"/>
      <c r="F613" s="48" t="s">
        <v>233</v>
      </c>
      <c r="G613" s="260" t="str">
        <f t="shared" si="46"/>
        <v>pr_88</v>
      </c>
      <c r="H613" s="260" t="s">
        <v>279</v>
      </c>
      <c r="I613" s="45">
        <v>43258</v>
      </c>
      <c r="J613" s="45" t="s">
        <v>128</v>
      </c>
      <c r="K613" s="48">
        <v>1</v>
      </c>
      <c r="L613" s="48">
        <v>2352</v>
      </c>
      <c r="M613" s="260" t="s">
        <v>234</v>
      </c>
      <c r="N613" s="42">
        <v>0.69513888888888886</v>
      </c>
      <c r="O613" s="48">
        <v>29</v>
      </c>
      <c r="P613" s="48">
        <v>8</v>
      </c>
      <c r="Q613" s="48" t="s">
        <v>16</v>
      </c>
      <c r="R613" s="48"/>
      <c r="S613" s="48"/>
      <c r="T613" s="48"/>
      <c r="U613" s="173">
        <f t="shared" si="47"/>
        <v>0.6875</v>
      </c>
      <c r="V613" s="173">
        <f t="shared" si="48"/>
        <v>0.66666666666666663</v>
      </c>
      <c r="W613" s="41">
        <f>IFERROR(VLOOKUP(L613,'[1]ZESTAWIENIE NUMERÓW BOCZNYCH'!$A:$B,1,0),"")</f>
        <v>2352</v>
      </c>
      <c r="X613" s="48" t="str">
        <f>IFERROR(VLOOKUP(W613,'[1]ZESTAWIENIE NUMERÓW BOCZNYCH'!$A:$B,2,0),Q613)</f>
        <v>K2</v>
      </c>
      <c r="Y613" s="131">
        <f t="shared" si="50"/>
        <v>37</v>
      </c>
      <c r="Z613" s="132" t="s">
        <v>184</v>
      </c>
      <c r="AA613" s="44" t="str">
        <f t="shared" si="49"/>
        <v>T</v>
      </c>
    </row>
    <row r="614" spans="1:27" x14ac:dyDescent="0.25">
      <c r="A614" s="125" t="s">
        <v>186</v>
      </c>
      <c r="B614" s="48">
        <v>613</v>
      </c>
      <c r="C614" s="48">
        <v>1</v>
      </c>
      <c r="D614" s="48">
        <v>120824</v>
      </c>
      <c r="E614" s="48"/>
      <c r="F614" s="48" t="s">
        <v>204</v>
      </c>
      <c r="G614" s="260" t="str">
        <f t="shared" si="46"/>
        <v>pr_88</v>
      </c>
      <c r="H614" s="259" t="s">
        <v>278</v>
      </c>
      <c r="I614" s="45">
        <v>43258</v>
      </c>
      <c r="J614" s="45" t="s">
        <v>128</v>
      </c>
      <c r="K614" s="48">
        <v>4</v>
      </c>
      <c r="L614" s="48">
        <v>2605</v>
      </c>
      <c r="M614" s="50" t="s">
        <v>175</v>
      </c>
      <c r="N614" s="42">
        <v>0.25277777777777777</v>
      </c>
      <c r="O614" s="48">
        <v>10</v>
      </c>
      <c r="P614" s="48">
        <v>3</v>
      </c>
      <c r="Q614" s="48" t="s">
        <v>16</v>
      </c>
      <c r="R614" s="48"/>
      <c r="S614" s="48"/>
      <c r="T614" s="48"/>
      <c r="U614" s="173">
        <f t="shared" si="47"/>
        <v>0.25</v>
      </c>
      <c r="V614" s="173">
        <f t="shared" si="48"/>
        <v>0.25</v>
      </c>
      <c r="W614" s="41">
        <f>IFERROR(VLOOKUP(L614,'[1]ZESTAWIENIE NUMERÓW BOCZNYCH'!$A:$B,1,0),"")</f>
        <v>2605</v>
      </c>
      <c r="X614" s="48" t="str">
        <f>IFERROR(VLOOKUP(W614,'[1]ZESTAWIENIE NUMERÓW BOCZNYCH'!$A:$B,2,0),Q614)</f>
        <v>P2</v>
      </c>
      <c r="Y614" s="131">
        <f t="shared" si="50"/>
        <v>13</v>
      </c>
      <c r="Z614" s="132" t="s">
        <v>184</v>
      </c>
      <c r="AA614" s="44" t="str">
        <f t="shared" si="49"/>
        <v>T</v>
      </c>
    </row>
    <row r="615" spans="1:27" x14ac:dyDescent="0.25">
      <c r="A615" s="125" t="s">
        <v>186</v>
      </c>
      <c r="B615" s="48">
        <v>1044</v>
      </c>
      <c r="C615" s="48">
        <v>3</v>
      </c>
      <c r="D615" s="48">
        <v>20816</v>
      </c>
      <c r="E615" s="48"/>
      <c r="F615" s="48" t="s">
        <v>233</v>
      </c>
      <c r="G615" s="260" t="str">
        <f t="shared" si="46"/>
        <v>pr_88</v>
      </c>
      <c r="H615" s="260" t="s">
        <v>279</v>
      </c>
      <c r="I615" s="45">
        <v>43258</v>
      </c>
      <c r="J615" s="45" t="s">
        <v>128</v>
      </c>
      <c r="K615" s="48">
        <v>1</v>
      </c>
      <c r="L615" s="48">
        <v>2329</v>
      </c>
      <c r="M615" s="260" t="s">
        <v>234</v>
      </c>
      <c r="N615" s="42">
        <v>0.70486111111111116</v>
      </c>
      <c r="O615" s="48">
        <v>41</v>
      </c>
      <c r="P615" s="48">
        <v>9</v>
      </c>
      <c r="Q615" s="48" t="s">
        <v>16</v>
      </c>
      <c r="R615" s="48"/>
      <c r="S615" s="48"/>
      <c r="T615" s="48"/>
      <c r="U615" s="173">
        <f t="shared" si="47"/>
        <v>0.69791666666666663</v>
      </c>
      <c r="V615" s="173">
        <f t="shared" si="48"/>
        <v>0.66666666666666663</v>
      </c>
      <c r="W615" s="41">
        <f>IFERROR(VLOOKUP(L615,'[1]ZESTAWIENIE NUMERÓW BOCZNYCH'!$A:$B,1,0),"")</f>
        <v>2329</v>
      </c>
      <c r="X615" s="48" t="str">
        <f>IFERROR(VLOOKUP(W615,'[1]ZESTAWIENIE NUMERÓW BOCZNYCH'!$A:$B,2,0),Q615)</f>
        <v>K2</v>
      </c>
      <c r="Y615" s="131">
        <f t="shared" si="50"/>
        <v>50</v>
      </c>
      <c r="Z615" s="132" t="s">
        <v>184</v>
      </c>
      <c r="AA615" s="44" t="str">
        <f t="shared" si="49"/>
        <v>T</v>
      </c>
    </row>
    <row r="616" spans="1:27" x14ac:dyDescent="0.25">
      <c r="A616" s="125" t="s">
        <v>186</v>
      </c>
      <c r="B616" s="48">
        <v>615</v>
      </c>
      <c r="C616" s="48">
        <v>1</v>
      </c>
      <c r="D616" s="48">
        <v>120824</v>
      </c>
      <c r="E616" s="48"/>
      <c r="F616" s="48" t="s">
        <v>204</v>
      </c>
      <c r="G616" s="260" t="str">
        <f t="shared" si="46"/>
        <v>pr_88</v>
      </c>
      <c r="H616" s="259" t="s">
        <v>278</v>
      </c>
      <c r="I616" s="45">
        <v>43258</v>
      </c>
      <c r="J616" s="45" t="s">
        <v>128</v>
      </c>
      <c r="K616" s="48">
        <v>4</v>
      </c>
      <c r="L616" s="48">
        <v>2909</v>
      </c>
      <c r="M616" s="50" t="s">
        <v>175</v>
      </c>
      <c r="N616" s="42">
        <v>0.26041666666666669</v>
      </c>
      <c r="O616" s="48">
        <v>9</v>
      </c>
      <c r="P616" s="48">
        <v>2</v>
      </c>
      <c r="Q616" s="48" t="s">
        <v>17</v>
      </c>
      <c r="R616" s="48"/>
      <c r="S616" s="48"/>
      <c r="T616" s="48"/>
      <c r="U616" s="173">
        <f t="shared" si="47"/>
        <v>0.26041666666666663</v>
      </c>
      <c r="V616" s="173">
        <f t="shared" si="48"/>
        <v>0.25</v>
      </c>
      <c r="W616" s="41">
        <f>IFERROR(VLOOKUP(L616,'[1]ZESTAWIENIE NUMERÓW BOCZNYCH'!$A:$B,1,0),"")</f>
        <v>2909</v>
      </c>
      <c r="X616" s="48" t="str">
        <f>IFERROR(VLOOKUP(W616,'[1]ZESTAWIENIE NUMERÓW BOCZNYCH'!$A:$B,2,0),Q616)</f>
        <v>MB</v>
      </c>
      <c r="Y616" s="131">
        <f t="shared" si="50"/>
        <v>11</v>
      </c>
      <c r="Z616" s="132" t="s">
        <v>184</v>
      </c>
      <c r="AA616" s="44" t="str">
        <f t="shared" si="49"/>
        <v>T</v>
      </c>
    </row>
    <row r="617" spans="1:27" x14ac:dyDescent="0.25">
      <c r="A617" s="125" t="s">
        <v>186</v>
      </c>
      <c r="B617" s="48">
        <v>1048</v>
      </c>
      <c r="C617" s="48">
        <v>4</v>
      </c>
      <c r="D617" s="48">
        <v>20816</v>
      </c>
      <c r="E617" s="48"/>
      <c r="F617" s="48" t="s">
        <v>233</v>
      </c>
      <c r="G617" s="260" t="str">
        <f t="shared" si="46"/>
        <v>pr_88</v>
      </c>
      <c r="H617" s="260" t="s">
        <v>279</v>
      </c>
      <c r="I617" s="45">
        <v>43258</v>
      </c>
      <c r="J617" s="45" t="s">
        <v>128</v>
      </c>
      <c r="K617" s="48">
        <v>1</v>
      </c>
      <c r="L617" s="48">
        <v>2476</v>
      </c>
      <c r="M617" s="260" t="s">
        <v>234</v>
      </c>
      <c r="N617" s="42">
        <v>0.71180555555555547</v>
      </c>
      <c r="O617" s="48">
        <v>25</v>
      </c>
      <c r="P617" s="48">
        <v>16</v>
      </c>
      <c r="Q617" s="48" t="s">
        <v>16</v>
      </c>
      <c r="R617" s="48"/>
      <c r="S617" s="48"/>
      <c r="T617" s="48"/>
      <c r="U617" s="173">
        <f t="shared" si="47"/>
        <v>0.70833333333333326</v>
      </c>
      <c r="V617" s="173">
        <f t="shared" si="48"/>
        <v>0.70833333333333326</v>
      </c>
      <c r="W617" s="41">
        <f>IFERROR(VLOOKUP(L617,'[1]ZESTAWIENIE NUMERÓW BOCZNYCH'!$A:$B,1,0),"")</f>
        <v>2476</v>
      </c>
      <c r="X617" s="48" t="str">
        <f>IFERROR(VLOOKUP(W617,'[1]ZESTAWIENIE NUMERÓW BOCZNYCH'!$A:$B,2,0),Q617)</f>
        <v>K2</v>
      </c>
      <c r="Y617" s="131">
        <f t="shared" si="50"/>
        <v>41</v>
      </c>
      <c r="Z617" s="132" t="s">
        <v>184</v>
      </c>
      <c r="AA617" s="44" t="str">
        <f t="shared" si="49"/>
        <v>T</v>
      </c>
    </row>
    <row r="618" spans="1:27" x14ac:dyDescent="0.25">
      <c r="A618" s="125" t="s">
        <v>186</v>
      </c>
      <c r="B618" s="48">
        <v>1049</v>
      </c>
      <c r="C618" s="48">
        <v>4</v>
      </c>
      <c r="D618" s="48">
        <v>20816</v>
      </c>
      <c r="E618" s="48"/>
      <c r="F618" s="48" t="s">
        <v>233</v>
      </c>
      <c r="G618" s="260" t="str">
        <f t="shared" si="46"/>
        <v>pr_88</v>
      </c>
      <c r="H618" s="260" t="s">
        <v>279</v>
      </c>
      <c r="I618" s="45">
        <v>43258</v>
      </c>
      <c r="J618" s="45" t="s">
        <v>128</v>
      </c>
      <c r="K618" s="48">
        <v>1</v>
      </c>
      <c r="L618" s="48">
        <v>2263</v>
      </c>
      <c r="M618" s="260" t="s">
        <v>234</v>
      </c>
      <c r="N618" s="42">
        <v>0.71944444444444444</v>
      </c>
      <c r="O618" s="48">
        <v>28</v>
      </c>
      <c r="P618" s="48">
        <v>29</v>
      </c>
      <c r="Q618" s="48" t="s">
        <v>16</v>
      </c>
      <c r="R618" s="48"/>
      <c r="S618" s="48"/>
      <c r="T618" s="48"/>
      <c r="U618" s="173">
        <f t="shared" si="47"/>
        <v>0.71875</v>
      </c>
      <c r="V618" s="173">
        <f t="shared" si="48"/>
        <v>0.70833333333333326</v>
      </c>
      <c r="W618" s="41">
        <f>IFERROR(VLOOKUP(L618,'[1]ZESTAWIENIE NUMERÓW BOCZNYCH'!$A:$B,1,0),"")</f>
        <v>2263</v>
      </c>
      <c r="X618" s="48" t="str">
        <f>IFERROR(VLOOKUP(W618,'[1]ZESTAWIENIE NUMERÓW BOCZNYCH'!$A:$B,2,0),Q618)</f>
        <v>K2</v>
      </c>
      <c r="Y618" s="131">
        <f t="shared" si="50"/>
        <v>57</v>
      </c>
      <c r="Z618" s="132" t="s">
        <v>184</v>
      </c>
      <c r="AA618" s="44" t="str">
        <f t="shared" si="49"/>
        <v>T</v>
      </c>
    </row>
    <row r="619" spans="1:27" x14ac:dyDescent="0.25">
      <c r="A619" s="125" t="s">
        <v>186</v>
      </c>
      <c r="B619" s="48">
        <v>618</v>
      </c>
      <c r="C619" s="48">
        <v>1</v>
      </c>
      <c r="D619" s="48">
        <v>120824</v>
      </c>
      <c r="E619" s="48"/>
      <c r="F619" s="48" t="s">
        <v>204</v>
      </c>
      <c r="G619" s="260" t="str">
        <f t="shared" si="46"/>
        <v>pr_88</v>
      </c>
      <c r="H619" s="259" t="s">
        <v>278</v>
      </c>
      <c r="I619" s="45">
        <v>43258</v>
      </c>
      <c r="J619" s="45" t="s">
        <v>128</v>
      </c>
      <c r="K619" s="48">
        <v>4</v>
      </c>
      <c r="L619" s="48">
        <v>2342</v>
      </c>
      <c r="M619" s="50" t="s">
        <v>175</v>
      </c>
      <c r="N619" s="42">
        <v>0.27708333333333335</v>
      </c>
      <c r="O619" s="48">
        <v>8</v>
      </c>
      <c r="P619" s="48">
        <v>3</v>
      </c>
      <c r="Q619" s="48" t="s">
        <v>16</v>
      </c>
      <c r="R619" s="48"/>
      <c r="S619" s="48"/>
      <c r="T619" s="48"/>
      <c r="U619" s="173">
        <f t="shared" si="47"/>
        <v>0.27083333333333331</v>
      </c>
      <c r="V619" s="173">
        <f t="shared" si="48"/>
        <v>0.25</v>
      </c>
      <c r="W619" s="41">
        <f>IFERROR(VLOOKUP(L619,'[1]ZESTAWIENIE NUMERÓW BOCZNYCH'!$A:$B,1,0),"")</f>
        <v>2342</v>
      </c>
      <c r="X619" s="48" t="str">
        <f>IFERROR(VLOOKUP(W619,'[1]ZESTAWIENIE NUMERÓW BOCZNYCH'!$A:$B,2,0),Q619)</f>
        <v>K2</v>
      </c>
      <c r="Y619" s="131">
        <f t="shared" si="50"/>
        <v>11</v>
      </c>
      <c r="Z619" s="132" t="s">
        <v>184</v>
      </c>
      <c r="AA619" s="44" t="str">
        <f t="shared" si="49"/>
        <v>T</v>
      </c>
    </row>
    <row r="620" spans="1:27" x14ac:dyDescent="0.25">
      <c r="A620" s="125" t="s">
        <v>186</v>
      </c>
      <c r="B620" s="48">
        <v>1050</v>
      </c>
      <c r="C620" s="48">
        <v>4</v>
      </c>
      <c r="D620" s="48">
        <v>20816</v>
      </c>
      <c r="E620" s="48"/>
      <c r="F620" s="48" t="s">
        <v>233</v>
      </c>
      <c r="G620" s="260" t="str">
        <f t="shared" si="46"/>
        <v>pr_88</v>
      </c>
      <c r="H620" s="260" t="s">
        <v>279</v>
      </c>
      <c r="I620" s="45">
        <v>43258</v>
      </c>
      <c r="J620" s="45" t="s">
        <v>128</v>
      </c>
      <c r="K620" s="48">
        <v>1</v>
      </c>
      <c r="L620" s="48">
        <v>2490</v>
      </c>
      <c r="M620" s="260" t="s">
        <v>234</v>
      </c>
      <c r="N620" s="42">
        <v>0.7270833333333333</v>
      </c>
      <c r="O620" s="48">
        <v>11</v>
      </c>
      <c r="P620" s="48">
        <v>3</v>
      </c>
      <c r="Q620" s="48" t="s">
        <v>16</v>
      </c>
      <c r="R620" s="48"/>
      <c r="S620" s="48"/>
      <c r="T620" s="48"/>
      <c r="U620" s="173">
        <f t="shared" si="47"/>
        <v>0.71875</v>
      </c>
      <c r="V620" s="173">
        <f t="shared" si="48"/>
        <v>0.70833333333333326</v>
      </c>
      <c r="W620" s="41">
        <f>IFERROR(VLOOKUP(L620,'[1]ZESTAWIENIE NUMERÓW BOCZNYCH'!$A:$B,1,0),"")</f>
        <v>2490</v>
      </c>
      <c r="X620" s="48" t="str">
        <f>IFERROR(VLOOKUP(W620,'[1]ZESTAWIENIE NUMERÓW BOCZNYCH'!$A:$B,2,0),Q620)</f>
        <v>K2</v>
      </c>
      <c r="Y620" s="131">
        <f t="shared" si="50"/>
        <v>14</v>
      </c>
      <c r="Z620" s="132" t="s">
        <v>184</v>
      </c>
      <c r="AA620" s="44" t="str">
        <f t="shared" si="49"/>
        <v>T</v>
      </c>
    </row>
    <row r="621" spans="1:27" x14ac:dyDescent="0.25">
      <c r="A621" s="125" t="s">
        <v>186</v>
      </c>
      <c r="B621" s="48">
        <v>620</v>
      </c>
      <c r="C621" s="48">
        <v>1</v>
      </c>
      <c r="D621" s="48">
        <v>120824</v>
      </c>
      <c r="E621" s="48"/>
      <c r="F621" s="48" t="s">
        <v>204</v>
      </c>
      <c r="G621" s="260" t="str">
        <f t="shared" si="46"/>
        <v>pr_88</v>
      </c>
      <c r="H621" s="259" t="s">
        <v>278</v>
      </c>
      <c r="I621" s="45">
        <v>43258</v>
      </c>
      <c r="J621" s="45" t="s">
        <v>128</v>
      </c>
      <c r="K621" s="48">
        <v>4</v>
      </c>
      <c r="L621" s="48">
        <v>2319</v>
      </c>
      <c r="M621" s="50" t="s">
        <v>175</v>
      </c>
      <c r="N621" s="42">
        <v>0.28680555555555554</v>
      </c>
      <c r="O621" s="48">
        <v>15</v>
      </c>
      <c r="P621" s="48">
        <v>3</v>
      </c>
      <c r="Q621" s="48" t="s">
        <v>16</v>
      </c>
      <c r="R621" s="48"/>
      <c r="S621" s="48"/>
      <c r="T621" s="48"/>
      <c r="U621" s="173">
        <f t="shared" si="47"/>
        <v>0.28125</v>
      </c>
      <c r="V621" s="173">
        <f t="shared" si="48"/>
        <v>0.25</v>
      </c>
      <c r="W621" s="41" t="str">
        <f>IFERROR(VLOOKUP(L621,'[1]ZESTAWIENIE NUMERÓW BOCZNYCH'!$A:$B,1,0),"")</f>
        <v/>
      </c>
      <c r="X621" s="48" t="str">
        <f>IFERROR(VLOOKUP(W621,'[1]ZESTAWIENIE NUMERÓW BOCZNYCH'!$A:$B,2,0),Q621)</f>
        <v>P2</v>
      </c>
      <c r="Y621" s="131">
        <f t="shared" si="50"/>
        <v>18</v>
      </c>
      <c r="Z621" s="132" t="s">
        <v>184</v>
      </c>
      <c r="AA621" s="44" t="str">
        <f t="shared" si="49"/>
        <v>T</v>
      </c>
    </row>
    <row r="622" spans="1:27" x14ac:dyDescent="0.25">
      <c r="A622" s="125" t="s">
        <v>186</v>
      </c>
      <c r="B622" s="48">
        <v>1051</v>
      </c>
      <c r="C622" s="48">
        <v>4</v>
      </c>
      <c r="D622" s="48">
        <v>20816</v>
      </c>
      <c r="E622" s="48"/>
      <c r="F622" s="48" t="s">
        <v>233</v>
      </c>
      <c r="G622" s="260" t="str">
        <f t="shared" si="46"/>
        <v>pr_88</v>
      </c>
      <c r="H622" s="260" t="s">
        <v>279</v>
      </c>
      <c r="I622" s="45">
        <v>43258</v>
      </c>
      <c r="J622" s="45" t="s">
        <v>128</v>
      </c>
      <c r="K622" s="48">
        <v>1</v>
      </c>
      <c r="L622" s="48">
        <v>2342</v>
      </c>
      <c r="M622" s="260" t="s">
        <v>234</v>
      </c>
      <c r="N622" s="42">
        <v>0.73541666666666661</v>
      </c>
      <c r="O622" s="48">
        <v>16</v>
      </c>
      <c r="P622" s="48">
        <v>7</v>
      </c>
      <c r="Q622" s="48" t="s">
        <v>16</v>
      </c>
      <c r="R622" s="48"/>
      <c r="S622" s="48"/>
      <c r="T622" s="48"/>
      <c r="U622" s="173">
        <f t="shared" si="47"/>
        <v>0.72916666666666663</v>
      </c>
      <c r="V622" s="173">
        <f t="shared" si="48"/>
        <v>0.70833333333333326</v>
      </c>
      <c r="W622" s="41">
        <f>IFERROR(VLOOKUP(L622,'[1]ZESTAWIENIE NUMERÓW BOCZNYCH'!$A:$B,1,0),"")</f>
        <v>2342</v>
      </c>
      <c r="X622" s="48" t="str">
        <f>IFERROR(VLOOKUP(W622,'[1]ZESTAWIENIE NUMERÓW BOCZNYCH'!$A:$B,2,0),Q622)</f>
        <v>K2</v>
      </c>
      <c r="Y622" s="131">
        <f t="shared" si="50"/>
        <v>23</v>
      </c>
      <c r="Z622" s="132" t="s">
        <v>184</v>
      </c>
      <c r="AA622" s="44" t="str">
        <f t="shared" si="49"/>
        <v>T</v>
      </c>
    </row>
    <row r="623" spans="1:27" x14ac:dyDescent="0.25">
      <c r="A623" s="125" t="s">
        <v>186</v>
      </c>
      <c r="B623" s="48">
        <v>1052</v>
      </c>
      <c r="C623" s="48">
        <v>4</v>
      </c>
      <c r="D623" s="48">
        <v>20816</v>
      </c>
      <c r="E623" s="48"/>
      <c r="F623" s="48" t="s">
        <v>233</v>
      </c>
      <c r="G623" s="260" t="str">
        <f t="shared" si="46"/>
        <v>pr_88</v>
      </c>
      <c r="H623" s="260" t="s">
        <v>279</v>
      </c>
      <c r="I623" s="45">
        <v>43258</v>
      </c>
      <c r="J623" s="45" t="s">
        <v>128</v>
      </c>
      <c r="K623" s="48">
        <v>1</v>
      </c>
      <c r="L623" s="48">
        <v>2312</v>
      </c>
      <c r="M623" s="260" t="s">
        <v>234</v>
      </c>
      <c r="N623" s="42">
        <v>0.74375000000000002</v>
      </c>
      <c r="O623" s="48">
        <v>15</v>
      </c>
      <c r="P623" s="48">
        <v>3</v>
      </c>
      <c r="Q623" s="48" t="s">
        <v>16</v>
      </c>
      <c r="R623" s="48"/>
      <c r="S623" s="48"/>
      <c r="T623" s="48"/>
      <c r="U623" s="173">
        <f t="shared" si="47"/>
        <v>0.73958333333333326</v>
      </c>
      <c r="V623" s="173">
        <f t="shared" si="48"/>
        <v>0.70833333333333326</v>
      </c>
      <c r="W623" s="41">
        <f>IFERROR(VLOOKUP(L623,'[1]ZESTAWIENIE NUMERÓW BOCZNYCH'!$A:$B,1,0),"")</f>
        <v>2312</v>
      </c>
      <c r="X623" s="48" t="str">
        <f>IFERROR(VLOOKUP(W623,'[1]ZESTAWIENIE NUMERÓW BOCZNYCH'!$A:$B,2,0),Q623)</f>
        <v>K2</v>
      </c>
      <c r="Y623" s="131">
        <f t="shared" si="50"/>
        <v>18</v>
      </c>
      <c r="Z623" s="132" t="s">
        <v>184</v>
      </c>
      <c r="AA623" s="44" t="str">
        <f t="shared" si="49"/>
        <v>T</v>
      </c>
    </row>
    <row r="624" spans="1:27" x14ac:dyDescent="0.25">
      <c r="A624" s="125" t="s">
        <v>186</v>
      </c>
      <c r="B624" s="48">
        <v>623</v>
      </c>
      <c r="C624" s="48">
        <v>1</v>
      </c>
      <c r="D624" s="48">
        <v>120824</v>
      </c>
      <c r="E624" s="48"/>
      <c r="F624" s="48" t="s">
        <v>204</v>
      </c>
      <c r="G624" s="260" t="str">
        <f t="shared" si="46"/>
        <v>pr_88</v>
      </c>
      <c r="H624" s="259" t="s">
        <v>278</v>
      </c>
      <c r="I624" s="45">
        <v>43258</v>
      </c>
      <c r="J624" s="45" t="s">
        <v>128</v>
      </c>
      <c r="K624" s="48">
        <v>4</v>
      </c>
      <c r="L624" s="48">
        <v>2818</v>
      </c>
      <c r="M624" s="50" t="s">
        <v>175</v>
      </c>
      <c r="N624" s="42">
        <v>0.29305555555555557</v>
      </c>
      <c r="O624" s="48">
        <v>10</v>
      </c>
      <c r="P624" s="48">
        <v>3</v>
      </c>
      <c r="Q624" s="48" t="s">
        <v>17</v>
      </c>
      <c r="R624" s="48"/>
      <c r="S624" s="48"/>
      <c r="T624" s="48"/>
      <c r="U624" s="173">
        <f t="shared" si="47"/>
        <v>0.29166666666666663</v>
      </c>
      <c r="V624" s="173">
        <f t="shared" si="48"/>
        <v>0.29166666666666663</v>
      </c>
      <c r="W624" s="41">
        <f>IFERROR(VLOOKUP(L624,'[1]ZESTAWIENIE NUMERÓW BOCZNYCH'!$A:$B,1,0),"")</f>
        <v>2818</v>
      </c>
      <c r="X624" s="48" t="str">
        <f>IFERROR(VLOOKUP(W624,'[1]ZESTAWIENIE NUMERÓW BOCZNYCH'!$A:$B,2,0),Q624)</f>
        <v>MB</v>
      </c>
      <c r="Y624" s="131">
        <f t="shared" si="50"/>
        <v>13</v>
      </c>
      <c r="Z624" s="132" t="s">
        <v>184</v>
      </c>
      <c r="AA624" s="44" t="str">
        <f t="shared" si="49"/>
        <v>T</v>
      </c>
    </row>
    <row r="625" spans="1:27" x14ac:dyDescent="0.25">
      <c r="A625" s="125" t="s">
        <v>186</v>
      </c>
      <c r="B625" s="48">
        <v>624</v>
      </c>
      <c r="C625" s="48">
        <v>1</v>
      </c>
      <c r="D625" s="48">
        <v>120824</v>
      </c>
      <c r="E625" s="48"/>
      <c r="F625" s="48" t="s">
        <v>204</v>
      </c>
      <c r="G625" s="260" t="str">
        <f t="shared" si="46"/>
        <v>pr_88</v>
      </c>
      <c r="H625" s="259" t="s">
        <v>278</v>
      </c>
      <c r="I625" s="45">
        <v>43258</v>
      </c>
      <c r="J625" s="45" t="s">
        <v>128</v>
      </c>
      <c r="K625" s="48">
        <v>4</v>
      </c>
      <c r="L625" s="48">
        <v>2985</v>
      </c>
      <c r="M625" s="50" t="s">
        <v>175</v>
      </c>
      <c r="N625" s="42">
        <v>0.30208333333333331</v>
      </c>
      <c r="O625" s="48">
        <v>20</v>
      </c>
      <c r="P625" s="48">
        <v>10</v>
      </c>
      <c r="Q625" s="48" t="s">
        <v>16</v>
      </c>
      <c r="R625" s="48"/>
      <c r="S625" s="48"/>
      <c r="T625" s="48"/>
      <c r="U625" s="173">
        <f t="shared" si="47"/>
        <v>0.30208333333333331</v>
      </c>
      <c r="V625" s="173">
        <f t="shared" si="48"/>
        <v>0.29166666666666663</v>
      </c>
      <c r="W625" s="41" t="str">
        <f>IFERROR(VLOOKUP(L625,'[1]ZESTAWIENIE NUMERÓW BOCZNYCH'!$A:$B,1,0),"")</f>
        <v/>
      </c>
      <c r="X625" s="48" t="str">
        <f>IFERROR(VLOOKUP(W625,'[1]ZESTAWIENIE NUMERÓW BOCZNYCH'!$A:$B,2,0),Q625)</f>
        <v>P2</v>
      </c>
      <c r="Y625" s="131">
        <f t="shared" si="50"/>
        <v>30</v>
      </c>
      <c r="Z625" s="132" t="s">
        <v>184</v>
      </c>
      <c r="AA625" s="44" t="str">
        <f t="shared" si="49"/>
        <v>T</v>
      </c>
    </row>
    <row r="626" spans="1:27" x14ac:dyDescent="0.25">
      <c r="A626" s="125" t="s">
        <v>186</v>
      </c>
      <c r="B626" s="48">
        <v>328</v>
      </c>
      <c r="C626" s="48">
        <v>1</v>
      </c>
      <c r="D626" s="48">
        <v>20823</v>
      </c>
      <c r="E626" s="48"/>
      <c r="F626" s="48" t="s">
        <v>197</v>
      </c>
      <c r="G626" s="260" t="str">
        <f t="shared" si="46"/>
        <v>pr_88</v>
      </c>
      <c r="H626" s="260" t="s">
        <v>279</v>
      </c>
      <c r="I626" s="45">
        <v>43258</v>
      </c>
      <c r="J626" s="45" t="s">
        <v>128</v>
      </c>
      <c r="K626" s="48" t="s">
        <v>199</v>
      </c>
      <c r="L626" s="48">
        <v>2500</v>
      </c>
      <c r="M626" s="56" t="s">
        <v>157</v>
      </c>
      <c r="N626" s="42">
        <v>0.26597222222222222</v>
      </c>
      <c r="O626" s="48">
        <v>2</v>
      </c>
      <c r="P626" s="48">
        <v>16</v>
      </c>
      <c r="Q626" s="48" t="s">
        <v>16</v>
      </c>
      <c r="R626" s="48"/>
      <c r="S626" s="48"/>
      <c r="T626" s="48"/>
      <c r="U626" s="173">
        <f t="shared" si="47"/>
        <v>0.26041666666666663</v>
      </c>
      <c r="V626" s="173">
        <f t="shared" si="48"/>
        <v>0.25</v>
      </c>
      <c r="W626" s="41">
        <f>IFERROR(VLOOKUP(L626,'[1]ZESTAWIENIE NUMERÓW BOCZNYCH'!$A:$B,1,0),"")</f>
        <v>2500</v>
      </c>
      <c r="X626" s="48" t="str">
        <f>IFERROR(VLOOKUP(W626,'[1]ZESTAWIENIE NUMERÓW BOCZNYCH'!$A:$B,2,0),Q626)</f>
        <v>K2</v>
      </c>
      <c r="Y626" s="131">
        <f t="shared" si="50"/>
        <v>18</v>
      </c>
      <c r="Z626" s="132" t="s">
        <v>184</v>
      </c>
      <c r="AA626" s="44" t="str">
        <f t="shared" si="49"/>
        <v>T</v>
      </c>
    </row>
    <row r="627" spans="1:27" x14ac:dyDescent="0.25">
      <c r="A627" s="125" t="s">
        <v>186</v>
      </c>
      <c r="B627" s="48">
        <v>626</v>
      </c>
      <c r="C627" s="48">
        <v>2</v>
      </c>
      <c r="D627" s="48">
        <v>120824</v>
      </c>
      <c r="E627" s="48"/>
      <c r="F627" s="48" t="s">
        <v>204</v>
      </c>
      <c r="G627" s="260" t="str">
        <f t="shared" si="46"/>
        <v>pr_88</v>
      </c>
      <c r="H627" s="259" t="s">
        <v>278</v>
      </c>
      <c r="I627" s="45">
        <v>43258</v>
      </c>
      <c r="J627" s="45" t="s">
        <v>128</v>
      </c>
      <c r="K627" s="48">
        <v>4</v>
      </c>
      <c r="L627" s="48">
        <v>2912</v>
      </c>
      <c r="M627" s="50" t="s">
        <v>175</v>
      </c>
      <c r="N627" s="42">
        <v>0.31041666666666667</v>
      </c>
      <c r="O627" s="48">
        <v>35</v>
      </c>
      <c r="P627" s="48">
        <v>18</v>
      </c>
      <c r="Q627" s="48" t="s">
        <v>20</v>
      </c>
      <c r="R627" s="48"/>
      <c r="S627" s="48"/>
      <c r="T627" s="48"/>
      <c r="U627" s="173">
        <f t="shared" si="47"/>
        <v>0.30208333333333331</v>
      </c>
      <c r="V627" s="173">
        <f t="shared" si="48"/>
        <v>0.29166666666666663</v>
      </c>
      <c r="W627" s="41">
        <f>IFERROR(VLOOKUP(L627,'[1]ZESTAWIENIE NUMERÓW BOCZNYCH'!$A:$B,1,0),"")</f>
        <v>2912</v>
      </c>
      <c r="X627" s="48" t="str">
        <f>IFERROR(VLOOKUP(W627,'[1]ZESTAWIENIE NUMERÓW BOCZNYCH'!$A:$B,2,0),Q627)</f>
        <v>MB</v>
      </c>
      <c r="Y627" s="131">
        <f t="shared" si="50"/>
        <v>53</v>
      </c>
      <c r="Z627" s="132" t="s">
        <v>184</v>
      </c>
      <c r="AA627" s="44" t="str">
        <f t="shared" si="49"/>
        <v>T</v>
      </c>
    </row>
    <row r="628" spans="1:27" x14ac:dyDescent="0.25">
      <c r="A628" s="125" t="s">
        <v>186</v>
      </c>
      <c r="B628" s="48">
        <v>331</v>
      </c>
      <c r="C628" s="48">
        <v>1</v>
      </c>
      <c r="D628" s="48">
        <v>20823</v>
      </c>
      <c r="E628" s="48"/>
      <c r="F628" s="48" t="s">
        <v>197</v>
      </c>
      <c r="G628" s="260" t="str">
        <f t="shared" si="46"/>
        <v>pr_88</v>
      </c>
      <c r="H628" s="260" t="s">
        <v>279</v>
      </c>
      <c r="I628" s="45">
        <v>43258</v>
      </c>
      <c r="J628" s="45" t="s">
        <v>128</v>
      </c>
      <c r="K628" s="48" t="s">
        <v>199</v>
      </c>
      <c r="L628" s="48">
        <v>2708</v>
      </c>
      <c r="M628" s="56" t="s">
        <v>157</v>
      </c>
      <c r="N628" s="42">
        <v>0.27430555555555552</v>
      </c>
      <c r="O628" s="48">
        <v>4</v>
      </c>
      <c r="P628" s="48">
        <v>18</v>
      </c>
      <c r="Q628" s="48" t="s">
        <v>16</v>
      </c>
      <c r="R628" s="48"/>
      <c r="S628" s="48"/>
      <c r="T628" s="48"/>
      <c r="U628" s="173">
        <f t="shared" si="47"/>
        <v>0.27083333333333331</v>
      </c>
      <c r="V628" s="173">
        <f t="shared" si="48"/>
        <v>0.25</v>
      </c>
      <c r="W628" s="41">
        <f>IFERROR(VLOOKUP(L628,'[1]ZESTAWIENIE NUMERÓW BOCZNYCH'!$A:$B,1,0),"")</f>
        <v>2708</v>
      </c>
      <c r="X628" s="48" t="str">
        <f>IFERROR(VLOOKUP(W628,'[1]ZESTAWIENIE NUMERÓW BOCZNYCH'!$A:$B,2,0),Q628)</f>
        <v>P3</v>
      </c>
      <c r="Y628" s="131">
        <f t="shared" si="50"/>
        <v>22</v>
      </c>
      <c r="Z628" s="132" t="s">
        <v>184</v>
      </c>
      <c r="AA628" s="44" t="str">
        <f t="shared" si="49"/>
        <v>T</v>
      </c>
    </row>
    <row r="629" spans="1:27" x14ac:dyDescent="0.25">
      <c r="A629" s="125" t="s">
        <v>186</v>
      </c>
      <c r="B629" s="48">
        <v>628</v>
      </c>
      <c r="C629" s="48">
        <v>2</v>
      </c>
      <c r="D629" s="48">
        <v>120824</v>
      </c>
      <c r="E629" s="48"/>
      <c r="F629" s="48" t="s">
        <v>204</v>
      </c>
      <c r="G629" s="260" t="str">
        <f t="shared" si="46"/>
        <v>pr_88</v>
      </c>
      <c r="H629" s="259" t="s">
        <v>278</v>
      </c>
      <c r="I629" s="45">
        <v>43258</v>
      </c>
      <c r="J629" s="45" t="s">
        <v>128</v>
      </c>
      <c r="K629" s="48">
        <v>4</v>
      </c>
      <c r="L629" s="48">
        <v>2801</v>
      </c>
      <c r="M629" s="50" t="s">
        <v>175</v>
      </c>
      <c r="N629" s="42">
        <v>0.31875000000000003</v>
      </c>
      <c r="O629" s="48">
        <v>28</v>
      </c>
      <c r="P629" s="48">
        <v>19</v>
      </c>
      <c r="Q629" s="48" t="s">
        <v>17</v>
      </c>
      <c r="R629" s="48"/>
      <c r="S629" s="48"/>
      <c r="T629" s="48"/>
      <c r="U629" s="173">
        <f t="shared" si="47"/>
        <v>0.3125</v>
      </c>
      <c r="V629" s="173">
        <f t="shared" si="48"/>
        <v>0.29166666666666663</v>
      </c>
      <c r="W629" s="41">
        <f>IFERROR(VLOOKUP(L629,'[1]ZESTAWIENIE NUMERÓW BOCZNYCH'!$A:$B,1,0),"")</f>
        <v>2801</v>
      </c>
      <c r="X629" s="48" t="str">
        <f>IFERROR(VLOOKUP(W629,'[1]ZESTAWIENIE NUMERÓW BOCZNYCH'!$A:$B,2,0),Q629)</f>
        <v>MB</v>
      </c>
      <c r="Y629" s="131">
        <f t="shared" si="50"/>
        <v>47</v>
      </c>
      <c r="Z629" s="132" t="s">
        <v>184</v>
      </c>
      <c r="AA629" s="44" t="str">
        <f t="shared" si="49"/>
        <v>T</v>
      </c>
    </row>
    <row r="630" spans="1:27" x14ac:dyDescent="0.25">
      <c r="A630" s="125" t="s">
        <v>186</v>
      </c>
      <c r="B630" s="48">
        <v>337</v>
      </c>
      <c r="C630" s="48">
        <v>1</v>
      </c>
      <c r="D630" s="48">
        <v>20823</v>
      </c>
      <c r="E630" s="48"/>
      <c r="F630" s="48" t="s">
        <v>197</v>
      </c>
      <c r="G630" s="260" t="str">
        <f t="shared" si="46"/>
        <v>pr_88</v>
      </c>
      <c r="H630" s="260" t="s">
        <v>279</v>
      </c>
      <c r="I630" s="45">
        <v>43258</v>
      </c>
      <c r="J630" s="45" t="s">
        <v>128</v>
      </c>
      <c r="K630" s="48" t="s">
        <v>199</v>
      </c>
      <c r="L630" s="48">
        <v>2338</v>
      </c>
      <c r="M630" s="56" t="s">
        <v>157</v>
      </c>
      <c r="N630" s="42">
        <v>0.29236111111111113</v>
      </c>
      <c r="O630" s="48">
        <v>4</v>
      </c>
      <c r="P630" s="48">
        <v>22</v>
      </c>
      <c r="Q630" s="48" t="s">
        <v>16</v>
      </c>
      <c r="R630" s="48"/>
      <c r="S630" s="48"/>
      <c r="T630" s="48"/>
      <c r="U630" s="173">
        <f t="shared" si="47"/>
        <v>0.29166666666666663</v>
      </c>
      <c r="V630" s="173">
        <f t="shared" si="48"/>
        <v>0.29166666666666663</v>
      </c>
      <c r="W630" s="41">
        <f>IFERROR(VLOOKUP(L630,'[1]ZESTAWIENIE NUMERÓW BOCZNYCH'!$A:$B,1,0),"")</f>
        <v>2338</v>
      </c>
      <c r="X630" s="48" t="str">
        <f>IFERROR(VLOOKUP(W630,'[1]ZESTAWIENIE NUMERÓW BOCZNYCH'!$A:$B,2,0),Q630)</f>
        <v>K2</v>
      </c>
      <c r="Y630" s="131">
        <f t="shared" si="50"/>
        <v>26</v>
      </c>
      <c r="Z630" s="132" t="s">
        <v>184</v>
      </c>
      <c r="AA630" s="44" t="str">
        <f t="shared" si="49"/>
        <v>T</v>
      </c>
    </row>
    <row r="631" spans="1:27" x14ac:dyDescent="0.25">
      <c r="A631" s="125" t="s">
        <v>186</v>
      </c>
      <c r="B631" s="48">
        <v>630</v>
      </c>
      <c r="C631" s="48">
        <v>2</v>
      </c>
      <c r="D631" s="48">
        <v>120824</v>
      </c>
      <c r="E631" s="48"/>
      <c r="F631" s="48" t="s">
        <v>204</v>
      </c>
      <c r="G631" s="260" t="str">
        <f t="shared" si="46"/>
        <v>pr_88</v>
      </c>
      <c r="H631" s="259" t="s">
        <v>278</v>
      </c>
      <c r="I631" s="45">
        <v>43258</v>
      </c>
      <c r="J631" s="45" t="s">
        <v>128</v>
      </c>
      <c r="K631" s="48">
        <v>4</v>
      </c>
      <c r="L631" s="48">
        <v>2478</v>
      </c>
      <c r="M631" s="50" t="s">
        <v>175</v>
      </c>
      <c r="N631" s="42">
        <v>0.32708333333333334</v>
      </c>
      <c r="O631" s="48">
        <v>22</v>
      </c>
      <c r="P631" s="48">
        <v>6</v>
      </c>
      <c r="Q631" s="48" t="s">
        <v>16</v>
      </c>
      <c r="R631" s="48"/>
      <c r="S631" s="48"/>
      <c r="T631" s="48"/>
      <c r="U631" s="173">
        <f t="shared" si="47"/>
        <v>0.32291666666666663</v>
      </c>
      <c r="V631" s="173">
        <f t="shared" si="48"/>
        <v>0.29166666666666663</v>
      </c>
      <c r="W631" s="41">
        <f>IFERROR(VLOOKUP(L631,'[1]ZESTAWIENIE NUMERÓW BOCZNYCH'!$A:$B,1,0),"")</f>
        <v>2478</v>
      </c>
      <c r="X631" s="48" t="str">
        <f>IFERROR(VLOOKUP(W631,'[1]ZESTAWIENIE NUMERÓW BOCZNYCH'!$A:$B,2,0),Q631)</f>
        <v>K2</v>
      </c>
      <c r="Y631" s="131">
        <f t="shared" si="50"/>
        <v>28</v>
      </c>
      <c r="Z631" s="132" t="s">
        <v>184</v>
      </c>
      <c r="AA631" s="44" t="str">
        <f t="shared" si="49"/>
        <v>T</v>
      </c>
    </row>
    <row r="632" spans="1:27" x14ac:dyDescent="0.25">
      <c r="A632" s="125" t="s">
        <v>186</v>
      </c>
      <c r="B632" s="48">
        <v>339</v>
      </c>
      <c r="C632" s="48">
        <v>2</v>
      </c>
      <c r="D632" s="48">
        <v>20823</v>
      </c>
      <c r="E632" s="48"/>
      <c r="F632" s="48" t="s">
        <v>197</v>
      </c>
      <c r="G632" s="260" t="str">
        <f t="shared" si="46"/>
        <v>pr_88</v>
      </c>
      <c r="H632" s="260" t="s">
        <v>279</v>
      </c>
      <c r="I632" s="45">
        <v>43258</v>
      </c>
      <c r="J632" s="45" t="s">
        <v>128</v>
      </c>
      <c r="K632" s="48" t="s">
        <v>199</v>
      </c>
      <c r="L632" s="48">
        <v>2500</v>
      </c>
      <c r="M632" s="56" t="s">
        <v>157</v>
      </c>
      <c r="N632" s="42">
        <v>0.3</v>
      </c>
      <c r="O632" s="48">
        <v>2</v>
      </c>
      <c r="P632" s="48">
        <v>17</v>
      </c>
      <c r="Q632" s="48" t="s">
        <v>16</v>
      </c>
      <c r="R632" s="48"/>
      <c r="S632" s="48"/>
      <c r="T632" s="48"/>
      <c r="U632" s="173">
        <f t="shared" si="47"/>
        <v>0.29166666666666663</v>
      </c>
      <c r="V632" s="173">
        <f t="shared" si="48"/>
        <v>0.29166666666666663</v>
      </c>
      <c r="W632" s="41">
        <f>IFERROR(VLOOKUP(L632,'[1]ZESTAWIENIE NUMERÓW BOCZNYCH'!$A:$B,1,0),"")</f>
        <v>2500</v>
      </c>
      <c r="X632" s="48" t="str">
        <f>IFERROR(VLOOKUP(W632,'[1]ZESTAWIENIE NUMERÓW BOCZNYCH'!$A:$B,2,0),Q632)</f>
        <v>K2</v>
      </c>
      <c r="Y632" s="131">
        <f t="shared" si="50"/>
        <v>19</v>
      </c>
      <c r="Z632" s="132" t="s">
        <v>184</v>
      </c>
      <c r="AA632" s="44" t="str">
        <f t="shared" si="49"/>
        <v>T</v>
      </c>
    </row>
    <row r="633" spans="1:27" x14ac:dyDescent="0.25">
      <c r="A633" s="125" t="s">
        <v>186</v>
      </c>
      <c r="B633" s="48">
        <v>632</v>
      </c>
      <c r="C633" s="48">
        <v>2</v>
      </c>
      <c r="D633" s="48">
        <v>120824</v>
      </c>
      <c r="E633" s="48"/>
      <c r="F633" s="48" t="s">
        <v>204</v>
      </c>
      <c r="G633" s="260" t="str">
        <f t="shared" si="46"/>
        <v>pr_88</v>
      </c>
      <c r="H633" s="259" t="s">
        <v>278</v>
      </c>
      <c r="I633" s="45">
        <v>43258</v>
      </c>
      <c r="J633" s="45" t="s">
        <v>128</v>
      </c>
      <c r="K633" s="48">
        <v>4</v>
      </c>
      <c r="L633" s="48">
        <v>2433</v>
      </c>
      <c r="M633" s="50" t="s">
        <v>175</v>
      </c>
      <c r="N633" s="42">
        <v>0.34236111111111112</v>
      </c>
      <c r="O633" s="48">
        <v>10</v>
      </c>
      <c r="P633" s="48">
        <v>21</v>
      </c>
      <c r="Q633" s="48" t="s">
        <v>16</v>
      </c>
      <c r="R633" s="48"/>
      <c r="S633" s="48"/>
      <c r="T633" s="48"/>
      <c r="U633" s="173">
        <f t="shared" si="47"/>
        <v>0.33333333333333331</v>
      </c>
      <c r="V633" s="173">
        <f t="shared" si="48"/>
        <v>0.33333333333333331</v>
      </c>
      <c r="W633" s="41">
        <f>IFERROR(VLOOKUP(L633,'[1]ZESTAWIENIE NUMERÓW BOCZNYCH'!$A:$B,1,0),"")</f>
        <v>2433</v>
      </c>
      <c r="X633" s="48" t="str">
        <f>IFERROR(VLOOKUP(W633,'[1]ZESTAWIENIE NUMERÓW BOCZNYCH'!$A:$B,2,0),Q633)</f>
        <v>K2</v>
      </c>
      <c r="Y633" s="131">
        <f t="shared" si="50"/>
        <v>31</v>
      </c>
      <c r="Z633" s="132" t="s">
        <v>184</v>
      </c>
      <c r="AA633" s="44" t="str">
        <f t="shared" si="49"/>
        <v>T</v>
      </c>
    </row>
    <row r="634" spans="1:27" x14ac:dyDescent="0.25">
      <c r="A634" s="125" t="s">
        <v>186</v>
      </c>
      <c r="B634" s="48">
        <v>343</v>
      </c>
      <c r="C634" s="48">
        <v>2</v>
      </c>
      <c r="D634" s="48">
        <v>20823</v>
      </c>
      <c r="E634" s="48"/>
      <c r="F634" s="48" t="s">
        <v>197</v>
      </c>
      <c r="G634" s="260" t="str">
        <f t="shared" si="46"/>
        <v>pr_88</v>
      </c>
      <c r="H634" s="260" t="s">
        <v>279</v>
      </c>
      <c r="I634" s="45">
        <v>43258</v>
      </c>
      <c r="J634" s="45" t="s">
        <v>128</v>
      </c>
      <c r="K634" s="48" t="s">
        <v>199</v>
      </c>
      <c r="L634" s="48">
        <v>2338</v>
      </c>
      <c r="M634" s="56" t="s">
        <v>157</v>
      </c>
      <c r="N634" s="42">
        <v>0.3298611111111111</v>
      </c>
      <c r="O634" s="48">
        <v>8</v>
      </c>
      <c r="P634" s="48">
        <v>21</v>
      </c>
      <c r="Q634" s="48" t="s">
        <v>16</v>
      </c>
      <c r="R634" s="48"/>
      <c r="S634" s="48"/>
      <c r="T634" s="48"/>
      <c r="U634" s="173">
        <f t="shared" si="47"/>
        <v>0.32291666666666663</v>
      </c>
      <c r="V634" s="173">
        <f t="shared" si="48"/>
        <v>0.29166666666666663</v>
      </c>
      <c r="W634" s="41">
        <f>IFERROR(VLOOKUP(L634,'[1]ZESTAWIENIE NUMERÓW BOCZNYCH'!$A:$B,1,0),"")</f>
        <v>2338</v>
      </c>
      <c r="X634" s="48" t="str">
        <f>IFERROR(VLOOKUP(W634,'[1]ZESTAWIENIE NUMERÓW BOCZNYCH'!$A:$B,2,0),Q634)</f>
        <v>K2</v>
      </c>
      <c r="Y634" s="131">
        <f t="shared" si="50"/>
        <v>29</v>
      </c>
      <c r="Z634" s="132" t="s">
        <v>184</v>
      </c>
      <c r="AA634" s="44" t="str">
        <f t="shared" si="49"/>
        <v>T</v>
      </c>
    </row>
    <row r="635" spans="1:27" x14ac:dyDescent="0.25">
      <c r="A635" s="125" t="s">
        <v>186</v>
      </c>
      <c r="B635" s="48">
        <v>634</v>
      </c>
      <c r="C635" s="48">
        <v>2</v>
      </c>
      <c r="D635" s="48">
        <v>120824</v>
      </c>
      <c r="E635" s="48"/>
      <c r="F635" s="48" t="s">
        <v>204</v>
      </c>
      <c r="G635" s="260" t="str">
        <f t="shared" si="46"/>
        <v>pr_88</v>
      </c>
      <c r="H635" s="259" t="s">
        <v>278</v>
      </c>
      <c r="I635" s="45">
        <v>43258</v>
      </c>
      <c r="J635" s="45" t="s">
        <v>128</v>
      </c>
      <c r="K635" s="48">
        <v>4</v>
      </c>
      <c r="L635" s="48">
        <v>2341</v>
      </c>
      <c r="M635" s="50" t="s">
        <v>175</v>
      </c>
      <c r="N635" s="42">
        <v>0.34513888888888888</v>
      </c>
      <c r="O635" s="48">
        <v>7</v>
      </c>
      <c r="P635" s="48">
        <v>6</v>
      </c>
      <c r="Q635" s="48" t="s">
        <v>16</v>
      </c>
      <c r="R635" s="48"/>
      <c r="S635" s="48"/>
      <c r="T635" s="48"/>
      <c r="U635" s="173">
        <f t="shared" si="47"/>
        <v>0.34375</v>
      </c>
      <c r="V635" s="173">
        <f t="shared" si="48"/>
        <v>0.33333333333333331</v>
      </c>
      <c r="W635" s="41">
        <f>IFERROR(VLOOKUP(L635,'[1]ZESTAWIENIE NUMERÓW BOCZNYCH'!$A:$B,1,0),"")</f>
        <v>2341</v>
      </c>
      <c r="X635" s="48" t="str">
        <f>IFERROR(VLOOKUP(W635,'[1]ZESTAWIENIE NUMERÓW BOCZNYCH'!$A:$B,2,0),Q635)</f>
        <v>K2</v>
      </c>
      <c r="Y635" s="131">
        <f t="shared" si="50"/>
        <v>13</v>
      </c>
      <c r="Z635" s="132" t="s">
        <v>184</v>
      </c>
      <c r="AA635" s="44" t="str">
        <f t="shared" si="49"/>
        <v>T</v>
      </c>
    </row>
    <row r="636" spans="1:27" x14ac:dyDescent="0.25">
      <c r="A636" s="125" t="s">
        <v>186</v>
      </c>
      <c r="B636" s="48">
        <v>345</v>
      </c>
      <c r="C636" s="48">
        <v>2</v>
      </c>
      <c r="D636" s="48">
        <v>20823</v>
      </c>
      <c r="E636" s="48"/>
      <c r="F636" s="48" t="s">
        <v>197</v>
      </c>
      <c r="G636" s="260" t="str">
        <f t="shared" si="46"/>
        <v>pr_88</v>
      </c>
      <c r="H636" s="260" t="s">
        <v>279</v>
      </c>
      <c r="I636" s="45">
        <v>43258</v>
      </c>
      <c r="J636" s="45" t="s">
        <v>128</v>
      </c>
      <c r="K636" s="48" t="s">
        <v>199</v>
      </c>
      <c r="L636" s="48">
        <v>2708</v>
      </c>
      <c r="M636" s="56" t="s">
        <v>157</v>
      </c>
      <c r="N636" s="42">
        <v>0.33402777777777781</v>
      </c>
      <c r="O636" s="48">
        <v>3</v>
      </c>
      <c r="P636" s="48">
        <v>0</v>
      </c>
      <c r="Q636" s="48" t="s">
        <v>21</v>
      </c>
      <c r="R636" s="48"/>
      <c r="S636" s="48"/>
      <c r="T636" s="48"/>
      <c r="U636" s="173">
        <f t="shared" si="47"/>
        <v>0.33333333333333331</v>
      </c>
      <c r="V636" s="173">
        <f t="shared" si="48"/>
        <v>0.33333333333333331</v>
      </c>
      <c r="W636" s="41">
        <f>IFERROR(VLOOKUP(L636,'[1]ZESTAWIENIE NUMERÓW BOCZNYCH'!$A:$B,1,0),"")</f>
        <v>2708</v>
      </c>
      <c r="X636" s="48" t="str">
        <f>IFERROR(VLOOKUP(W636,'[1]ZESTAWIENIE NUMERÓW BOCZNYCH'!$A:$B,2,0),Q636)</f>
        <v>P3</v>
      </c>
      <c r="Y636" s="131">
        <f t="shared" si="50"/>
        <v>3</v>
      </c>
      <c r="Z636" s="132" t="s">
        <v>184</v>
      </c>
      <c r="AA636" s="44" t="str">
        <f t="shared" si="49"/>
        <v>T</v>
      </c>
    </row>
    <row r="637" spans="1:27" x14ac:dyDescent="0.25">
      <c r="A637" s="125" t="s">
        <v>186</v>
      </c>
      <c r="B637" s="48">
        <v>636</v>
      </c>
      <c r="C637" s="48">
        <v>3</v>
      </c>
      <c r="D637" s="48">
        <v>120824</v>
      </c>
      <c r="E637" s="48"/>
      <c r="F637" s="48" t="s">
        <v>204</v>
      </c>
      <c r="G637" s="260" t="str">
        <f t="shared" si="46"/>
        <v>pr_88</v>
      </c>
      <c r="H637" s="259" t="s">
        <v>278</v>
      </c>
      <c r="I637" s="45">
        <v>43258</v>
      </c>
      <c r="J637" s="45" t="s">
        <v>128</v>
      </c>
      <c r="K637" s="48">
        <v>4</v>
      </c>
      <c r="L637" s="48">
        <v>2718</v>
      </c>
      <c r="M637" s="50" t="s">
        <v>175</v>
      </c>
      <c r="N637" s="42">
        <v>0.3527777777777778</v>
      </c>
      <c r="O637" s="48">
        <v>23</v>
      </c>
      <c r="P637" s="48">
        <v>16</v>
      </c>
      <c r="Q637" s="48" t="s">
        <v>21</v>
      </c>
      <c r="R637" s="48"/>
      <c r="S637" s="48"/>
      <c r="T637" s="48"/>
      <c r="U637" s="173">
        <f t="shared" si="47"/>
        <v>0.34375</v>
      </c>
      <c r="V637" s="173">
        <f t="shared" si="48"/>
        <v>0.33333333333333331</v>
      </c>
      <c r="W637" s="41">
        <f>IFERROR(VLOOKUP(L637,'[1]ZESTAWIENIE NUMERÓW BOCZNYCH'!$A:$B,1,0),"")</f>
        <v>2718</v>
      </c>
      <c r="X637" s="48" t="str">
        <f>IFERROR(VLOOKUP(W637,'[1]ZESTAWIENIE NUMERÓW BOCZNYCH'!$A:$B,2,0),Q637)</f>
        <v>P3</v>
      </c>
      <c r="Y637" s="131">
        <f t="shared" si="50"/>
        <v>39</v>
      </c>
      <c r="Z637" s="132" t="s">
        <v>184</v>
      </c>
      <c r="AA637" s="44" t="str">
        <f t="shared" si="49"/>
        <v>T</v>
      </c>
    </row>
    <row r="638" spans="1:27" x14ac:dyDescent="0.25">
      <c r="A638" s="125" t="s">
        <v>186</v>
      </c>
      <c r="B638" s="48">
        <v>637</v>
      </c>
      <c r="C638" s="48">
        <v>3</v>
      </c>
      <c r="D638" s="48">
        <v>120824</v>
      </c>
      <c r="E638" s="48"/>
      <c r="F638" s="48" t="s">
        <v>204</v>
      </c>
      <c r="G638" s="260" t="str">
        <f t="shared" si="46"/>
        <v>pr_88</v>
      </c>
      <c r="H638" s="259" t="s">
        <v>278</v>
      </c>
      <c r="I638" s="45">
        <v>43258</v>
      </c>
      <c r="J638" s="45" t="s">
        <v>128</v>
      </c>
      <c r="K638" s="48">
        <v>4</v>
      </c>
      <c r="L638" s="48">
        <v>2311</v>
      </c>
      <c r="M638" s="50" t="s">
        <v>175</v>
      </c>
      <c r="N638" s="42">
        <v>0.36180555555555555</v>
      </c>
      <c r="O638" s="48">
        <v>7</v>
      </c>
      <c r="P638" s="48">
        <v>14</v>
      </c>
      <c r="Q638" s="48" t="s">
        <v>16</v>
      </c>
      <c r="R638" s="48"/>
      <c r="S638" s="48"/>
      <c r="T638" s="48"/>
      <c r="U638" s="173">
        <f t="shared" si="47"/>
        <v>0.35416666666666663</v>
      </c>
      <c r="V638" s="173">
        <f t="shared" si="48"/>
        <v>0.33333333333333331</v>
      </c>
      <c r="W638" s="41">
        <f>IFERROR(VLOOKUP(L638,'[1]ZESTAWIENIE NUMERÓW BOCZNYCH'!$A:$B,1,0),"")</f>
        <v>2311</v>
      </c>
      <c r="X638" s="48" t="str">
        <f>IFERROR(VLOOKUP(W638,'[1]ZESTAWIENIE NUMERÓW BOCZNYCH'!$A:$B,2,0),Q638)</f>
        <v>K2</v>
      </c>
      <c r="Y638" s="131">
        <f t="shared" si="50"/>
        <v>21</v>
      </c>
      <c r="Z638" s="132" t="s">
        <v>184</v>
      </c>
      <c r="AA638" s="44" t="str">
        <f t="shared" si="49"/>
        <v>T</v>
      </c>
    </row>
    <row r="639" spans="1:27" x14ac:dyDescent="0.25">
      <c r="A639" s="125" t="s">
        <v>186</v>
      </c>
      <c r="B639" s="48">
        <v>349</v>
      </c>
      <c r="C639" s="48">
        <v>2</v>
      </c>
      <c r="D639" s="48">
        <v>20823</v>
      </c>
      <c r="E639" s="48"/>
      <c r="F639" s="48" t="s">
        <v>197</v>
      </c>
      <c r="G639" s="260" t="str">
        <f t="shared" si="46"/>
        <v>pr_88</v>
      </c>
      <c r="H639" s="260" t="s">
        <v>279</v>
      </c>
      <c r="I639" s="45">
        <v>43258</v>
      </c>
      <c r="J639" s="45" t="s">
        <v>128</v>
      </c>
      <c r="K639" s="48" t="s">
        <v>199</v>
      </c>
      <c r="L639" s="48">
        <v>2500</v>
      </c>
      <c r="M639" s="56" t="s">
        <v>157</v>
      </c>
      <c r="N639" s="42">
        <v>0.33819444444444446</v>
      </c>
      <c r="O639" s="48">
        <v>2</v>
      </c>
      <c r="P639" s="48">
        <v>2</v>
      </c>
      <c r="Q639" s="48" t="s">
        <v>16</v>
      </c>
      <c r="R639" s="48"/>
      <c r="S639" s="48"/>
      <c r="T639" s="48"/>
      <c r="U639" s="173">
        <f t="shared" si="47"/>
        <v>0.33333333333333331</v>
      </c>
      <c r="V639" s="173">
        <f t="shared" si="48"/>
        <v>0.33333333333333331</v>
      </c>
      <c r="W639" s="41">
        <f>IFERROR(VLOOKUP(L639,'[1]ZESTAWIENIE NUMERÓW BOCZNYCH'!$A:$B,1,0),"")</f>
        <v>2500</v>
      </c>
      <c r="X639" s="48" t="str">
        <f>IFERROR(VLOOKUP(W639,'[1]ZESTAWIENIE NUMERÓW BOCZNYCH'!$A:$B,2,0),Q639)</f>
        <v>K2</v>
      </c>
      <c r="Y639" s="131">
        <f t="shared" si="50"/>
        <v>4</v>
      </c>
      <c r="Z639" s="132" t="s">
        <v>184</v>
      </c>
      <c r="AA639" s="44" t="str">
        <f t="shared" si="49"/>
        <v>T</v>
      </c>
    </row>
    <row r="640" spans="1:27" x14ac:dyDescent="0.25">
      <c r="A640" s="125" t="s">
        <v>186</v>
      </c>
      <c r="B640" s="48">
        <v>639</v>
      </c>
      <c r="C640" s="48">
        <v>3</v>
      </c>
      <c r="D640" s="48">
        <v>120824</v>
      </c>
      <c r="E640" s="48"/>
      <c r="F640" s="48" t="s">
        <v>204</v>
      </c>
      <c r="G640" s="260" t="str">
        <f t="shared" si="46"/>
        <v>pr_88</v>
      </c>
      <c r="H640" s="259" t="s">
        <v>278</v>
      </c>
      <c r="I640" s="45">
        <v>43258</v>
      </c>
      <c r="J640" s="45" t="s">
        <v>128</v>
      </c>
      <c r="K640" s="48">
        <v>4</v>
      </c>
      <c r="L640" s="48">
        <v>2818</v>
      </c>
      <c r="M640" s="50" t="s">
        <v>175</v>
      </c>
      <c r="N640" s="42">
        <v>0.36805555555555558</v>
      </c>
      <c r="O640" s="48">
        <v>4</v>
      </c>
      <c r="P640" s="48">
        <v>15</v>
      </c>
      <c r="Q640" s="48" t="s">
        <v>17</v>
      </c>
      <c r="R640" s="48"/>
      <c r="S640" s="48"/>
      <c r="T640" s="48"/>
      <c r="U640" s="173">
        <f t="shared" si="47"/>
        <v>0.36458333333333331</v>
      </c>
      <c r="V640" s="173">
        <f t="shared" si="48"/>
        <v>0.33333333333333331</v>
      </c>
      <c r="W640" s="41">
        <f>IFERROR(VLOOKUP(L640,'[1]ZESTAWIENIE NUMERÓW BOCZNYCH'!$A:$B,1,0),"")</f>
        <v>2818</v>
      </c>
      <c r="X640" s="48" t="str">
        <f>IFERROR(VLOOKUP(W640,'[1]ZESTAWIENIE NUMERÓW BOCZNYCH'!$A:$B,2,0),Q640)</f>
        <v>MB</v>
      </c>
      <c r="Y640" s="131">
        <f t="shared" si="50"/>
        <v>19</v>
      </c>
      <c r="Z640" s="132" t="s">
        <v>184</v>
      </c>
      <c r="AA640" s="44" t="str">
        <f t="shared" si="49"/>
        <v>T</v>
      </c>
    </row>
    <row r="641" spans="1:27" x14ac:dyDescent="0.25">
      <c r="A641" s="125" t="s">
        <v>186</v>
      </c>
      <c r="B641" s="48">
        <v>357</v>
      </c>
      <c r="C641" s="48">
        <v>3</v>
      </c>
      <c r="D641" s="48">
        <v>20823</v>
      </c>
      <c r="E641" s="48"/>
      <c r="F641" s="48" t="s">
        <v>197</v>
      </c>
      <c r="G641" s="260" t="str">
        <f t="shared" si="46"/>
        <v>pr_88</v>
      </c>
      <c r="H641" s="260" t="s">
        <v>279</v>
      </c>
      <c r="I641" s="45">
        <v>43258</v>
      </c>
      <c r="J641" s="45" t="s">
        <v>128</v>
      </c>
      <c r="K641" s="48" t="s">
        <v>199</v>
      </c>
      <c r="L641" s="48">
        <v>2338</v>
      </c>
      <c r="M641" s="56" t="s">
        <v>157</v>
      </c>
      <c r="N641" s="42">
        <v>0.36180555555555555</v>
      </c>
      <c r="O641" s="48">
        <v>2</v>
      </c>
      <c r="P641" s="48">
        <v>32</v>
      </c>
      <c r="Q641" s="48" t="s">
        <v>16</v>
      </c>
      <c r="R641" s="48"/>
      <c r="S641" s="48"/>
      <c r="T641" s="48"/>
      <c r="U641" s="173">
        <f t="shared" si="47"/>
        <v>0.35416666666666663</v>
      </c>
      <c r="V641" s="173">
        <f t="shared" si="48"/>
        <v>0.33333333333333331</v>
      </c>
      <c r="W641" s="41">
        <f>IFERROR(VLOOKUP(L641,'[1]ZESTAWIENIE NUMERÓW BOCZNYCH'!$A:$B,1,0),"")</f>
        <v>2338</v>
      </c>
      <c r="X641" s="48" t="str">
        <f>IFERROR(VLOOKUP(W641,'[1]ZESTAWIENIE NUMERÓW BOCZNYCH'!$A:$B,2,0),Q641)</f>
        <v>K2</v>
      </c>
      <c r="Y641" s="131">
        <f t="shared" si="50"/>
        <v>34</v>
      </c>
      <c r="Z641" s="132" t="s">
        <v>184</v>
      </c>
      <c r="AA641" s="44" t="str">
        <f t="shared" si="49"/>
        <v>T</v>
      </c>
    </row>
    <row r="642" spans="1:27" x14ac:dyDescent="0.25">
      <c r="A642" s="125" t="s">
        <v>186</v>
      </c>
      <c r="B642" s="48">
        <v>641</v>
      </c>
      <c r="C642" s="48">
        <v>3</v>
      </c>
      <c r="D642" s="48">
        <v>120824</v>
      </c>
      <c r="E642" s="48"/>
      <c r="F642" s="48" t="s">
        <v>204</v>
      </c>
      <c r="G642" s="260" t="str">
        <f t="shared" si="46"/>
        <v>pr_88</v>
      </c>
      <c r="H642" s="259" t="s">
        <v>278</v>
      </c>
      <c r="I642" s="45">
        <v>43258</v>
      </c>
      <c r="J642" s="45" t="s">
        <v>128</v>
      </c>
      <c r="K642" s="48">
        <v>4</v>
      </c>
      <c r="L642" s="48">
        <v>3008</v>
      </c>
      <c r="M642" s="50" t="s">
        <v>175</v>
      </c>
      <c r="N642" s="42">
        <v>0.37847222222222227</v>
      </c>
      <c r="O642" s="48">
        <v>30</v>
      </c>
      <c r="P642" s="48">
        <v>20</v>
      </c>
      <c r="Q642" s="48" t="s">
        <v>19</v>
      </c>
      <c r="R642" s="48"/>
      <c r="S642" s="48"/>
      <c r="T642" s="48"/>
      <c r="U642" s="173">
        <f t="shared" si="47"/>
        <v>0.375</v>
      </c>
      <c r="V642" s="173">
        <f t="shared" si="48"/>
        <v>0.375</v>
      </c>
      <c r="W642" s="41">
        <f>IFERROR(VLOOKUP(L642,'[1]ZESTAWIENIE NUMERÓW BOCZNYCH'!$A:$B,1,0),"")</f>
        <v>3008</v>
      </c>
      <c r="X642" s="48" t="str">
        <f>IFERROR(VLOOKUP(W642,'[1]ZESTAWIENIE NUMERÓW BOCZNYCH'!$A:$B,2,0),Q642)</f>
        <v>S</v>
      </c>
      <c r="Y642" s="131">
        <f t="shared" si="50"/>
        <v>50</v>
      </c>
      <c r="Z642" s="132" t="s">
        <v>184</v>
      </c>
      <c r="AA642" s="44" t="str">
        <f t="shared" si="49"/>
        <v>T</v>
      </c>
    </row>
    <row r="643" spans="1:27" x14ac:dyDescent="0.25">
      <c r="A643" s="125" t="s">
        <v>186</v>
      </c>
      <c r="B643" s="48">
        <v>359</v>
      </c>
      <c r="C643" s="48">
        <v>3</v>
      </c>
      <c r="D643" s="48">
        <v>20823</v>
      </c>
      <c r="E643" s="48"/>
      <c r="F643" s="48" t="s">
        <v>197</v>
      </c>
      <c r="G643" s="260" t="str">
        <f t="shared" ref="G643:G706" si="51">IF(ISERROR(RIGHT(LEFT(F643,FIND("_",MID(F643,4,150))+2))*1),LEFT(F643,FIND("_",MID(F643,4,150))+1),LEFT(F643,FIND("_",MID(F643,4,150))+2))</f>
        <v>pr_88</v>
      </c>
      <c r="H643" s="260" t="s">
        <v>279</v>
      </c>
      <c r="I643" s="45">
        <v>43258</v>
      </c>
      <c r="J643" s="45" t="s">
        <v>128</v>
      </c>
      <c r="K643" s="48" t="s">
        <v>199</v>
      </c>
      <c r="L643" s="48">
        <v>2500</v>
      </c>
      <c r="M643" s="56" t="s">
        <v>157</v>
      </c>
      <c r="N643" s="42">
        <v>0.36736111111111108</v>
      </c>
      <c r="O643" s="48">
        <v>5</v>
      </c>
      <c r="P643" s="48">
        <v>30</v>
      </c>
      <c r="Q643" s="48" t="s">
        <v>16</v>
      </c>
      <c r="R643" s="48"/>
      <c r="S643" s="48"/>
      <c r="T643" s="48"/>
      <c r="U643" s="173">
        <f t="shared" ref="U643:U706" si="52">FLOOR(N643,"0:15")</f>
        <v>0.36458333333333331</v>
      </c>
      <c r="V643" s="173">
        <f t="shared" ref="V643:V706" si="53">FLOOR(N643,TIME(1,0,0))</f>
        <v>0.33333333333333331</v>
      </c>
      <c r="W643" s="41">
        <f>IFERROR(VLOOKUP(L643,'[1]ZESTAWIENIE NUMERÓW BOCZNYCH'!$A:$B,1,0),"")</f>
        <v>2500</v>
      </c>
      <c r="X643" s="48" t="str">
        <f>IFERROR(VLOOKUP(W643,'[1]ZESTAWIENIE NUMERÓW BOCZNYCH'!$A:$B,2,0),Q643)</f>
        <v>K2</v>
      </c>
      <c r="Y643" s="131">
        <f t="shared" si="50"/>
        <v>35</v>
      </c>
      <c r="Z643" s="132" t="s">
        <v>184</v>
      </c>
      <c r="AA643" s="44" t="str">
        <f t="shared" ref="AA643:AA706" si="54">IF(Z643="Tramwaj normalny","T","A")</f>
        <v>T</v>
      </c>
    </row>
    <row r="644" spans="1:27" x14ac:dyDescent="0.25">
      <c r="A644" s="125" t="s">
        <v>186</v>
      </c>
      <c r="B644" s="48">
        <v>643</v>
      </c>
      <c r="C644" s="48">
        <v>3</v>
      </c>
      <c r="D644" s="48">
        <v>120824</v>
      </c>
      <c r="E644" s="48"/>
      <c r="F644" s="48" t="s">
        <v>204</v>
      </c>
      <c r="G644" s="260" t="str">
        <f t="shared" si="51"/>
        <v>pr_88</v>
      </c>
      <c r="H644" s="259" t="s">
        <v>278</v>
      </c>
      <c r="I644" s="45">
        <v>43258</v>
      </c>
      <c r="J644" s="45" t="s">
        <v>128</v>
      </c>
      <c r="K644" s="48">
        <v>4</v>
      </c>
      <c r="L644" s="48">
        <v>2912</v>
      </c>
      <c r="M644" s="50" t="s">
        <v>175</v>
      </c>
      <c r="N644" s="42">
        <v>0.38472222222222219</v>
      </c>
      <c r="O644" s="48">
        <v>16</v>
      </c>
      <c r="P644" s="48">
        <v>10</v>
      </c>
      <c r="Q644" s="48" t="s">
        <v>17</v>
      </c>
      <c r="R644" s="48"/>
      <c r="S644" s="48"/>
      <c r="T644" s="48"/>
      <c r="U644" s="173">
        <f t="shared" si="52"/>
        <v>0.375</v>
      </c>
      <c r="V644" s="173">
        <f t="shared" si="53"/>
        <v>0.375</v>
      </c>
      <c r="W644" s="41">
        <f>IFERROR(VLOOKUP(L644,'[1]ZESTAWIENIE NUMERÓW BOCZNYCH'!$A:$B,1,0),"")</f>
        <v>2912</v>
      </c>
      <c r="X644" s="48" t="str">
        <f>IFERROR(VLOOKUP(W644,'[1]ZESTAWIENIE NUMERÓW BOCZNYCH'!$A:$B,2,0),Q644)</f>
        <v>MB</v>
      </c>
      <c r="Y644" s="131">
        <f t="shared" si="50"/>
        <v>26</v>
      </c>
      <c r="Z644" s="132" t="s">
        <v>184</v>
      </c>
      <c r="AA644" s="44" t="str">
        <f t="shared" si="54"/>
        <v>T</v>
      </c>
    </row>
    <row r="645" spans="1:27" x14ac:dyDescent="0.25">
      <c r="A645" s="125" t="s">
        <v>186</v>
      </c>
      <c r="B645" s="48">
        <v>363</v>
      </c>
      <c r="C645" s="48">
        <v>3</v>
      </c>
      <c r="D645" s="48">
        <v>20823</v>
      </c>
      <c r="E645" s="48"/>
      <c r="F645" s="48" t="s">
        <v>197</v>
      </c>
      <c r="G645" s="260" t="str">
        <f t="shared" si="51"/>
        <v>pr_88</v>
      </c>
      <c r="H645" s="260" t="s">
        <v>279</v>
      </c>
      <c r="I645" s="45">
        <v>43258</v>
      </c>
      <c r="J645" s="45" t="s">
        <v>128</v>
      </c>
      <c r="K645" s="48" t="s">
        <v>199</v>
      </c>
      <c r="L645" s="48">
        <v>2708</v>
      </c>
      <c r="M645" s="56" t="s">
        <v>157</v>
      </c>
      <c r="N645" s="42">
        <v>0.37777777777777777</v>
      </c>
      <c r="O645" s="48">
        <v>8</v>
      </c>
      <c r="P645" s="48">
        <v>28</v>
      </c>
      <c r="Q645" s="48" t="s">
        <v>21</v>
      </c>
      <c r="R645" s="48"/>
      <c r="S645" s="48"/>
      <c r="T645" s="48"/>
      <c r="U645" s="173">
        <f t="shared" si="52"/>
        <v>0.375</v>
      </c>
      <c r="V645" s="173">
        <f t="shared" si="53"/>
        <v>0.375</v>
      </c>
      <c r="W645" s="41">
        <f>IFERROR(VLOOKUP(L645,'[1]ZESTAWIENIE NUMERÓW BOCZNYCH'!$A:$B,1,0),"")</f>
        <v>2708</v>
      </c>
      <c r="X645" s="48" t="str">
        <f>IFERROR(VLOOKUP(W645,'[1]ZESTAWIENIE NUMERÓW BOCZNYCH'!$A:$B,2,0),Q645)</f>
        <v>P3</v>
      </c>
      <c r="Y645" s="131">
        <f t="shared" si="50"/>
        <v>36</v>
      </c>
      <c r="Z645" s="132" t="s">
        <v>184</v>
      </c>
      <c r="AA645" s="44" t="str">
        <f t="shared" si="54"/>
        <v>T</v>
      </c>
    </row>
    <row r="646" spans="1:27" x14ac:dyDescent="0.25">
      <c r="A646" s="125" t="s">
        <v>186</v>
      </c>
      <c r="B646" s="48">
        <v>368</v>
      </c>
      <c r="C646" s="48">
        <v>4</v>
      </c>
      <c r="D646" s="48">
        <v>20823</v>
      </c>
      <c r="E646" s="48"/>
      <c r="F646" s="48" t="s">
        <v>197</v>
      </c>
      <c r="G646" s="260" t="str">
        <f t="shared" si="51"/>
        <v>pr_88</v>
      </c>
      <c r="H646" s="260" t="s">
        <v>279</v>
      </c>
      <c r="I646" s="45">
        <v>43258</v>
      </c>
      <c r="J646" s="45" t="s">
        <v>128</v>
      </c>
      <c r="K646" s="48" t="s">
        <v>199</v>
      </c>
      <c r="L646" s="48">
        <v>2338</v>
      </c>
      <c r="M646" s="56" t="s">
        <v>157</v>
      </c>
      <c r="N646" s="42">
        <v>0.39374999999999999</v>
      </c>
      <c r="O646" s="48">
        <v>5</v>
      </c>
      <c r="P646" s="48">
        <v>23</v>
      </c>
      <c r="Q646" s="48" t="s">
        <v>16</v>
      </c>
      <c r="R646" s="48"/>
      <c r="S646" s="48"/>
      <c r="T646" s="48"/>
      <c r="U646" s="173">
        <f t="shared" si="52"/>
        <v>0.38541666666666663</v>
      </c>
      <c r="V646" s="173">
        <f t="shared" si="53"/>
        <v>0.375</v>
      </c>
      <c r="W646" s="41">
        <f>IFERROR(VLOOKUP(L646,'[1]ZESTAWIENIE NUMERÓW BOCZNYCH'!$A:$B,1,0),"")</f>
        <v>2338</v>
      </c>
      <c r="X646" s="48" t="str">
        <f>IFERROR(VLOOKUP(W646,'[1]ZESTAWIENIE NUMERÓW BOCZNYCH'!$A:$B,2,0),Q646)</f>
        <v>K2</v>
      </c>
      <c r="Y646" s="131">
        <f t="shared" si="50"/>
        <v>28</v>
      </c>
      <c r="Z646" s="132" t="s">
        <v>184</v>
      </c>
      <c r="AA646" s="44" t="str">
        <f t="shared" si="54"/>
        <v>T</v>
      </c>
    </row>
    <row r="647" spans="1:27" x14ac:dyDescent="0.25">
      <c r="A647" s="125" t="s">
        <v>186</v>
      </c>
      <c r="B647" s="48">
        <v>646</v>
      </c>
      <c r="C647" s="48">
        <v>3</v>
      </c>
      <c r="D647" s="48">
        <v>120824</v>
      </c>
      <c r="E647" s="48"/>
      <c r="F647" s="48" t="s">
        <v>204</v>
      </c>
      <c r="G647" s="260" t="str">
        <f t="shared" si="51"/>
        <v>pr_88</v>
      </c>
      <c r="H647" s="259" t="s">
        <v>278</v>
      </c>
      <c r="I647" s="45">
        <v>43258</v>
      </c>
      <c r="J647" s="45" t="s">
        <v>128</v>
      </c>
      <c r="K647" s="48">
        <v>4</v>
      </c>
      <c r="L647" s="48">
        <v>2801</v>
      </c>
      <c r="M647" s="50" t="s">
        <v>175</v>
      </c>
      <c r="N647" s="42">
        <v>0.39513888888888887</v>
      </c>
      <c r="O647" s="48">
        <v>17</v>
      </c>
      <c r="P647" s="48">
        <v>4</v>
      </c>
      <c r="Q647" s="48" t="s">
        <v>17</v>
      </c>
      <c r="R647" s="48"/>
      <c r="S647" s="48"/>
      <c r="T647" s="48"/>
      <c r="U647" s="173">
        <f t="shared" si="52"/>
        <v>0.38541666666666663</v>
      </c>
      <c r="V647" s="173">
        <f t="shared" si="53"/>
        <v>0.375</v>
      </c>
      <c r="W647" s="41">
        <f>IFERROR(VLOOKUP(L647,'[1]ZESTAWIENIE NUMERÓW BOCZNYCH'!$A:$B,1,0),"")</f>
        <v>2801</v>
      </c>
      <c r="X647" s="48" t="str">
        <f>IFERROR(VLOOKUP(W647,'[1]ZESTAWIENIE NUMERÓW BOCZNYCH'!$A:$B,2,0),Q647)</f>
        <v>MB</v>
      </c>
      <c r="Y647" s="131">
        <f t="shared" ref="Y647:Y710" si="55">O647+P647</f>
        <v>21</v>
      </c>
      <c r="Z647" s="132" t="s">
        <v>184</v>
      </c>
      <c r="AA647" s="44" t="str">
        <f t="shared" si="54"/>
        <v>T</v>
      </c>
    </row>
    <row r="648" spans="1:27" x14ac:dyDescent="0.25">
      <c r="A648" s="125" t="s">
        <v>186</v>
      </c>
      <c r="B648" s="48">
        <v>370</v>
      </c>
      <c r="C648" s="48">
        <v>4</v>
      </c>
      <c r="D648" s="48">
        <v>20823</v>
      </c>
      <c r="E648" s="48"/>
      <c r="F648" s="48" t="s">
        <v>197</v>
      </c>
      <c r="G648" s="260" t="str">
        <f t="shared" si="51"/>
        <v>pr_88</v>
      </c>
      <c r="H648" s="260" t="s">
        <v>279</v>
      </c>
      <c r="I648" s="45">
        <v>43258</v>
      </c>
      <c r="J648" s="45" t="s">
        <v>128</v>
      </c>
      <c r="K648" s="48" t="s">
        <v>199</v>
      </c>
      <c r="L648" s="48">
        <v>2500</v>
      </c>
      <c r="M648" s="56" t="s">
        <v>157</v>
      </c>
      <c r="N648" s="42">
        <v>0.40625</v>
      </c>
      <c r="O648" s="48">
        <v>15</v>
      </c>
      <c r="P648" s="48">
        <v>24</v>
      </c>
      <c r="Q648" s="48" t="s">
        <v>16</v>
      </c>
      <c r="R648" s="48"/>
      <c r="S648" s="48"/>
      <c r="T648" s="48"/>
      <c r="U648" s="173">
        <f t="shared" si="52"/>
        <v>0.40625</v>
      </c>
      <c r="V648" s="173">
        <f t="shared" si="53"/>
        <v>0.375</v>
      </c>
      <c r="W648" s="41">
        <f>IFERROR(VLOOKUP(L648,'[1]ZESTAWIENIE NUMERÓW BOCZNYCH'!$A:$B,1,0),"")</f>
        <v>2500</v>
      </c>
      <c r="X648" s="48" t="str">
        <f>IFERROR(VLOOKUP(W648,'[1]ZESTAWIENIE NUMERÓW BOCZNYCH'!$A:$B,2,0),Q648)</f>
        <v>K2</v>
      </c>
      <c r="Y648" s="131">
        <f t="shared" si="55"/>
        <v>39</v>
      </c>
      <c r="Z648" s="132" t="s">
        <v>184</v>
      </c>
      <c r="AA648" s="44" t="str">
        <f t="shared" si="54"/>
        <v>T</v>
      </c>
    </row>
    <row r="649" spans="1:27" x14ac:dyDescent="0.25">
      <c r="A649" s="125" t="s">
        <v>186</v>
      </c>
      <c r="B649" s="48">
        <v>648</v>
      </c>
      <c r="C649" s="48">
        <v>4</v>
      </c>
      <c r="D649" s="48">
        <v>120824</v>
      </c>
      <c r="E649" s="48"/>
      <c r="F649" s="48" t="s">
        <v>204</v>
      </c>
      <c r="G649" s="260" t="str">
        <f t="shared" si="51"/>
        <v>pr_88</v>
      </c>
      <c r="H649" s="259" t="s">
        <v>278</v>
      </c>
      <c r="I649" s="45">
        <v>43258</v>
      </c>
      <c r="J649" s="45" t="s">
        <v>128</v>
      </c>
      <c r="K649" s="48">
        <v>4</v>
      </c>
      <c r="L649" s="48">
        <v>2711</v>
      </c>
      <c r="M649" s="50" t="s">
        <v>175</v>
      </c>
      <c r="N649" s="42">
        <v>0.4069444444444445</v>
      </c>
      <c r="O649" s="48">
        <v>30</v>
      </c>
      <c r="P649" s="48">
        <v>8</v>
      </c>
      <c r="Q649" s="48" t="s">
        <v>21</v>
      </c>
      <c r="R649" s="48"/>
      <c r="S649" s="48"/>
      <c r="T649" s="48"/>
      <c r="U649" s="173">
        <f t="shared" si="52"/>
        <v>0.40625</v>
      </c>
      <c r="V649" s="173">
        <f t="shared" si="53"/>
        <v>0.375</v>
      </c>
      <c r="W649" s="41">
        <f>IFERROR(VLOOKUP(L649,'[1]ZESTAWIENIE NUMERÓW BOCZNYCH'!$A:$B,1,0),"")</f>
        <v>2711</v>
      </c>
      <c r="X649" s="48" t="str">
        <f>IFERROR(VLOOKUP(W649,'[1]ZESTAWIENIE NUMERÓW BOCZNYCH'!$A:$B,2,0),Q649)</f>
        <v>P3</v>
      </c>
      <c r="Y649" s="131">
        <f t="shared" si="55"/>
        <v>38</v>
      </c>
      <c r="Z649" s="132" t="s">
        <v>184</v>
      </c>
      <c r="AA649" s="44" t="str">
        <f t="shared" si="54"/>
        <v>T</v>
      </c>
    </row>
    <row r="650" spans="1:27" x14ac:dyDescent="0.25">
      <c r="A650" s="125" t="s">
        <v>186</v>
      </c>
      <c r="B650" s="48">
        <v>372</v>
      </c>
      <c r="C650" s="48">
        <v>4</v>
      </c>
      <c r="D650" s="48">
        <v>20823</v>
      </c>
      <c r="E650" s="48"/>
      <c r="F650" s="48" t="s">
        <v>197</v>
      </c>
      <c r="G650" s="260" t="str">
        <f t="shared" si="51"/>
        <v>pr_88</v>
      </c>
      <c r="H650" s="260" t="s">
        <v>279</v>
      </c>
      <c r="I650" s="45">
        <v>43258</v>
      </c>
      <c r="J650" s="45" t="s">
        <v>128</v>
      </c>
      <c r="K650" s="48" t="s">
        <v>199</v>
      </c>
      <c r="L650" s="48">
        <v>2701</v>
      </c>
      <c r="M650" s="56" t="s">
        <v>157</v>
      </c>
      <c r="N650" s="42">
        <v>0.58402777777777781</v>
      </c>
      <c r="O650" s="48">
        <v>23</v>
      </c>
      <c r="P650" s="48">
        <v>18</v>
      </c>
      <c r="Q650" s="48" t="s">
        <v>21</v>
      </c>
      <c r="R650" s="48"/>
      <c r="S650" s="48"/>
      <c r="T650" s="48"/>
      <c r="U650" s="173">
        <f t="shared" si="52"/>
        <v>0.58333333333333326</v>
      </c>
      <c r="V650" s="173">
        <f t="shared" si="53"/>
        <v>0.58333333333333326</v>
      </c>
      <c r="W650" s="41">
        <f>IFERROR(VLOOKUP(L650,'[1]ZESTAWIENIE NUMERÓW BOCZNYCH'!$A:$B,1,0),"")</f>
        <v>2701</v>
      </c>
      <c r="X650" s="48" t="str">
        <f>IFERROR(VLOOKUP(W650,'[1]ZESTAWIENIE NUMERÓW BOCZNYCH'!$A:$B,2,0),Q650)</f>
        <v>P3</v>
      </c>
      <c r="Y650" s="131">
        <f t="shared" si="55"/>
        <v>41</v>
      </c>
      <c r="Z650" s="132" t="s">
        <v>184</v>
      </c>
      <c r="AA650" s="44" t="str">
        <f t="shared" si="54"/>
        <v>T</v>
      </c>
    </row>
    <row r="651" spans="1:27" x14ac:dyDescent="0.25">
      <c r="A651" s="125" t="s">
        <v>186</v>
      </c>
      <c r="B651" s="48">
        <v>650</v>
      </c>
      <c r="C651" s="48">
        <v>4</v>
      </c>
      <c r="D651" s="48">
        <v>120824</v>
      </c>
      <c r="E651" s="48"/>
      <c r="F651" s="48" t="s">
        <v>204</v>
      </c>
      <c r="G651" s="260" t="str">
        <f t="shared" si="51"/>
        <v>pr_88</v>
      </c>
      <c r="H651" s="259" t="s">
        <v>278</v>
      </c>
      <c r="I651" s="45">
        <v>43258</v>
      </c>
      <c r="J651" s="45" t="s">
        <v>128</v>
      </c>
      <c r="K651" s="48">
        <v>4</v>
      </c>
      <c r="L651" s="48">
        <v>2433</v>
      </c>
      <c r="M651" s="50" t="s">
        <v>175</v>
      </c>
      <c r="N651" s="42">
        <v>0.58402777777777781</v>
      </c>
      <c r="O651" s="48">
        <v>18</v>
      </c>
      <c r="P651" s="48">
        <v>12</v>
      </c>
      <c r="Q651" s="48" t="s">
        <v>16</v>
      </c>
      <c r="R651" s="48"/>
      <c r="S651" s="48"/>
      <c r="T651" s="48"/>
      <c r="U651" s="173">
        <f t="shared" si="52"/>
        <v>0.58333333333333326</v>
      </c>
      <c r="V651" s="173">
        <f t="shared" si="53"/>
        <v>0.58333333333333326</v>
      </c>
      <c r="W651" s="41">
        <f>IFERROR(VLOOKUP(L651,'[1]ZESTAWIENIE NUMERÓW BOCZNYCH'!$A:$B,1,0),"")</f>
        <v>2433</v>
      </c>
      <c r="X651" s="48" t="str">
        <f>IFERROR(VLOOKUP(W651,'[1]ZESTAWIENIE NUMERÓW BOCZNYCH'!$A:$B,2,0),Q651)</f>
        <v>K2</v>
      </c>
      <c r="Y651" s="131">
        <f t="shared" si="55"/>
        <v>30</v>
      </c>
      <c r="Z651" s="132" t="s">
        <v>184</v>
      </c>
      <c r="AA651" s="44" t="str">
        <f t="shared" si="54"/>
        <v>T</v>
      </c>
    </row>
    <row r="652" spans="1:27" x14ac:dyDescent="0.25">
      <c r="A652" s="125" t="s">
        <v>186</v>
      </c>
      <c r="B652" s="48">
        <v>376</v>
      </c>
      <c r="C652" s="48">
        <v>4</v>
      </c>
      <c r="D652" s="48">
        <v>20823</v>
      </c>
      <c r="E652" s="48"/>
      <c r="F652" s="48" t="s">
        <v>197</v>
      </c>
      <c r="G652" s="260" t="str">
        <f t="shared" si="51"/>
        <v>pr_88</v>
      </c>
      <c r="H652" s="260" t="s">
        <v>279</v>
      </c>
      <c r="I652" s="45">
        <v>43258</v>
      </c>
      <c r="J652" s="45" t="s">
        <v>128</v>
      </c>
      <c r="K652" s="48" t="s">
        <v>199</v>
      </c>
      <c r="L652" s="48">
        <v>2442</v>
      </c>
      <c r="M652" s="56" t="s">
        <v>157</v>
      </c>
      <c r="N652" s="42">
        <v>0.59722222222222221</v>
      </c>
      <c r="O652" s="48">
        <v>22</v>
      </c>
      <c r="P652" s="48">
        <v>10</v>
      </c>
      <c r="Q652" s="48" t="s">
        <v>16</v>
      </c>
      <c r="R652" s="48"/>
      <c r="S652" s="48"/>
      <c r="T652" s="48"/>
      <c r="U652" s="173">
        <f t="shared" si="52"/>
        <v>0.59375</v>
      </c>
      <c r="V652" s="173">
        <f t="shared" si="53"/>
        <v>0.58333333333333326</v>
      </c>
      <c r="W652" s="41">
        <f>IFERROR(VLOOKUP(L652,'[1]ZESTAWIENIE NUMERÓW BOCZNYCH'!$A:$B,1,0),"")</f>
        <v>2442</v>
      </c>
      <c r="X652" s="48" t="str">
        <f>IFERROR(VLOOKUP(W652,'[1]ZESTAWIENIE NUMERÓW BOCZNYCH'!$A:$B,2,0),Q652)</f>
        <v>K2</v>
      </c>
      <c r="Y652" s="131">
        <f t="shared" si="55"/>
        <v>32</v>
      </c>
      <c r="Z652" s="132" t="s">
        <v>184</v>
      </c>
      <c r="AA652" s="44" t="str">
        <f t="shared" si="54"/>
        <v>T</v>
      </c>
    </row>
    <row r="653" spans="1:27" x14ac:dyDescent="0.25">
      <c r="A653" s="125" t="s">
        <v>186</v>
      </c>
      <c r="B653" s="48">
        <v>652</v>
      </c>
      <c r="C653" s="48">
        <v>4</v>
      </c>
      <c r="D653" s="48">
        <v>120824</v>
      </c>
      <c r="E653" s="48"/>
      <c r="F653" s="48" t="s">
        <v>204</v>
      </c>
      <c r="G653" s="260" t="str">
        <f t="shared" si="51"/>
        <v>pr_88</v>
      </c>
      <c r="H653" s="259" t="s">
        <v>278</v>
      </c>
      <c r="I653" s="45">
        <v>43258</v>
      </c>
      <c r="J653" s="45" t="s">
        <v>128</v>
      </c>
      <c r="K653" s="48">
        <v>4</v>
      </c>
      <c r="L653" s="48">
        <v>2419</v>
      </c>
      <c r="M653" s="50" t="s">
        <v>175</v>
      </c>
      <c r="N653" s="42">
        <v>0.59097222222222223</v>
      </c>
      <c r="O653" s="48">
        <v>43</v>
      </c>
      <c r="P653" s="48">
        <v>20</v>
      </c>
      <c r="Q653" s="48" t="s">
        <v>16</v>
      </c>
      <c r="R653" s="48"/>
      <c r="S653" s="48"/>
      <c r="T653" s="48"/>
      <c r="U653" s="173">
        <f t="shared" si="52"/>
        <v>0.58333333333333326</v>
      </c>
      <c r="V653" s="173">
        <f t="shared" si="53"/>
        <v>0.58333333333333326</v>
      </c>
      <c r="W653" s="41">
        <f>IFERROR(VLOOKUP(L653,'[1]ZESTAWIENIE NUMERÓW BOCZNYCH'!$A:$B,1,0),"")</f>
        <v>2419</v>
      </c>
      <c r="X653" s="48" t="str">
        <f>IFERROR(VLOOKUP(W653,'[1]ZESTAWIENIE NUMERÓW BOCZNYCH'!$A:$B,2,0),Q653)</f>
        <v>K2</v>
      </c>
      <c r="Y653" s="131">
        <f t="shared" si="55"/>
        <v>63</v>
      </c>
      <c r="Z653" s="132" t="s">
        <v>184</v>
      </c>
      <c r="AA653" s="44" t="str">
        <f t="shared" si="54"/>
        <v>T</v>
      </c>
    </row>
    <row r="654" spans="1:27" x14ac:dyDescent="0.25">
      <c r="A654" s="125" t="s">
        <v>186</v>
      </c>
      <c r="B654" s="48">
        <v>378</v>
      </c>
      <c r="C654" s="48">
        <v>5</v>
      </c>
      <c r="D654" s="48">
        <v>20823</v>
      </c>
      <c r="E654" s="48"/>
      <c r="F654" s="48" t="s">
        <v>197</v>
      </c>
      <c r="G654" s="260" t="str">
        <f t="shared" si="51"/>
        <v>pr_88</v>
      </c>
      <c r="H654" s="260" t="s">
        <v>279</v>
      </c>
      <c r="I654" s="45">
        <v>43258</v>
      </c>
      <c r="J654" s="45" t="s">
        <v>128</v>
      </c>
      <c r="K654" s="48" t="s">
        <v>199</v>
      </c>
      <c r="L654" s="48">
        <v>2254</v>
      </c>
      <c r="M654" s="56" t="s">
        <v>157</v>
      </c>
      <c r="N654" s="42">
        <v>0.60625000000000007</v>
      </c>
      <c r="O654" s="48">
        <v>15</v>
      </c>
      <c r="P654" s="48">
        <v>22</v>
      </c>
      <c r="Q654" s="48" t="s">
        <v>18</v>
      </c>
      <c r="R654" s="48"/>
      <c r="S654" s="48"/>
      <c r="T654" s="48"/>
      <c r="U654" s="173">
        <f t="shared" si="52"/>
        <v>0.60416666666666663</v>
      </c>
      <c r="V654" s="173">
        <f t="shared" si="53"/>
        <v>0.58333333333333326</v>
      </c>
      <c r="W654" s="41">
        <f>IFERROR(VLOOKUP(L654,'[1]ZESTAWIENIE NUMERÓW BOCZNYCH'!$A:$B,1,0),"")</f>
        <v>2254</v>
      </c>
      <c r="X654" s="48" t="str">
        <f>IFERROR(VLOOKUP(W654,'[1]ZESTAWIENIE NUMERÓW BOCZNYCH'!$A:$B,2,0),Q654)</f>
        <v>K2</v>
      </c>
      <c r="Y654" s="131">
        <f t="shared" si="55"/>
        <v>37</v>
      </c>
      <c r="Z654" s="132" t="s">
        <v>184</v>
      </c>
      <c r="AA654" s="44" t="str">
        <f t="shared" si="54"/>
        <v>T</v>
      </c>
    </row>
    <row r="655" spans="1:27" x14ac:dyDescent="0.25">
      <c r="A655" s="125" t="s">
        <v>186</v>
      </c>
      <c r="B655" s="48">
        <v>654</v>
      </c>
      <c r="C655" s="48">
        <v>4</v>
      </c>
      <c r="D655" s="48">
        <v>120824</v>
      </c>
      <c r="E655" s="48"/>
      <c r="F655" s="48" t="s">
        <v>204</v>
      </c>
      <c r="G655" s="260" t="str">
        <f t="shared" si="51"/>
        <v>pr_88</v>
      </c>
      <c r="H655" s="259" t="s">
        <v>278</v>
      </c>
      <c r="I655" s="45">
        <v>43258</v>
      </c>
      <c r="J655" s="45" t="s">
        <v>128</v>
      </c>
      <c r="K655" s="48">
        <v>4</v>
      </c>
      <c r="L655" s="48">
        <v>2261</v>
      </c>
      <c r="M655" s="50" t="s">
        <v>175</v>
      </c>
      <c r="N655" s="42">
        <v>0.59930555555555554</v>
      </c>
      <c r="O655" s="48">
        <v>25</v>
      </c>
      <c r="P655" s="48">
        <v>4</v>
      </c>
      <c r="Q655" s="48" t="s">
        <v>16</v>
      </c>
      <c r="R655" s="48"/>
      <c r="S655" s="48"/>
      <c r="T655" s="48"/>
      <c r="U655" s="173">
        <f t="shared" si="52"/>
        <v>0.59375</v>
      </c>
      <c r="V655" s="173">
        <f t="shared" si="53"/>
        <v>0.58333333333333326</v>
      </c>
      <c r="W655" s="41">
        <f>IFERROR(VLOOKUP(L655,'[1]ZESTAWIENIE NUMERÓW BOCZNYCH'!$A:$B,1,0),"")</f>
        <v>2261</v>
      </c>
      <c r="X655" s="48" t="str">
        <f>IFERROR(VLOOKUP(W655,'[1]ZESTAWIENIE NUMERÓW BOCZNYCH'!$A:$B,2,0),Q655)</f>
        <v>K2</v>
      </c>
      <c r="Y655" s="131">
        <f t="shared" si="55"/>
        <v>29</v>
      </c>
      <c r="Z655" s="132" t="s">
        <v>184</v>
      </c>
      <c r="AA655" s="44" t="str">
        <f t="shared" si="54"/>
        <v>T</v>
      </c>
    </row>
    <row r="656" spans="1:27" x14ac:dyDescent="0.25">
      <c r="A656" s="125" t="s">
        <v>186</v>
      </c>
      <c r="B656" s="48">
        <v>382</v>
      </c>
      <c r="C656" s="48">
        <v>5</v>
      </c>
      <c r="D656" s="48">
        <v>20823</v>
      </c>
      <c r="E656" s="48"/>
      <c r="F656" s="48" t="s">
        <v>197</v>
      </c>
      <c r="G656" s="260" t="str">
        <f t="shared" si="51"/>
        <v>pr_88</v>
      </c>
      <c r="H656" s="260" t="s">
        <v>279</v>
      </c>
      <c r="I656" s="45">
        <v>43258</v>
      </c>
      <c r="J656" s="45" t="s">
        <v>128</v>
      </c>
      <c r="K656" s="48" t="s">
        <v>199</v>
      </c>
      <c r="L656" s="48">
        <v>2364</v>
      </c>
      <c r="M656" s="56" t="s">
        <v>157</v>
      </c>
      <c r="N656" s="42">
        <v>0.61458333333333337</v>
      </c>
      <c r="O656" s="48">
        <v>17</v>
      </c>
      <c r="P656" s="48">
        <v>8</v>
      </c>
      <c r="Q656" s="48" t="s">
        <v>16</v>
      </c>
      <c r="R656" s="48"/>
      <c r="S656" s="48"/>
      <c r="T656" s="48"/>
      <c r="U656" s="173">
        <f t="shared" si="52"/>
        <v>0.61458333333333326</v>
      </c>
      <c r="V656" s="173">
        <f t="shared" si="53"/>
        <v>0.58333333333333326</v>
      </c>
      <c r="W656" s="41" t="str">
        <f>IFERROR(VLOOKUP(L656,'[1]ZESTAWIENIE NUMERÓW BOCZNYCH'!$A:$B,1,0),"")</f>
        <v/>
      </c>
      <c r="X656" s="48" t="str">
        <f>IFERROR(VLOOKUP(W656,'[1]ZESTAWIENIE NUMERÓW BOCZNYCH'!$A:$B,2,0),Q656)</f>
        <v>P2</v>
      </c>
      <c r="Y656" s="131">
        <f t="shared" si="55"/>
        <v>25</v>
      </c>
      <c r="Z656" s="132" t="s">
        <v>184</v>
      </c>
      <c r="AA656" s="44" t="str">
        <f t="shared" si="54"/>
        <v>T</v>
      </c>
    </row>
    <row r="657" spans="1:27" x14ac:dyDescent="0.25">
      <c r="A657" s="125" t="s">
        <v>186</v>
      </c>
      <c r="B657" s="48">
        <v>656</v>
      </c>
      <c r="C657" s="48">
        <v>4</v>
      </c>
      <c r="D657" s="48">
        <v>120824</v>
      </c>
      <c r="E657" s="48"/>
      <c r="F657" s="48" t="s">
        <v>204</v>
      </c>
      <c r="G657" s="260" t="str">
        <f t="shared" si="51"/>
        <v>pr_88</v>
      </c>
      <c r="H657" s="259" t="s">
        <v>278</v>
      </c>
      <c r="I657" s="45">
        <v>43258</v>
      </c>
      <c r="J657" s="45" t="s">
        <v>128</v>
      </c>
      <c r="K657" s="48">
        <v>4</v>
      </c>
      <c r="L657" s="48">
        <v>2359</v>
      </c>
      <c r="M657" s="50" t="s">
        <v>175</v>
      </c>
      <c r="N657" s="42">
        <v>0.60763888888888895</v>
      </c>
      <c r="O657" s="48">
        <v>15</v>
      </c>
      <c r="P657" s="48">
        <v>18</v>
      </c>
      <c r="Q657" s="48" t="s">
        <v>16</v>
      </c>
      <c r="R657" s="48"/>
      <c r="S657" s="48"/>
      <c r="T657" s="48"/>
      <c r="U657" s="173">
        <f t="shared" si="52"/>
        <v>0.60416666666666663</v>
      </c>
      <c r="V657" s="173">
        <f t="shared" si="53"/>
        <v>0.58333333333333326</v>
      </c>
      <c r="W657" s="41">
        <f>IFERROR(VLOOKUP(L657,'[1]ZESTAWIENIE NUMERÓW BOCZNYCH'!$A:$B,1,0),"")</f>
        <v>2359</v>
      </c>
      <c r="X657" s="48" t="str">
        <f>IFERROR(VLOOKUP(W657,'[1]ZESTAWIENIE NUMERÓW BOCZNYCH'!$A:$B,2,0),Q657)</f>
        <v>K2</v>
      </c>
      <c r="Y657" s="131">
        <f t="shared" si="55"/>
        <v>33</v>
      </c>
      <c r="Z657" s="132" t="s">
        <v>184</v>
      </c>
      <c r="AA657" s="44" t="str">
        <f t="shared" si="54"/>
        <v>T</v>
      </c>
    </row>
    <row r="658" spans="1:27" x14ac:dyDescent="0.25">
      <c r="A658" s="125" t="s">
        <v>186</v>
      </c>
      <c r="B658" s="48">
        <v>384</v>
      </c>
      <c r="C658" s="48">
        <v>5</v>
      </c>
      <c r="D658" s="48">
        <v>20823</v>
      </c>
      <c r="E658" s="48"/>
      <c r="F658" s="48" t="s">
        <v>197</v>
      </c>
      <c r="G658" s="260" t="str">
        <f t="shared" si="51"/>
        <v>pr_88</v>
      </c>
      <c r="H658" s="260" t="s">
        <v>279</v>
      </c>
      <c r="I658" s="45">
        <v>43258</v>
      </c>
      <c r="J658" s="45" t="s">
        <v>128</v>
      </c>
      <c r="K658" s="48" t="s">
        <v>199</v>
      </c>
      <c r="L658" s="48">
        <v>2701</v>
      </c>
      <c r="M658" s="56" t="s">
        <v>157</v>
      </c>
      <c r="N658" s="42">
        <v>0.62222222222222223</v>
      </c>
      <c r="O658" s="48">
        <v>26</v>
      </c>
      <c r="P658" s="48">
        <v>16</v>
      </c>
      <c r="Q658" s="48" t="s">
        <v>21</v>
      </c>
      <c r="R658" s="48"/>
      <c r="S658" s="48"/>
      <c r="T658" s="48"/>
      <c r="U658" s="173">
        <f t="shared" si="52"/>
        <v>0.61458333333333326</v>
      </c>
      <c r="V658" s="173">
        <f t="shared" si="53"/>
        <v>0.58333333333333326</v>
      </c>
      <c r="W658" s="41">
        <f>IFERROR(VLOOKUP(L658,'[1]ZESTAWIENIE NUMERÓW BOCZNYCH'!$A:$B,1,0),"")</f>
        <v>2701</v>
      </c>
      <c r="X658" s="48" t="str">
        <f>IFERROR(VLOOKUP(W658,'[1]ZESTAWIENIE NUMERÓW BOCZNYCH'!$A:$B,2,0),Q658)</f>
        <v>P3</v>
      </c>
      <c r="Y658" s="131">
        <f t="shared" si="55"/>
        <v>42</v>
      </c>
      <c r="Z658" s="132" t="s">
        <v>184</v>
      </c>
      <c r="AA658" s="44" t="str">
        <f t="shared" si="54"/>
        <v>T</v>
      </c>
    </row>
    <row r="659" spans="1:27" x14ac:dyDescent="0.25">
      <c r="A659" s="125" t="s">
        <v>186</v>
      </c>
      <c r="B659" s="48">
        <v>658</v>
      </c>
      <c r="C659" s="48">
        <v>4</v>
      </c>
      <c r="D659" s="48">
        <v>120824</v>
      </c>
      <c r="E659" s="48"/>
      <c r="F659" s="48" t="s">
        <v>204</v>
      </c>
      <c r="G659" s="260" t="str">
        <f t="shared" si="51"/>
        <v>pr_88</v>
      </c>
      <c r="H659" s="259" t="s">
        <v>278</v>
      </c>
      <c r="I659" s="45">
        <v>43258</v>
      </c>
      <c r="J659" s="45" t="s">
        <v>128</v>
      </c>
      <c r="K659" s="48">
        <v>4</v>
      </c>
      <c r="L659" s="48">
        <v>2351</v>
      </c>
      <c r="M659" s="50" t="s">
        <v>175</v>
      </c>
      <c r="N659" s="42">
        <v>0.61597222222222225</v>
      </c>
      <c r="O659" s="48">
        <v>23</v>
      </c>
      <c r="P659" s="48">
        <v>17</v>
      </c>
      <c r="Q659" s="48" t="s">
        <v>16</v>
      </c>
      <c r="R659" s="48"/>
      <c r="S659" s="48"/>
      <c r="T659" s="48"/>
      <c r="U659" s="173">
        <f t="shared" si="52"/>
        <v>0.61458333333333326</v>
      </c>
      <c r="V659" s="173">
        <f t="shared" si="53"/>
        <v>0.58333333333333326</v>
      </c>
      <c r="W659" s="41">
        <f>IFERROR(VLOOKUP(L659,'[1]ZESTAWIENIE NUMERÓW BOCZNYCH'!$A:$B,1,0),"")</f>
        <v>2351</v>
      </c>
      <c r="X659" s="48" t="str">
        <f>IFERROR(VLOOKUP(W659,'[1]ZESTAWIENIE NUMERÓW BOCZNYCH'!$A:$B,2,0),Q659)</f>
        <v>K2</v>
      </c>
      <c r="Y659" s="131">
        <f t="shared" si="55"/>
        <v>40</v>
      </c>
      <c r="Z659" s="132" t="s">
        <v>184</v>
      </c>
      <c r="AA659" s="44" t="str">
        <f t="shared" si="54"/>
        <v>T</v>
      </c>
    </row>
    <row r="660" spans="1:27" x14ac:dyDescent="0.25">
      <c r="A660" s="125" t="s">
        <v>186</v>
      </c>
      <c r="B660" s="48">
        <v>387</v>
      </c>
      <c r="C660" s="48">
        <v>5</v>
      </c>
      <c r="D660" s="48">
        <v>20823</v>
      </c>
      <c r="E660" s="48"/>
      <c r="F660" s="48" t="s">
        <v>197</v>
      </c>
      <c r="G660" s="260" t="str">
        <f t="shared" si="51"/>
        <v>pr_88</v>
      </c>
      <c r="H660" s="260" t="s">
        <v>279</v>
      </c>
      <c r="I660" s="45">
        <v>43258</v>
      </c>
      <c r="J660" s="45" t="s">
        <v>128</v>
      </c>
      <c r="K660" s="48" t="s">
        <v>199</v>
      </c>
      <c r="L660" s="48">
        <v>2442</v>
      </c>
      <c r="M660" s="56" t="s">
        <v>157</v>
      </c>
      <c r="N660" s="42">
        <v>0.62986111111111109</v>
      </c>
      <c r="O660" s="48">
        <v>21</v>
      </c>
      <c r="P660" s="48">
        <v>10</v>
      </c>
      <c r="Q660" s="48" t="s">
        <v>16</v>
      </c>
      <c r="R660" s="48"/>
      <c r="S660" s="48"/>
      <c r="T660" s="48"/>
      <c r="U660" s="173">
        <f t="shared" si="52"/>
        <v>0.625</v>
      </c>
      <c r="V660" s="173">
        <f t="shared" si="53"/>
        <v>0.625</v>
      </c>
      <c r="W660" s="41">
        <f>IFERROR(VLOOKUP(L660,'[1]ZESTAWIENIE NUMERÓW BOCZNYCH'!$A:$B,1,0),"")</f>
        <v>2442</v>
      </c>
      <c r="X660" s="48" t="str">
        <f>IFERROR(VLOOKUP(W660,'[1]ZESTAWIENIE NUMERÓW BOCZNYCH'!$A:$B,2,0),Q660)</f>
        <v>K2</v>
      </c>
      <c r="Y660" s="131">
        <f t="shared" si="55"/>
        <v>31</v>
      </c>
      <c r="Z660" s="132" t="s">
        <v>184</v>
      </c>
      <c r="AA660" s="44" t="str">
        <f t="shared" si="54"/>
        <v>T</v>
      </c>
    </row>
    <row r="661" spans="1:27" x14ac:dyDescent="0.25">
      <c r="A661" s="125" t="s">
        <v>186</v>
      </c>
      <c r="B661" s="48">
        <v>660</v>
      </c>
      <c r="C661" s="48">
        <v>5</v>
      </c>
      <c r="D661" s="48">
        <v>120824</v>
      </c>
      <c r="E661" s="48"/>
      <c r="F661" s="48" t="s">
        <v>204</v>
      </c>
      <c r="G661" s="260" t="str">
        <f t="shared" si="51"/>
        <v>pr_88</v>
      </c>
      <c r="H661" s="259" t="s">
        <v>278</v>
      </c>
      <c r="I661" s="45">
        <v>43258</v>
      </c>
      <c r="J661" s="45" t="s">
        <v>128</v>
      </c>
      <c r="K661" s="48">
        <v>4</v>
      </c>
      <c r="L661" s="48">
        <v>2330</v>
      </c>
      <c r="M661" s="50" t="s">
        <v>175</v>
      </c>
      <c r="N661" s="42">
        <v>0.62430555555555556</v>
      </c>
      <c r="O661" s="48">
        <v>15</v>
      </c>
      <c r="P661" s="48">
        <v>12</v>
      </c>
      <c r="Q661" s="48" t="s">
        <v>16</v>
      </c>
      <c r="R661" s="48"/>
      <c r="S661" s="48"/>
      <c r="T661" s="48"/>
      <c r="U661" s="173">
        <f t="shared" si="52"/>
        <v>0.61458333333333326</v>
      </c>
      <c r="V661" s="173">
        <f t="shared" si="53"/>
        <v>0.58333333333333326</v>
      </c>
      <c r="W661" s="41">
        <f>IFERROR(VLOOKUP(L661,'[1]ZESTAWIENIE NUMERÓW BOCZNYCH'!$A:$B,1,0),"")</f>
        <v>2330</v>
      </c>
      <c r="X661" s="48" t="str">
        <f>IFERROR(VLOOKUP(W661,'[1]ZESTAWIENIE NUMERÓW BOCZNYCH'!$A:$B,2,0),Q661)</f>
        <v>K2</v>
      </c>
      <c r="Y661" s="131">
        <f t="shared" si="55"/>
        <v>27</v>
      </c>
      <c r="Z661" s="132" t="s">
        <v>184</v>
      </c>
      <c r="AA661" s="44" t="str">
        <f t="shared" si="54"/>
        <v>T</v>
      </c>
    </row>
    <row r="662" spans="1:27" x14ac:dyDescent="0.25">
      <c r="A662" s="125" t="s">
        <v>186</v>
      </c>
      <c r="B662" s="48">
        <v>391</v>
      </c>
      <c r="C662" s="48">
        <v>6</v>
      </c>
      <c r="D662" s="48">
        <v>20823</v>
      </c>
      <c r="E662" s="48"/>
      <c r="F662" s="48" t="s">
        <v>197</v>
      </c>
      <c r="G662" s="260" t="str">
        <f t="shared" si="51"/>
        <v>pr_88</v>
      </c>
      <c r="H662" s="260" t="s">
        <v>279</v>
      </c>
      <c r="I662" s="45">
        <v>43258</v>
      </c>
      <c r="J662" s="45" t="s">
        <v>128</v>
      </c>
      <c r="K662" s="48" t="s">
        <v>199</v>
      </c>
      <c r="L662" s="48">
        <v>2254</v>
      </c>
      <c r="M662" s="56" t="s">
        <v>157</v>
      </c>
      <c r="N662" s="42">
        <v>0.64027777777777783</v>
      </c>
      <c r="O662" s="48">
        <v>26</v>
      </c>
      <c r="P662" s="48">
        <v>21</v>
      </c>
      <c r="Q662" s="48" t="s">
        <v>18</v>
      </c>
      <c r="R662" s="48"/>
      <c r="S662" s="48"/>
      <c r="T662" s="48"/>
      <c r="U662" s="173">
        <f t="shared" si="52"/>
        <v>0.63541666666666663</v>
      </c>
      <c r="V662" s="173">
        <f t="shared" si="53"/>
        <v>0.625</v>
      </c>
      <c r="W662" s="41">
        <f>IFERROR(VLOOKUP(L662,'[1]ZESTAWIENIE NUMERÓW BOCZNYCH'!$A:$B,1,0),"")</f>
        <v>2254</v>
      </c>
      <c r="X662" s="48" t="str">
        <f>IFERROR(VLOOKUP(W662,'[1]ZESTAWIENIE NUMERÓW BOCZNYCH'!$A:$B,2,0),Q662)</f>
        <v>K2</v>
      </c>
      <c r="Y662" s="131">
        <f t="shared" si="55"/>
        <v>47</v>
      </c>
      <c r="Z662" s="132" t="s">
        <v>184</v>
      </c>
      <c r="AA662" s="44" t="str">
        <f t="shared" si="54"/>
        <v>T</v>
      </c>
    </row>
    <row r="663" spans="1:27" x14ac:dyDescent="0.25">
      <c r="A663" s="125" t="s">
        <v>186</v>
      </c>
      <c r="B663" s="48">
        <v>662</v>
      </c>
      <c r="C663" s="48">
        <v>5</v>
      </c>
      <c r="D663" s="48">
        <v>120824</v>
      </c>
      <c r="E663" s="48"/>
      <c r="F663" s="48" t="s">
        <v>204</v>
      </c>
      <c r="G663" s="260" t="str">
        <f t="shared" si="51"/>
        <v>pr_88</v>
      </c>
      <c r="H663" s="259" t="s">
        <v>278</v>
      </c>
      <c r="I663" s="45">
        <v>43258</v>
      </c>
      <c r="J663" s="45" t="s">
        <v>128</v>
      </c>
      <c r="K663" s="48">
        <v>4</v>
      </c>
      <c r="L663" s="48">
        <v>2477</v>
      </c>
      <c r="M663" s="50" t="s">
        <v>175</v>
      </c>
      <c r="N663" s="42">
        <v>0.63263888888888886</v>
      </c>
      <c r="O663" s="48">
        <v>35</v>
      </c>
      <c r="P663" s="48">
        <v>18</v>
      </c>
      <c r="Q663" s="48" t="s">
        <v>16</v>
      </c>
      <c r="R663" s="48"/>
      <c r="S663" s="48"/>
      <c r="T663" s="48"/>
      <c r="U663" s="173">
        <f t="shared" si="52"/>
        <v>0.625</v>
      </c>
      <c r="V663" s="173">
        <f t="shared" si="53"/>
        <v>0.625</v>
      </c>
      <c r="W663" s="41">
        <f>IFERROR(VLOOKUP(L663,'[1]ZESTAWIENIE NUMERÓW BOCZNYCH'!$A:$B,1,0),"")</f>
        <v>2477</v>
      </c>
      <c r="X663" s="48" t="str">
        <f>IFERROR(VLOOKUP(W663,'[1]ZESTAWIENIE NUMERÓW BOCZNYCH'!$A:$B,2,0),Q663)</f>
        <v>K2</v>
      </c>
      <c r="Y663" s="131">
        <f t="shared" si="55"/>
        <v>53</v>
      </c>
      <c r="Z663" s="132" t="s">
        <v>184</v>
      </c>
      <c r="AA663" s="44" t="str">
        <f t="shared" si="54"/>
        <v>T</v>
      </c>
    </row>
    <row r="664" spans="1:27" x14ac:dyDescent="0.25">
      <c r="A664" s="125" t="s">
        <v>186</v>
      </c>
      <c r="B664" s="48">
        <v>394</v>
      </c>
      <c r="C664" s="48">
        <v>6</v>
      </c>
      <c r="D664" s="48">
        <v>20823</v>
      </c>
      <c r="E664" s="48"/>
      <c r="F664" s="48" t="s">
        <v>197</v>
      </c>
      <c r="G664" s="260" t="str">
        <f t="shared" si="51"/>
        <v>pr_88</v>
      </c>
      <c r="H664" s="260" t="s">
        <v>279</v>
      </c>
      <c r="I664" s="45">
        <v>43258</v>
      </c>
      <c r="J664" s="45" t="s">
        <v>128</v>
      </c>
      <c r="K664" s="48" t="s">
        <v>199</v>
      </c>
      <c r="L664" s="48">
        <v>2364</v>
      </c>
      <c r="M664" s="56" t="s">
        <v>157</v>
      </c>
      <c r="N664" s="42">
        <v>0.65</v>
      </c>
      <c r="O664" s="48">
        <v>29</v>
      </c>
      <c r="P664" s="48">
        <v>15</v>
      </c>
      <c r="Q664" s="48" t="s">
        <v>16</v>
      </c>
      <c r="R664" s="48"/>
      <c r="S664" s="48"/>
      <c r="T664" s="48"/>
      <c r="U664" s="173">
        <f t="shared" si="52"/>
        <v>0.64583333333333326</v>
      </c>
      <c r="V664" s="173">
        <f t="shared" si="53"/>
        <v>0.625</v>
      </c>
      <c r="W664" s="41" t="str">
        <f>IFERROR(VLOOKUP(L664,'[1]ZESTAWIENIE NUMERÓW BOCZNYCH'!$A:$B,1,0),"")</f>
        <v/>
      </c>
      <c r="X664" s="48" t="str">
        <f>IFERROR(VLOOKUP(W664,'[1]ZESTAWIENIE NUMERÓW BOCZNYCH'!$A:$B,2,0),Q664)</f>
        <v>P2</v>
      </c>
      <c r="Y664" s="131">
        <f t="shared" si="55"/>
        <v>44</v>
      </c>
      <c r="Z664" s="132" t="s">
        <v>184</v>
      </c>
      <c r="AA664" s="44" t="str">
        <f t="shared" si="54"/>
        <v>T</v>
      </c>
    </row>
    <row r="665" spans="1:27" x14ac:dyDescent="0.25">
      <c r="A665" s="125" t="s">
        <v>186</v>
      </c>
      <c r="B665" s="48">
        <v>664</v>
      </c>
      <c r="C665" s="48">
        <v>5</v>
      </c>
      <c r="D665" s="48">
        <v>120824</v>
      </c>
      <c r="E665" s="48"/>
      <c r="F665" s="48" t="s">
        <v>204</v>
      </c>
      <c r="G665" s="260" t="str">
        <f t="shared" si="51"/>
        <v>pr_88</v>
      </c>
      <c r="H665" s="259" t="s">
        <v>278</v>
      </c>
      <c r="I665" s="45">
        <v>43258</v>
      </c>
      <c r="J665" s="45" t="s">
        <v>128</v>
      </c>
      <c r="K665" s="48">
        <v>4</v>
      </c>
      <c r="L665" s="48">
        <v>2256</v>
      </c>
      <c r="M665" s="50" t="s">
        <v>175</v>
      </c>
      <c r="N665" s="42">
        <v>0.63958333333333328</v>
      </c>
      <c r="O665" s="48">
        <v>32</v>
      </c>
      <c r="P665" s="48">
        <v>12</v>
      </c>
      <c r="Q665" s="48" t="s">
        <v>16</v>
      </c>
      <c r="R665" s="48"/>
      <c r="S665" s="48"/>
      <c r="T665" s="48"/>
      <c r="U665" s="173">
        <f t="shared" si="52"/>
        <v>0.63541666666666663</v>
      </c>
      <c r="V665" s="173">
        <f t="shared" si="53"/>
        <v>0.625</v>
      </c>
      <c r="W665" s="41">
        <f>IFERROR(VLOOKUP(L665,'[1]ZESTAWIENIE NUMERÓW BOCZNYCH'!$A:$B,1,0),"")</f>
        <v>2256</v>
      </c>
      <c r="X665" s="48" t="str">
        <f>IFERROR(VLOOKUP(W665,'[1]ZESTAWIENIE NUMERÓW BOCZNYCH'!$A:$B,2,0),Q665)</f>
        <v>K2</v>
      </c>
      <c r="Y665" s="131">
        <f t="shared" si="55"/>
        <v>44</v>
      </c>
      <c r="Z665" s="132" t="s">
        <v>184</v>
      </c>
      <c r="AA665" s="44" t="str">
        <f t="shared" si="54"/>
        <v>T</v>
      </c>
    </row>
    <row r="666" spans="1:27" x14ac:dyDescent="0.25">
      <c r="A666" s="125" t="s">
        <v>186</v>
      </c>
      <c r="B666" s="48">
        <v>396</v>
      </c>
      <c r="C666" s="48">
        <v>6</v>
      </c>
      <c r="D666" s="48">
        <v>20823</v>
      </c>
      <c r="E666" s="48"/>
      <c r="F666" s="48" t="s">
        <v>197</v>
      </c>
      <c r="G666" s="260" t="str">
        <f t="shared" si="51"/>
        <v>pr_88</v>
      </c>
      <c r="H666" s="260" t="s">
        <v>279</v>
      </c>
      <c r="I666" s="45">
        <v>43258</v>
      </c>
      <c r="J666" s="45" t="s">
        <v>128</v>
      </c>
      <c r="K666" s="48" t="s">
        <v>199</v>
      </c>
      <c r="L666" s="48">
        <v>2701</v>
      </c>
      <c r="M666" s="56" t="s">
        <v>157</v>
      </c>
      <c r="N666" s="42">
        <v>0.65555555555555556</v>
      </c>
      <c r="O666" s="48">
        <v>5</v>
      </c>
      <c r="P666" s="48">
        <v>8</v>
      </c>
      <c r="Q666" s="48" t="s">
        <v>21</v>
      </c>
      <c r="R666" s="48"/>
      <c r="S666" s="48"/>
      <c r="T666" s="48"/>
      <c r="U666" s="173">
        <f t="shared" si="52"/>
        <v>0.64583333333333326</v>
      </c>
      <c r="V666" s="173">
        <f t="shared" si="53"/>
        <v>0.625</v>
      </c>
      <c r="W666" s="41">
        <f>IFERROR(VLOOKUP(L666,'[1]ZESTAWIENIE NUMERÓW BOCZNYCH'!$A:$B,1,0),"")</f>
        <v>2701</v>
      </c>
      <c r="X666" s="48" t="str">
        <f>IFERROR(VLOOKUP(W666,'[1]ZESTAWIENIE NUMERÓW BOCZNYCH'!$A:$B,2,0),Q666)</f>
        <v>P3</v>
      </c>
      <c r="Y666" s="131">
        <f t="shared" si="55"/>
        <v>13</v>
      </c>
      <c r="Z666" s="132" t="s">
        <v>184</v>
      </c>
      <c r="AA666" s="44" t="str">
        <f t="shared" si="54"/>
        <v>T</v>
      </c>
    </row>
    <row r="667" spans="1:27" x14ac:dyDescent="0.25">
      <c r="A667" s="125" t="s">
        <v>186</v>
      </c>
      <c r="B667" s="48">
        <v>400</v>
      </c>
      <c r="C667" s="48">
        <v>6</v>
      </c>
      <c r="D667" s="48">
        <v>20823</v>
      </c>
      <c r="E667" s="48"/>
      <c r="F667" s="48" t="s">
        <v>197</v>
      </c>
      <c r="G667" s="260" t="str">
        <f t="shared" si="51"/>
        <v>pr_88</v>
      </c>
      <c r="H667" s="260" t="s">
        <v>279</v>
      </c>
      <c r="I667" s="45">
        <v>43258</v>
      </c>
      <c r="J667" s="45" t="s">
        <v>128</v>
      </c>
      <c r="K667" s="48" t="s">
        <v>199</v>
      </c>
      <c r="L667" s="48">
        <v>2442</v>
      </c>
      <c r="M667" s="56" t="s">
        <v>157</v>
      </c>
      <c r="N667" s="42">
        <v>0.66388888888888886</v>
      </c>
      <c r="O667" s="48">
        <v>8</v>
      </c>
      <c r="P667" s="48">
        <v>13</v>
      </c>
      <c r="Q667" s="48" t="s">
        <v>16</v>
      </c>
      <c r="R667" s="48"/>
      <c r="S667" s="48"/>
      <c r="T667" s="48"/>
      <c r="U667" s="173">
        <f t="shared" si="52"/>
        <v>0.65625</v>
      </c>
      <c r="V667" s="173">
        <f t="shared" si="53"/>
        <v>0.625</v>
      </c>
      <c r="W667" s="41">
        <f>IFERROR(VLOOKUP(L667,'[1]ZESTAWIENIE NUMERÓW BOCZNYCH'!$A:$B,1,0),"")</f>
        <v>2442</v>
      </c>
      <c r="X667" s="48" t="str">
        <f>IFERROR(VLOOKUP(W667,'[1]ZESTAWIENIE NUMERÓW BOCZNYCH'!$A:$B,2,0),Q667)</f>
        <v>K2</v>
      </c>
      <c r="Y667" s="131">
        <f t="shared" si="55"/>
        <v>21</v>
      </c>
      <c r="Z667" s="132" t="s">
        <v>184</v>
      </c>
      <c r="AA667" s="44" t="str">
        <f t="shared" si="54"/>
        <v>T</v>
      </c>
    </row>
    <row r="668" spans="1:27" x14ac:dyDescent="0.25">
      <c r="A668" s="125" t="s">
        <v>186</v>
      </c>
      <c r="B668" s="48">
        <v>667</v>
      </c>
      <c r="C668" s="48">
        <v>5</v>
      </c>
      <c r="D668" s="48">
        <v>120824</v>
      </c>
      <c r="E668" s="48"/>
      <c r="F668" s="48" t="s">
        <v>204</v>
      </c>
      <c r="G668" s="260" t="str">
        <f t="shared" si="51"/>
        <v>pr_88</v>
      </c>
      <c r="H668" s="259" t="s">
        <v>278</v>
      </c>
      <c r="I668" s="45">
        <v>43258</v>
      </c>
      <c r="J668" s="45" t="s">
        <v>128</v>
      </c>
      <c r="K668" s="48">
        <v>4</v>
      </c>
      <c r="L668" s="48">
        <v>2491</v>
      </c>
      <c r="M668" s="50" t="s">
        <v>175</v>
      </c>
      <c r="N668" s="42">
        <v>0.64930555555555558</v>
      </c>
      <c r="O668" s="48">
        <v>40</v>
      </c>
      <c r="P668" s="48">
        <v>32</v>
      </c>
      <c r="Q668" s="48" t="s">
        <v>16</v>
      </c>
      <c r="R668" s="48"/>
      <c r="S668" s="48"/>
      <c r="T668" s="48"/>
      <c r="U668" s="173">
        <f t="shared" si="52"/>
        <v>0.64583333333333326</v>
      </c>
      <c r="V668" s="173">
        <f t="shared" si="53"/>
        <v>0.625</v>
      </c>
      <c r="W668" s="41">
        <f>IFERROR(VLOOKUP(L668,'[1]ZESTAWIENIE NUMERÓW BOCZNYCH'!$A:$B,1,0),"")</f>
        <v>2491</v>
      </c>
      <c r="X668" s="48" t="str">
        <f>IFERROR(VLOOKUP(W668,'[1]ZESTAWIENIE NUMERÓW BOCZNYCH'!$A:$B,2,0),Q668)</f>
        <v>K2</v>
      </c>
      <c r="Y668" s="131">
        <f t="shared" si="55"/>
        <v>72</v>
      </c>
      <c r="Z668" s="132" t="s">
        <v>184</v>
      </c>
      <c r="AA668" s="44" t="str">
        <f t="shared" si="54"/>
        <v>T</v>
      </c>
    </row>
    <row r="669" spans="1:27" x14ac:dyDescent="0.25">
      <c r="A669" s="125" t="s">
        <v>186</v>
      </c>
      <c r="B669" s="48">
        <v>668</v>
      </c>
      <c r="C669" s="48">
        <v>5</v>
      </c>
      <c r="D669" s="48">
        <v>120824</v>
      </c>
      <c r="E669" s="48"/>
      <c r="F669" s="48" t="s">
        <v>204</v>
      </c>
      <c r="G669" s="260" t="str">
        <f t="shared" si="51"/>
        <v>pr_88</v>
      </c>
      <c r="H669" s="259" t="s">
        <v>278</v>
      </c>
      <c r="I669" s="45">
        <v>43258</v>
      </c>
      <c r="J669" s="45" t="s">
        <v>128</v>
      </c>
      <c r="K669" s="48">
        <v>4</v>
      </c>
      <c r="L669" s="48">
        <v>2341</v>
      </c>
      <c r="M669" s="50" t="s">
        <v>175</v>
      </c>
      <c r="N669" s="42">
        <v>0.65763888888888888</v>
      </c>
      <c r="O669" s="48">
        <v>32</v>
      </c>
      <c r="P669" s="48">
        <v>19</v>
      </c>
      <c r="Q669" s="48" t="s">
        <v>16</v>
      </c>
      <c r="R669" s="48"/>
      <c r="S669" s="48"/>
      <c r="T669" s="48"/>
      <c r="U669" s="173">
        <f t="shared" si="52"/>
        <v>0.65625</v>
      </c>
      <c r="V669" s="173">
        <f t="shared" si="53"/>
        <v>0.625</v>
      </c>
      <c r="W669" s="41">
        <f>IFERROR(VLOOKUP(L669,'[1]ZESTAWIENIE NUMERÓW BOCZNYCH'!$A:$B,1,0),"")</f>
        <v>2341</v>
      </c>
      <c r="X669" s="48" t="str">
        <f>IFERROR(VLOOKUP(W669,'[1]ZESTAWIENIE NUMERÓW BOCZNYCH'!$A:$B,2,0),Q669)</f>
        <v>K2</v>
      </c>
      <c r="Y669" s="131">
        <f t="shared" si="55"/>
        <v>51</v>
      </c>
      <c r="Z669" s="132" t="s">
        <v>184</v>
      </c>
      <c r="AA669" s="44" t="str">
        <f t="shared" si="54"/>
        <v>T</v>
      </c>
    </row>
    <row r="670" spans="1:27" x14ac:dyDescent="0.25">
      <c r="A670" s="125" t="s">
        <v>186</v>
      </c>
      <c r="B670" s="48">
        <v>402</v>
      </c>
      <c r="C670" s="48">
        <v>6</v>
      </c>
      <c r="D670" s="48">
        <v>20823</v>
      </c>
      <c r="E670" s="48"/>
      <c r="F670" s="48" t="s">
        <v>197</v>
      </c>
      <c r="G670" s="260" t="str">
        <f t="shared" si="51"/>
        <v>pr_88</v>
      </c>
      <c r="H670" s="260" t="s">
        <v>279</v>
      </c>
      <c r="I670" s="45">
        <v>43258</v>
      </c>
      <c r="J670" s="45" t="s">
        <v>128</v>
      </c>
      <c r="K670" s="48" t="s">
        <v>199</v>
      </c>
      <c r="L670" s="48">
        <v>2254</v>
      </c>
      <c r="M670" s="56" t="s">
        <v>157</v>
      </c>
      <c r="N670" s="42">
        <v>0.67222222222222217</v>
      </c>
      <c r="O670" s="48">
        <v>8</v>
      </c>
      <c r="P670" s="48">
        <v>22</v>
      </c>
      <c r="Q670" s="48" t="s">
        <v>18</v>
      </c>
      <c r="R670" s="48"/>
      <c r="S670" s="48"/>
      <c r="T670" s="48"/>
      <c r="U670" s="173">
        <f t="shared" si="52"/>
        <v>0.66666666666666663</v>
      </c>
      <c r="V670" s="173">
        <f t="shared" si="53"/>
        <v>0.66666666666666663</v>
      </c>
      <c r="W670" s="41">
        <f>IFERROR(VLOOKUP(L670,'[1]ZESTAWIENIE NUMERÓW BOCZNYCH'!$A:$B,1,0),"")</f>
        <v>2254</v>
      </c>
      <c r="X670" s="48" t="str">
        <f>IFERROR(VLOOKUP(W670,'[1]ZESTAWIENIE NUMERÓW BOCZNYCH'!$A:$B,2,0),Q670)</f>
        <v>K2</v>
      </c>
      <c r="Y670" s="131">
        <f t="shared" si="55"/>
        <v>30</v>
      </c>
      <c r="Z670" s="132" t="s">
        <v>184</v>
      </c>
      <c r="AA670" s="44" t="str">
        <f t="shared" si="54"/>
        <v>T</v>
      </c>
    </row>
    <row r="671" spans="1:27" x14ac:dyDescent="0.25">
      <c r="A671" s="125" t="s">
        <v>186</v>
      </c>
      <c r="B671" s="48">
        <v>670</v>
      </c>
      <c r="C671" s="48">
        <v>5</v>
      </c>
      <c r="D671" s="48">
        <v>120824</v>
      </c>
      <c r="E671" s="48"/>
      <c r="F671" s="48" t="s">
        <v>204</v>
      </c>
      <c r="G671" s="260" t="str">
        <f t="shared" si="51"/>
        <v>pr_88</v>
      </c>
      <c r="H671" s="259" t="s">
        <v>278</v>
      </c>
      <c r="I671" s="45">
        <v>43258</v>
      </c>
      <c r="J671" s="45" t="s">
        <v>128</v>
      </c>
      <c r="K671" s="48">
        <v>4</v>
      </c>
      <c r="L671" s="48">
        <v>2311</v>
      </c>
      <c r="M671" s="50" t="s">
        <v>175</v>
      </c>
      <c r="N671" s="42">
        <v>0.66597222222222219</v>
      </c>
      <c r="O671" s="48">
        <v>20</v>
      </c>
      <c r="P671" s="48">
        <v>45</v>
      </c>
      <c r="Q671" s="48" t="s">
        <v>16</v>
      </c>
      <c r="R671" s="48"/>
      <c r="S671" s="48"/>
      <c r="T671" s="48"/>
      <c r="U671" s="173">
        <f t="shared" si="52"/>
        <v>0.65625</v>
      </c>
      <c r="V671" s="173">
        <f t="shared" si="53"/>
        <v>0.625</v>
      </c>
      <c r="W671" s="41">
        <f>IFERROR(VLOOKUP(L671,'[1]ZESTAWIENIE NUMERÓW BOCZNYCH'!$A:$B,1,0),"")</f>
        <v>2311</v>
      </c>
      <c r="X671" s="48" t="str">
        <f>IFERROR(VLOOKUP(W671,'[1]ZESTAWIENIE NUMERÓW BOCZNYCH'!$A:$B,2,0),Q671)</f>
        <v>K2</v>
      </c>
      <c r="Y671" s="131">
        <f t="shared" si="55"/>
        <v>65</v>
      </c>
      <c r="Z671" s="132" t="s">
        <v>184</v>
      </c>
      <c r="AA671" s="44" t="str">
        <f t="shared" si="54"/>
        <v>T</v>
      </c>
    </row>
    <row r="672" spans="1:27" x14ac:dyDescent="0.25">
      <c r="A672" s="125" t="s">
        <v>186</v>
      </c>
      <c r="B672" s="48">
        <v>404</v>
      </c>
      <c r="C672" s="48">
        <v>7</v>
      </c>
      <c r="D672" s="48">
        <v>20823</v>
      </c>
      <c r="E672" s="48"/>
      <c r="F672" s="48" t="s">
        <v>197</v>
      </c>
      <c r="G672" s="260" t="str">
        <f t="shared" si="51"/>
        <v>pr_88</v>
      </c>
      <c r="H672" s="260" t="s">
        <v>279</v>
      </c>
      <c r="I672" s="45">
        <v>43258</v>
      </c>
      <c r="J672" s="45" t="s">
        <v>128</v>
      </c>
      <c r="K672" s="48" t="s">
        <v>199</v>
      </c>
      <c r="L672" s="48">
        <v>2364</v>
      </c>
      <c r="M672" s="56" t="s">
        <v>157</v>
      </c>
      <c r="N672" s="42">
        <v>0.68263888888888891</v>
      </c>
      <c r="O672" s="48">
        <v>14</v>
      </c>
      <c r="P672" s="48">
        <v>17</v>
      </c>
      <c r="Q672" s="48" t="s">
        <v>16</v>
      </c>
      <c r="R672" s="48"/>
      <c r="S672" s="48"/>
      <c r="T672" s="48"/>
      <c r="U672" s="173">
        <f t="shared" si="52"/>
        <v>0.67708333333333326</v>
      </c>
      <c r="V672" s="173">
        <f t="shared" si="53"/>
        <v>0.66666666666666663</v>
      </c>
      <c r="W672" s="41" t="str">
        <f>IFERROR(VLOOKUP(L672,'[1]ZESTAWIENIE NUMERÓW BOCZNYCH'!$A:$B,1,0),"")</f>
        <v/>
      </c>
      <c r="X672" s="48" t="str">
        <f>IFERROR(VLOOKUP(W672,'[1]ZESTAWIENIE NUMERÓW BOCZNYCH'!$A:$B,2,0),Q672)</f>
        <v>P2</v>
      </c>
      <c r="Y672" s="131">
        <f t="shared" si="55"/>
        <v>31</v>
      </c>
      <c r="Z672" s="132" t="s">
        <v>184</v>
      </c>
      <c r="AA672" s="44" t="str">
        <f t="shared" si="54"/>
        <v>T</v>
      </c>
    </row>
    <row r="673" spans="1:27" x14ac:dyDescent="0.25">
      <c r="A673" s="125" t="s">
        <v>186</v>
      </c>
      <c r="B673" s="48">
        <v>672</v>
      </c>
      <c r="C673" s="48">
        <v>6</v>
      </c>
      <c r="D673" s="48">
        <v>120824</v>
      </c>
      <c r="E673" s="48"/>
      <c r="F673" s="48" t="s">
        <v>204</v>
      </c>
      <c r="G673" s="260" t="str">
        <f t="shared" si="51"/>
        <v>pr_88</v>
      </c>
      <c r="H673" s="259" t="s">
        <v>278</v>
      </c>
      <c r="I673" s="45">
        <v>43258</v>
      </c>
      <c r="J673" s="45" t="s">
        <v>128</v>
      </c>
      <c r="K673" s="48">
        <v>4</v>
      </c>
      <c r="L673" s="48">
        <v>2804</v>
      </c>
      <c r="M673" s="50" t="s">
        <v>175</v>
      </c>
      <c r="N673" s="42">
        <v>0.6743055555555556</v>
      </c>
      <c r="O673" s="48">
        <v>23</v>
      </c>
      <c r="P673" s="48">
        <v>16</v>
      </c>
      <c r="Q673" s="48" t="s">
        <v>17</v>
      </c>
      <c r="R673" s="48"/>
      <c r="S673" s="48"/>
      <c r="T673" s="48"/>
      <c r="U673" s="173">
        <f t="shared" si="52"/>
        <v>0.66666666666666663</v>
      </c>
      <c r="V673" s="173">
        <f t="shared" si="53"/>
        <v>0.66666666666666663</v>
      </c>
      <c r="W673" s="41">
        <f>IFERROR(VLOOKUP(L673,'[1]ZESTAWIENIE NUMERÓW BOCZNYCH'!$A:$B,1,0),"")</f>
        <v>2804</v>
      </c>
      <c r="X673" s="48" t="str">
        <f>IFERROR(VLOOKUP(W673,'[1]ZESTAWIENIE NUMERÓW BOCZNYCH'!$A:$B,2,0),Q673)</f>
        <v>MB</v>
      </c>
      <c r="Y673" s="131">
        <f t="shared" si="55"/>
        <v>39</v>
      </c>
      <c r="Z673" s="132" t="s">
        <v>184</v>
      </c>
      <c r="AA673" s="44" t="str">
        <f t="shared" si="54"/>
        <v>T</v>
      </c>
    </row>
    <row r="674" spans="1:27" x14ac:dyDescent="0.25">
      <c r="A674" s="125" t="s">
        <v>186</v>
      </c>
      <c r="B674" s="48">
        <v>405</v>
      </c>
      <c r="C674" s="48">
        <v>7</v>
      </c>
      <c r="D674" s="48">
        <v>20823</v>
      </c>
      <c r="E674" s="48"/>
      <c r="F674" s="48" t="s">
        <v>197</v>
      </c>
      <c r="G674" s="260" t="str">
        <f t="shared" si="51"/>
        <v>pr_88</v>
      </c>
      <c r="H674" s="260" t="s">
        <v>279</v>
      </c>
      <c r="I674" s="45">
        <v>43258</v>
      </c>
      <c r="J674" s="45" t="s">
        <v>128</v>
      </c>
      <c r="K674" s="48" t="s">
        <v>199</v>
      </c>
      <c r="L674" s="48">
        <v>2701</v>
      </c>
      <c r="M674" s="56" t="s">
        <v>157</v>
      </c>
      <c r="N674" s="42">
        <v>0.69097222222222221</v>
      </c>
      <c r="O674" s="48">
        <v>6</v>
      </c>
      <c r="P674" s="48">
        <v>12</v>
      </c>
      <c r="Q674" s="48" t="s">
        <v>21</v>
      </c>
      <c r="R674" s="48"/>
      <c r="S674" s="48"/>
      <c r="T674" s="48"/>
      <c r="U674" s="173">
        <f t="shared" si="52"/>
        <v>0.6875</v>
      </c>
      <c r="V674" s="173">
        <f t="shared" si="53"/>
        <v>0.66666666666666663</v>
      </c>
      <c r="W674" s="41">
        <f>IFERROR(VLOOKUP(L674,'[1]ZESTAWIENIE NUMERÓW BOCZNYCH'!$A:$B,1,0),"")</f>
        <v>2701</v>
      </c>
      <c r="X674" s="48" t="str">
        <f>IFERROR(VLOOKUP(W674,'[1]ZESTAWIENIE NUMERÓW BOCZNYCH'!$A:$B,2,0),Q674)</f>
        <v>P3</v>
      </c>
      <c r="Y674" s="131">
        <f t="shared" si="55"/>
        <v>18</v>
      </c>
      <c r="Z674" s="132" t="s">
        <v>184</v>
      </c>
      <c r="AA674" s="44" t="str">
        <f t="shared" si="54"/>
        <v>T</v>
      </c>
    </row>
    <row r="675" spans="1:27" x14ac:dyDescent="0.25">
      <c r="A675" s="125" t="s">
        <v>186</v>
      </c>
      <c r="B675" s="48">
        <v>674</v>
      </c>
      <c r="C675" s="48">
        <v>6</v>
      </c>
      <c r="D675" s="48">
        <v>120824</v>
      </c>
      <c r="E675" s="48"/>
      <c r="F675" s="48" t="s">
        <v>204</v>
      </c>
      <c r="G675" s="260" t="str">
        <f t="shared" si="51"/>
        <v>pr_88</v>
      </c>
      <c r="H675" s="259" t="s">
        <v>278</v>
      </c>
      <c r="I675" s="45">
        <v>43258</v>
      </c>
      <c r="J675" s="45" t="s">
        <v>128</v>
      </c>
      <c r="K675" s="48">
        <v>4</v>
      </c>
      <c r="L675" s="48">
        <v>2331</v>
      </c>
      <c r="M675" s="50" t="s">
        <v>175</v>
      </c>
      <c r="N675" s="42">
        <v>0.68125000000000002</v>
      </c>
      <c r="O675" s="48">
        <v>26</v>
      </c>
      <c r="P675" s="48">
        <v>8</v>
      </c>
      <c r="Q675" s="48" t="s">
        <v>16</v>
      </c>
      <c r="R675" s="48"/>
      <c r="S675" s="48"/>
      <c r="T675" s="48"/>
      <c r="U675" s="173">
        <f t="shared" si="52"/>
        <v>0.67708333333333326</v>
      </c>
      <c r="V675" s="173">
        <f t="shared" si="53"/>
        <v>0.66666666666666663</v>
      </c>
      <c r="W675" s="41">
        <f>IFERROR(VLOOKUP(L675,'[1]ZESTAWIENIE NUMERÓW BOCZNYCH'!$A:$B,1,0),"")</f>
        <v>2331</v>
      </c>
      <c r="X675" s="48" t="str">
        <f>IFERROR(VLOOKUP(W675,'[1]ZESTAWIENIE NUMERÓW BOCZNYCH'!$A:$B,2,0),Q675)</f>
        <v>K2</v>
      </c>
      <c r="Y675" s="131">
        <f t="shared" si="55"/>
        <v>34</v>
      </c>
      <c r="Z675" s="132" t="s">
        <v>184</v>
      </c>
      <c r="AA675" s="44" t="str">
        <f t="shared" si="54"/>
        <v>T</v>
      </c>
    </row>
    <row r="676" spans="1:27" x14ac:dyDescent="0.25">
      <c r="A676" s="125" t="s">
        <v>186</v>
      </c>
      <c r="B676" s="48">
        <v>406</v>
      </c>
      <c r="C676" s="48">
        <v>7</v>
      </c>
      <c r="D676" s="48">
        <v>20823</v>
      </c>
      <c r="E676" s="48"/>
      <c r="F676" s="48" t="s">
        <v>197</v>
      </c>
      <c r="G676" s="260" t="str">
        <f t="shared" si="51"/>
        <v>pr_88</v>
      </c>
      <c r="H676" s="260" t="s">
        <v>279</v>
      </c>
      <c r="I676" s="45">
        <v>43258</v>
      </c>
      <c r="J676" s="45" t="s">
        <v>128</v>
      </c>
      <c r="K676" s="48" t="s">
        <v>199</v>
      </c>
      <c r="L676" s="48">
        <v>2442</v>
      </c>
      <c r="M676" s="56" t="s">
        <v>157</v>
      </c>
      <c r="N676" s="42">
        <v>0.69930555555555562</v>
      </c>
      <c r="O676" s="48">
        <v>28</v>
      </c>
      <c r="P676" s="48">
        <v>5</v>
      </c>
      <c r="Q676" s="48" t="s">
        <v>16</v>
      </c>
      <c r="R676" s="48"/>
      <c r="S676" s="48"/>
      <c r="T676" s="48"/>
      <c r="U676" s="173">
        <f t="shared" si="52"/>
        <v>0.69791666666666663</v>
      </c>
      <c r="V676" s="173">
        <f t="shared" si="53"/>
        <v>0.66666666666666663</v>
      </c>
      <c r="W676" s="41">
        <f>IFERROR(VLOOKUP(L676,'[1]ZESTAWIENIE NUMERÓW BOCZNYCH'!$A:$B,1,0),"")</f>
        <v>2442</v>
      </c>
      <c r="X676" s="48" t="str">
        <f>IFERROR(VLOOKUP(W676,'[1]ZESTAWIENIE NUMERÓW BOCZNYCH'!$A:$B,2,0),Q676)</f>
        <v>K2</v>
      </c>
      <c r="Y676" s="131">
        <f t="shared" si="55"/>
        <v>33</v>
      </c>
      <c r="Z676" s="132" t="s">
        <v>184</v>
      </c>
      <c r="AA676" s="44" t="str">
        <f t="shared" si="54"/>
        <v>T</v>
      </c>
    </row>
    <row r="677" spans="1:27" x14ac:dyDescent="0.25">
      <c r="A677" s="125" t="s">
        <v>186</v>
      </c>
      <c r="B677" s="48">
        <v>676</v>
      </c>
      <c r="C677" s="48">
        <v>6</v>
      </c>
      <c r="D677" s="48">
        <v>120824</v>
      </c>
      <c r="E677" s="48"/>
      <c r="F677" s="48" t="s">
        <v>204</v>
      </c>
      <c r="G677" s="260" t="str">
        <f t="shared" si="51"/>
        <v>pr_88</v>
      </c>
      <c r="H677" s="259" t="s">
        <v>278</v>
      </c>
      <c r="I677" s="45">
        <v>43258</v>
      </c>
      <c r="J677" s="45" t="s">
        <v>128</v>
      </c>
      <c r="K677" s="48">
        <v>4</v>
      </c>
      <c r="L677" s="48">
        <v>2907</v>
      </c>
      <c r="M677" s="50" t="s">
        <v>175</v>
      </c>
      <c r="N677" s="42">
        <v>0.69097222222222221</v>
      </c>
      <c r="O677" s="48">
        <v>36</v>
      </c>
      <c r="P677" s="48">
        <v>25</v>
      </c>
      <c r="Q677" s="48" t="s">
        <v>17</v>
      </c>
      <c r="R677" s="48"/>
      <c r="S677" s="48"/>
      <c r="T677" s="48"/>
      <c r="U677" s="173">
        <f t="shared" si="52"/>
        <v>0.6875</v>
      </c>
      <c r="V677" s="173">
        <f t="shared" si="53"/>
        <v>0.66666666666666663</v>
      </c>
      <c r="W677" s="41">
        <f>IFERROR(VLOOKUP(L677,'[1]ZESTAWIENIE NUMERÓW BOCZNYCH'!$A:$B,1,0),"")</f>
        <v>2907</v>
      </c>
      <c r="X677" s="48" t="str">
        <f>IFERROR(VLOOKUP(W677,'[1]ZESTAWIENIE NUMERÓW BOCZNYCH'!$A:$B,2,0),Q677)</f>
        <v>MB</v>
      </c>
      <c r="Y677" s="131">
        <f t="shared" si="55"/>
        <v>61</v>
      </c>
      <c r="Z677" s="132" t="s">
        <v>184</v>
      </c>
      <c r="AA677" s="44" t="str">
        <f t="shared" si="54"/>
        <v>T</v>
      </c>
    </row>
    <row r="678" spans="1:27" x14ac:dyDescent="0.25">
      <c r="A678" s="125" t="s">
        <v>186</v>
      </c>
      <c r="B678" s="48">
        <v>677</v>
      </c>
      <c r="C678" s="48">
        <v>6</v>
      </c>
      <c r="D678" s="48">
        <v>120824</v>
      </c>
      <c r="E678" s="48"/>
      <c r="F678" s="48" t="s">
        <v>204</v>
      </c>
      <c r="G678" s="260" t="str">
        <f t="shared" si="51"/>
        <v>pr_88</v>
      </c>
      <c r="H678" s="259" t="s">
        <v>278</v>
      </c>
      <c r="I678" s="45">
        <v>43258</v>
      </c>
      <c r="J678" s="45" t="s">
        <v>128</v>
      </c>
      <c r="K678" s="48">
        <v>4</v>
      </c>
      <c r="L678" s="48">
        <v>2912</v>
      </c>
      <c r="M678" s="50" t="s">
        <v>175</v>
      </c>
      <c r="N678" s="42">
        <v>0.7006944444444444</v>
      </c>
      <c r="O678" s="48">
        <v>32</v>
      </c>
      <c r="P678" s="48">
        <v>12</v>
      </c>
      <c r="Q678" s="48" t="s">
        <v>17</v>
      </c>
      <c r="R678" s="48"/>
      <c r="S678" s="48"/>
      <c r="T678" s="48"/>
      <c r="U678" s="173">
        <f t="shared" si="52"/>
        <v>0.69791666666666663</v>
      </c>
      <c r="V678" s="173">
        <f t="shared" si="53"/>
        <v>0.66666666666666663</v>
      </c>
      <c r="W678" s="41">
        <f>IFERROR(VLOOKUP(L678,'[1]ZESTAWIENIE NUMERÓW BOCZNYCH'!$A:$B,1,0),"")</f>
        <v>2912</v>
      </c>
      <c r="X678" s="48" t="str">
        <f>IFERROR(VLOOKUP(W678,'[1]ZESTAWIENIE NUMERÓW BOCZNYCH'!$A:$B,2,0),Q678)</f>
        <v>MB</v>
      </c>
      <c r="Y678" s="131">
        <f t="shared" si="55"/>
        <v>44</v>
      </c>
      <c r="Z678" s="132" t="s">
        <v>184</v>
      </c>
      <c r="AA678" s="44" t="str">
        <f t="shared" si="54"/>
        <v>T</v>
      </c>
    </row>
    <row r="679" spans="1:27" x14ac:dyDescent="0.25">
      <c r="A679" s="125" t="s">
        <v>186</v>
      </c>
      <c r="B679" s="48">
        <v>410</v>
      </c>
      <c r="C679" s="48">
        <v>7</v>
      </c>
      <c r="D679" s="48">
        <v>20823</v>
      </c>
      <c r="E679" s="48"/>
      <c r="F679" s="48" t="s">
        <v>197</v>
      </c>
      <c r="G679" s="260" t="str">
        <f t="shared" si="51"/>
        <v>pr_88</v>
      </c>
      <c r="H679" s="260" t="s">
        <v>279</v>
      </c>
      <c r="I679" s="45">
        <v>43258</v>
      </c>
      <c r="J679" s="45" t="s">
        <v>128</v>
      </c>
      <c r="K679" s="48" t="s">
        <v>199</v>
      </c>
      <c r="L679" s="48">
        <v>2254</v>
      </c>
      <c r="M679" s="56" t="s">
        <v>157</v>
      </c>
      <c r="N679" s="42">
        <v>0.71250000000000002</v>
      </c>
      <c r="O679" s="48">
        <v>24</v>
      </c>
      <c r="P679" s="48">
        <v>9</v>
      </c>
      <c r="Q679" s="48" t="s">
        <v>18</v>
      </c>
      <c r="R679" s="48"/>
      <c r="S679" s="48"/>
      <c r="T679" s="48"/>
      <c r="U679" s="173">
        <f t="shared" si="52"/>
        <v>0.70833333333333326</v>
      </c>
      <c r="V679" s="173">
        <f t="shared" si="53"/>
        <v>0.70833333333333326</v>
      </c>
      <c r="W679" s="41">
        <f>IFERROR(VLOOKUP(L679,'[1]ZESTAWIENIE NUMERÓW BOCZNYCH'!$A:$B,1,0),"")</f>
        <v>2254</v>
      </c>
      <c r="X679" s="48" t="str">
        <f>IFERROR(VLOOKUP(W679,'[1]ZESTAWIENIE NUMERÓW BOCZNYCH'!$A:$B,2,0),Q679)</f>
        <v>K2</v>
      </c>
      <c r="Y679" s="131">
        <f t="shared" si="55"/>
        <v>33</v>
      </c>
      <c r="Z679" s="132" t="s">
        <v>184</v>
      </c>
      <c r="AA679" s="44" t="str">
        <f t="shared" si="54"/>
        <v>T</v>
      </c>
    </row>
    <row r="680" spans="1:27" x14ac:dyDescent="0.25">
      <c r="A680" s="125" t="s">
        <v>186</v>
      </c>
      <c r="B680" s="48">
        <v>679</v>
      </c>
      <c r="C680" s="48">
        <v>6</v>
      </c>
      <c r="D680" s="48">
        <v>120824</v>
      </c>
      <c r="E680" s="48"/>
      <c r="F680" s="48" t="s">
        <v>204</v>
      </c>
      <c r="G680" s="260" t="str">
        <f t="shared" si="51"/>
        <v>pr_88</v>
      </c>
      <c r="H680" s="259" t="s">
        <v>278</v>
      </c>
      <c r="I680" s="45">
        <v>43258</v>
      </c>
      <c r="J680" s="45" t="s">
        <v>128</v>
      </c>
      <c r="K680" s="48">
        <v>4</v>
      </c>
      <c r="L680" s="48">
        <v>2801</v>
      </c>
      <c r="M680" s="50" t="s">
        <v>175</v>
      </c>
      <c r="N680" s="42">
        <v>0.7090277777777777</v>
      </c>
      <c r="O680" s="48">
        <v>26</v>
      </c>
      <c r="P680" s="48">
        <v>5</v>
      </c>
      <c r="Q680" s="48" t="s">
        <v>17</v>
      </c>
      <c r="R680" s="48"/>
      <c r="S680" s="48"/>
      <c r="T680" s="48"/>
      <c r="U680" s="173">
        <f t="shared" si="52"/>
        <v>0.70833333333333326</v>
      </c>
      <c r="V680" s="173">
        <f t="shared" si="53"/>
        <v>0.70833333333333326</v>
      </c>
      <c r="W680" s="41">
        <f>IFERROR(VLOOKUP(L680,'[1]ZESTAWIENIE NUMERÓW BOCZNYCH'!$A:$B,1,0),"")</f>
        <v>2801</v>
      </c>
      <c r="X680" s="48" t="str">
        <f>IFERROR(VLOOKUP(W680,'[1]ZESTAWIENIE NUMERÓW BOCZNYCH'!$A:$B,2,0),Q680)</f>
        <v>MB</v>
      </c>
      <c r="Y680" s="131">
        <f t="shared" si="55"/>
        <v>31</v>
      </c>
      <c r="Z680" s="132" t="s">
        <v>184</v>
      </c>
      <c r="AA680" s="44" t="str">
        <f t="shared" si="54"/>
        <v>T</v>
      </c>
    </row>
    <row r="681" spans="1:27" x14ac:dyDescent="0.25">
      <c r="A681" s="125" t="s">
        <v>186</v>
      </c>
      <c r="B681" s="48">
        <v>411</v>
      </c>
      <c r="C681" s="48">
        <v>7</v>
      </c>
      <c r="D681" s="48">
        <v>20823</v>
      </c>
      <c r="E681" s="48"/>
      <c r="F681" s="48" t="s">
        <v>197</v>
      </c>
      <c r="G681" s="260" t="str">
        <f t="shared" si="51"/>
        <v>pr_88</v>
      </c>
      <c r="H681" s="260" t="s">
        <v>279</v>
      </c>
      <c r="I681" s="45">
        <v>43258</v>
      </c>
      <c r="J681" s="45" t="s">
        <v>128</v>
      </c>
      <c r="K681" s="48" t="s">
        <v>199</v>
      </c>
      <c r="L681" s="48">
        <v>2364</v>
      </c>
      <c r="M681" s="56" t="s">
        <v>157</v>
      </c>
      <c r="N681" s="42">
        <v>0.71388888888888891</v>
      </c>
      <c r="O681" s="48">
        <v>2</v>
      </c>
      <c r="P681" s="48">
        <v>10</v>
      </c>
      <c r="Q681" s="48" t="s">
        <v>16</v>
      </c>
      <c r="R681" s="48"/>
      <c r="S681" s="48"/>
      <c r="T681" s="48"/>
      <c r="U681" s="173">
        <f t="shared" si="52"/>
        <v>0.70833333333333326</v>
      </c>
      <c r="V681" s="173">
        <f t="shared" si="53"/>
        <v>0.70833333333333326</v>
      </c>
      <c r="W681" s="41" t="str">
        <f>IFERROR(VLOOKUP(L681,'[1]ZESTAWIENIE NUMERÓW BOCZNYCH'!$A:$B,1,0),"")</f>
        <v/>
      </c>
      <c r="X681" s="48" t="str">
        <f>IFERROR(VLOOKUP(W681,'[1]ZESTAWIENIE NUMERÓW BOCZNYCH'!$A:$B,2,0),Q681)</f>
        <v>P2</v>
      </c>
      <c r="Y681" s="131">
        <f t="shared" si="55"/>
        <v>12</v>
      </c>
      <c r="Z681" s="132" t="s">
        <v>184</v>
      </c>
      <c r="AA681" s="44" t="str">
        <f t="shared" si="54"/>
        <v>T</v>
      </c>
    </row>
    <row r="682" spans="1:27" x14ac:dyDescent="0.25">
      <c r="A682" s="125" t="s">
        <v>186</v>
      </c>
      <c r="B682" s="48">
        <v>681</v>
      </c>
      <c r="C682" s="48">
        <v>6</v>
      </c>
      <c r="D682" s="48">
        <v>120824</v>
      </c>
      <c r="E682" s="48"/>
      <c r="F682" s="48" t="s">
        <v>204</v>
      </c>
      <c r="G682" s="260" t="str">
        <f t="shared" si="51"/>
        <v>pr_88</v>
      </c>
      <c r="H682" s="259" t="s">
        <v>278</v>
      </c>
      <c r="I682" s="45">
        <v>43258</v>
      </c>
      <c r="J682" s="45" t="s">
        <v>128</v>
      </c>
      <c r="K682" s="48">
        <v>4</v>
      </c>
      <c r="L682" s="48">
        <v>2349</v>
      </c>
      <c r="M682" s="50" t="s">
        <v>175</v>
      </c>
      <c r="N682" s="42">
        <v>0.71597222222222223</v>
      </c>
      <c r="O682" s="48">
        <v>20</v>
      </c>
      <c r="P682" s="48">
        <v>4</v>
      </c>
      <c r="Q682" s="48" t="s">
        <v>16</v>
      </c>
      <c r="R682" s="48"/>
      <c r="S682" s="48"/>
      <c r="T682" s="48"/>
      <c r="U682" s="173">
        <f t="shared" si="52"/>
        <v>0.70833333333333326</v>
      </c>
      <c r="V682" s="173">
        <f t="shared" si="53"/>
        <v>0.70833333333333326</v>
      </c>
      <c r="W682" s="41">
        <f>IFERROR(VLOOKUP(L682,'[1]ZESTAWIENIE NUMERÓW BOCZNYCH'!$A:$B,1,0),"")</f>
        <v>2349</v>
      </c>
      <c r="X682" s="48" t="str">
        <f>IFERROR(VLOOKUP(W682,'[1]ZESTAWIENIE NUMERÓW BOCZNYCH'!$A:$B,2,0),Q682)</f>
        <v>K2</v>
      </c>
      <c r="Y682" s="131">
        <f t="shared" si="55"/>
        <v>24</v>
      </c>
      <c r="Z682" s="132" t="s">
        <v>184</v>
      </c>
      <c r="AA682" s="44" t="str">
        <f t="shared" si="54"/>
        <v>T</v>
      </c>
    </row>
    <row r="683" spans="1:27" x14ac:dyDescent="0.25">
      <c r="A683" s="125" t="s">
        <v>186</v>
      </c>
      <c r="B683" s="48">
        <v>414</v>
      </c>
      <c r="C683" s="48">
        <v>7</v>
      </c>
      <c r="D683" s="48">
        <v>20823</v>
      </c>
      <c r="E683" s="48"/>
      <c r="F683" s="48" t="s">
        <v>197</v>
      </c>
      <c r="G683" s="260" t="str">
        <f t="shared" si="51"/>
        <v>pr_88</v>
      </c>
      <c r="H683" s="260" t="s">
        <v>279</v>
      </c>
      <c r="I683" s="45">
        <v>43258</v>
      </c>
      <c r="J683" s="45" t="s">
        <v>128</v>
      </c>
      <c r="K683" s="48" t="s">
        <v>199</v>
      </c>
      <c r="L683" s="48">
        <v>2201</v>
      </c>
      <c r="M683" s="56" t="s">
        <v>157</v>
      </c>
      <c r="N683" s="42">
        <v>0.72430555555555554</v>
      </c>
      <c r="O683" s="48">
        <v>14</v>
      </c>
      <c r="P683" s="48">
        <v>10</v>
      </c>
      <c r="Q683" s="48" t="s">
        <v>18</v>
      </c>
      <c r="R683" s="48"/>
      <c r="S683" s="48"/>
      <c r="T683" s="48"/>
      <c r="U683" s="173">
        <f t="shared" si="52"/>
        <v>0.71875</v>
      </c>
      <c r="V683" s="173">
        <f t="shared" si="53"/>
        <v>0.70833333333333326</v>
      </c>
      <c r="W683" s="41">
        <f>IFERROR(VLOOKUP(L683,'[1]ZESTAWIENIE NUMERÓW BOCZNYCH'!$A:$B,1,0),"")</f>
        <v>2201</v>
      </c>
      <c r="X683" s="48" t="str">
        <f>IFERROR(VLOOKUP(W683,'[1]ZESTAWIENIE NUMERÓW BOCZNYCH'!$A:$B,2,0),Q683)</f>
        <v>K2</v>
      </c>
      <c r="Y683" s="131">
        <f t="shared" si="55"/>
        <v>24</v>
      </c>
      <c r="Z683" s="132" t="s">
        <v>184</v>
      </c>
      <c r="AA683" s="44" t="str">
        <f t="shared" si="54"/>
        <v>T</v>
      </c>
    </row>
    <row r="684" spans="1:27" x14ac:dyDescent="0.25">
      <c r="A684" s="125" t="s">
        <v>186</v>
      </c>
      <c r="B684" s="48">
        <v>683</v>
      </c>
      <c r="C684" s="48">
        <v>6</v>
      </c>
      <c r="D684" s="48">
        <v>120824</v>
      </c>
      <c r="E684" s="48"/>
      <c r="F684" s="48" t="s">
        <v>204</v>
      </c>
      <c r="G684" s="260" t="str">
        <f t="shared" si="51"/>
        <v>pr_88</v>
      </c>
      <c r="H684" s="259" t="s">
        <v>278</v>
      </c>
      <c r="I684" s="45">
        <v>43258</v>
      </c>
      <c r="J684" s="45" t="s">
        <v>128</v>
      </c>
      <c r="K684" s="48">
        <v>4</v>
      </c>
      <c r="L684" s="48">
        <v>2433</v>
      </c>
      <c r="M684" s="50" t="s">
        <v>175</v>
      </c>
      <c r="N684" s="42">
        <v>0.72499999999999998</v>
      </c>
      <c r="O684" s="48">
        <v>18</v>
      </c>
      <c r="P684" s="48">
        <v>8</v>
      </c>
      <c r="Q684" s="48" t="s">
        <v>16</v>
      </c>
      <c r="R684" s="48"/>
      <c r="S684" s="48"/>
      <c r="T684" s="48"/>
      <c r="U684" s="173">
        <f t="shared" si="52"/>
        <v>0.71875</v>
      </c>
      <c r="V684" s="173">
        <f t="shared" si="53"/>
        <v>0.70833333333333326</v>
      </c>
      <c r="W684" s="41">
        <f>IFERROR(VLOOKUP(L684,'[1]ZESTAWIENIE NUMERÓW BOCZNYCH'!$A:$B,1,0),"")</f>
        <v>2433</v>
      </c>
      <c r="X684" s="48" t="str">
        <f>IFERROR(VLOOKUP(W684,'[1]ZESTAWIENIE NUMERÓW BOCZNYCH'!$A:$B,2,0),Q684)</f>
        <v>K2</v>
      </c>
      <c r="Y684" s="131">
        <f t="shared" si="55"/>
        <v>26</v>
      </c>
      <c r="Z684" s="132" t="s">
        <v>184</v>
      </c>
      <c r="AA684" s="44" t="str">
        <f t="shared" si="54"/>
        <v>T</v>
      </c>
    </row>
    <row r="685" spans="1:27" x14ac:dyDescent="0.25">
      <c r="A685" s="125" t="s">
        <v>186</v>
      </c>
      <c r="B685" s="48">
        <v>417</v>
      </c>
      <c r="C685" s="48">
        <v>8</v>
      </c>
      <c r="D685" s="48">
        <v>20823</v>
      </c>
      <c r="E685" s="48"/>
      <c r="F685" s="48" t="s">
        <v>197</v>
      </c>
      <c r="G685" s="260" t="str">
        <f t="shared" si="51"/>
        <v>pr_88</v>
      </c>
      <c r="H685" s="260" t="s">
        <v>279</v>
      </c>
      <c r="I685" s="45">
        <v>43258</v>
      </c>
      <c r="J685" s="45" t="s">
        <v>128</v>
      </c>
      <c r="K685" s="48" t="s">
        <v>199</v>
      </c>
      <c r="L685" s="48">
        <v>2701</v>
      </c>
      <c r="M685" s="56" t="s">
        <v>157</v>
      </c>
      <c r="N685" s="42">
        <v>0.73333333333333339</v>
      </c>
      <c r="O685" s="48">
        <v>16</v>
      </c>
      <c r="P685" s="48">
        <v>7</v>
      </c>
      <c r="Q685" s="48" t="s">
        <v>21</v>
      </c>
      <c r="R685" s="48"/>
      <c r="S685" s="48"/>
      <c r="T685" s="48"/>
      <c r="U685" s="173">
        <f t="shared" si="52"/>
        <v>0.72916666666666663</v>
      </c>
      <c r="V685" s="173">
        <f t="shared" si="53"/>
        <v>0.70833333333333326</v>
      </c>
      <c r="W685" s="41">
        <f>IFERROR(VLOOKUP(L685,'[1]ZESTAWIENIE NUMERÓW BOCZNYCH'!$A:$B,1,0),"")</f>
        <v>2701</v>
      </c>
      <c r="X685" s="48" t="str">
        <f>IFERROR(VLOOKUP(W685,'[1]ZESTAWIENIE NUMERÓW BOCZNYCH'!$A:$B,2,0),Q685)</f>
        <v>P3</v>
      </c>
      <c r="Y685" s="131">
        <f t="shared" si="55"/>
        <v>23</v>
      </c>
      <c r="Z685" s="132" t="s">
        <v>184</v>
      </c>
      <c r="AA685" s="44" t="str">
        <f t="shared" si="54"/>
        <v>T</v>
      </c>
    </row>
    <row r="686" spans="1:27" x14ac:dyDescent="0.25">
      <c r="A686" s="125" t="s">
        <v>186</v>
      </c>
      <c r="B686" s="48">
        <v>685</v>
      </c>
      <c r="C686" s="48">
        <v>7</v>
      </c>
      <c r="D686" s="48">
        <v>120824</v>
      </c>
      <c r="E686" s="48"/>
      <c r="F686" s="48" t="s">
        <v>204</v>
      </c>
      <c r="G686" s="260" t="str">
        <f t="shared" si="51"/>
        <v>pr_88</v>
      </c>
      <c r="H686" s="259" t="s">
        <v>278</v>
      </c>
      <c r="I686" s="45">
        <v>43258</v>
      </c>
      <c r="J686" s="45" t="s">
        <v>128</v>
      </c>
      <c r="K686" s="48">
        <v>4</v>
      </c>
      <c r="L686" s="48">
        <v>2419</v>
      </c>
      <c r="M686" s="50" t="s">
        <v>175</v>
      </c>
      <c r="N686" s="42">
        <v>0.7319444444444444</v>
      </c>
      <c r="O686" s="48">
        <v>22</v>
      </c>
      <c r="P686" s="48">
        <v>5</v>
      </c>
      <c r="Q686" s="48" t="s">
        <v>16</v>
      </c>
      <c r="R686" s="48"/>
      <c r="S686" s="48"/>
      <c r="T686" s="48"/>
      <c r="U686" s="173">
        <f t="shared" si="52"/>
        <v>0.72916666666666663</v>
      </c>
      <c r="V686" s="173">
        <f t="shared" si="53"/>
        <v>0.70833333333333326</v>
      </c>
      <c r="W686" s="41">
        <f>IFERROR(VLOOKUP(L686,'[1]ZESTAWIENIE NUMERÓW BOCZNYCH'!$A:$B,1,0),"")</f>
        <v>2419</v>
      </c>
      <c r="X686" s="48" t="str">
        <f>IFERROR(VLOOKUP(W686,'[1]ZESTAWIENIE NUMERÓW BOCZNYCH'!$A:$B,2,0),Q686)</f>
        <v>K2</v>
      </c>
      <c r="Y686" s="131">
        <f t="shared" si="55"/>
        <v>27</v>
      </c>
      <c r="Z686" s="132" t="s">
        <v>184</v>
      </c>
      <c r="AA686" s="44" t="str">
        <f t="shared" si="54"/>
        <v>T</v>
      </c>
    </row>
    <row r="687" spans="1:27" x14ac:dyDescent="0.25">
      <c r="A687" s="125" t="s">
        <v>186</v>
      </c>
      <c r="B687" s="48">
        <v>686</v>
      </c>
      <c r="C687" s="48">
        <v>7</v>
      </c>
      <c r="D687" s="48">
        <v>120824</v>
      </c>
      <c r="E687" s="48"/>
      <c r="F687" s="48" t="s">
        <v>204</v>
      </c>
      <c r="G687" s="260" t="str">
        <f t="shared" si="51"/>
        <v>pr_88</v>
      </c>
      <c r="H687" s="259" t="s">
        <v>278</v>
      </c>
      <c r="I687" s="45">
        <v>43258</v>
      </c>
      <c r="J687" s="45" t="s">
        <v>128</v>
      </c>
      <c r="K687" s="48">
        <v>4</v>
      </c>
      <c r="L687" s="48">
        <v>2261</v>
      </c>
      <c r="M687" s="50" t="s">
        <v>175</v>
      </c>
      <c r="N687" s="42">
        <v>0.73958333333333337</v>
      </c>
      <c r="O687" s="48">
        <v>16</v>
      </c>
      <c r="P687" s="48">
        <v>3</v>
      </c>
      <c r="Q687" s="48" t="s">
        <v>16</v>
      </c>
      <c r="R687" s="48"/>
      <c r="S687" s="48"/>
      <c r="T687" s="48"/>
      <c r="U687" s="173">
        <f t="shared" si="52"/>
        <v>0.73958333333333326</v>
      </c>
      <c r="V687" s="173">
        <f t="shared" si="53"/>
        <v>0.70833333333333326</v>
      </c>
      <c r="W687" s="41">
        <f>IFERROR(VLOOKUP(L687,'[1]ZESTAWIENIE NUMERÓW BOCZNYCH'!$A:$B,1,0),"")</f>
        <v>2261</v>
      </c>
      <c r="X687" s="48" t="str">
        <f>IFERROR(VLOOKUP(W687,'[1]ZESTAWIENIE NUMERÓW BOCZNYCH'!$A:$B,2,0),Q687)</f>
        <v>K2</v>
      </c>
      <c r="Y687" s="131">
        <f t="shared" si="55"/>
        <v>19</v>
      </c>
      <c r="Z687" s="132" t="s">
        <v>184</v>
      </c>
      <c r="AA687" s="44" t="str">
        <f t="shared" si="54"/>
        <v>T</v>
      </c>
    </row>
    <row r="688" spans="1:27" x14ac:dyDescent="0.25">
      <c r="A688" s="125" t="s">
        <v>186</v>
      </c>
      <c r="B688" s="48">
        <v>418</v>
      </c>
      <c r="C688" s="48">
        <v>8</v>
      </c>
      <c r="D688" s="48">
        <v>20823</v>
      </c>
      <c r="E688" s="48"/>
      <c r="F688" s="48" t="s">
        <v>197</v>
      </c>
      <c r="G688" s="260" t="str">
        <f t="shared" si="51"/>
        <v>pr_88</v>
      </c>
      <c r="H688" s="260" t="s">
        <v>279</v>
      </c>
      <c r="I688" s="45">
        <v>43258</v>
      </c>
      <c r="J688" s="45" t="s">
        <v>128</v>
      </c>
      <c r="K688" s="48" t="s">
        <v>199</v>
      </c>
      <c r="L688" s="48">
        <v>2442</v>
      </c>
      <c r="M688" s="56" t="s">
        <v>157</v>
      </c>
      <c r="N688" s="42">
        <v>0.73958333333333337</v>
      </c>
      <c r="O688" s="48">
        <v>16</v>
      </c>
      <c r="P688" s="48">
        <v>17</v>
      </c>
      <c r="Q688" s="48" t="s">
        <v>16</v>
      </c>
      <c r="R688" s="48"/>
      <c r="S688" s="48"/>
      <c r="T688" s="48"/>
      <c r="U688" s="173">
        <f t="shared" si="52"/>
        <v>0.73958333333333326</v>
      </c>
      <c r="V688" s="173">
        <f t="shared" si="53"/>
        <v>0.70833333333333326</v>
      </c>
      <c r="W688" s="41">
        <f>IFERROR(VLOOKUP(L688,'[1]ZESTAWIENIE NUMERÓW BOCZNYCH'!$A:$B,1,0),"")</f>
        <v>2442</v>
      </c>
      <c r="X688" s="48" t="str">
        <f>IFERROR(VLOOKUP(W688,'[1]ZESTAWIENIE NUMERÓW BOCZNYCH'!$A:$B,2,0),Q688)</f>
        <v>K2</v>
      </c>
      <c r="Y688" s="131">
        <f t="shared" si="55"/>
        <v>33</v>
      </c>
      <c r="Z688" s="132" t="s">
        <v>184</v>
      </c>
      <c r="AA688" s="44" t="str">
        <f t="shared" si="54"/>
        <v>T</v>
      </c>
    </row>
    <row r="689" spans="1:27" x14ac:dyDescent="0.25">
      <c r="A689" s="125" t="s">
        <v>186</v>
      </c>
      <c r="B689" s="48">
        <v>688</v>
      </c>
      <c r="C689" s="126">
        <v>1</v>
      </c>
      <c r="D689" s="126">
        <v>120824</v>
      </c>
      <c r="E689" s="126"/>
      <c r="F689" s="126" t="s">
        <v>206</v>
      </c>
      <c r="G689" s="260" t="str">
        <f t="shared" si="51"/>
        <v>pr_88</v>
      </c>
      <c r="H689" s="258" t="s">
        <v>278</v>
      </c>
      <c r="I689" s="127">
        <v>43258</v>
      </c>
      <c r="J689" s="45" t="s">
        <v>128</v>
      </c>
      <c r="K689" s="126">
        <v>146</v>
      </c>
      <c r="L689" s="126">
        <v>4603</v>
      </c>
      <c r="M689" s="126" t="s">
        <v>207</v>
      </c>
      <c r="N689" s="128">
        <v>0.25138888888888888</v>
      </c>
      <c r="O689" s="126">
        <v>7</v>
      </c>
      <c r="P689" s="126">
        <v>10</v>
      </c>
      <c r="Q689" s="126" t="s">
        <v>12</v>
      </c>
      <c r="R689" s="48"/>
      <c r="S689" s="48"/>
      <c r="T689" s="48"/>
      <c r="U689" s="173">
        <f t="shared" si="52"/>
        <v>0.25</v>
      </c>
      <c r="V689" s="173">
        <f t="shared" si="53"/>
        <v>0.25</v>
      </c>
      <c r="W689" s="41">
        <f>IFERROR(VLOOKUP(L689,'[1]ZESTAWIENIE NUMERÓW BOCZNYCH'!$A:$B,1,0),"")</f>
        <v>4603</v>
      </c>
      <c r="X689" s="48" t="str">
        <f>IFERROR(VLOOKUP(W689,'[1]ZESTAWIENIE NUMERÓW BOCZNYCH'!$A:$B,2,0),Q689)</f>
        <v>MAN Lion’s City G</v>
      </c>
      <c r="Y689" s="131">
        <f t="shared" si="55"/>
        <v>17</v>
      </c>
      <c r="Z689" s="132" t="s">
        <v>182</v>
      </c>
      <c r="AA689" s="44" t="str">
        <f t="shared" si="54"/>
        <v>A</v>
      </c>
    </row>
    <row r="690" spans="1:27" x14ac:dyDescent="0.25">
      <c r="A690" s="125" t="s">
        <v>186</v>
      </c>
      <c r="B690" s="48">
        <v>691</v>
      </c>
      <c r="C690" s="126">
        <v>1</v>
      </c>
      <c r="D690" s="126">
        <v>120824</v>
      </c>
      <c r="E690" s="126"/>
      <c r="F690" s="126" t="s">
        <v>206</v>
      </c>
      <c r="G690" s="260" t="str">
        <f t="shared" si="51"/>
        <v>pr_88</v>
      </c>
      <c r="H690" s="258" t="s">
        <v>278</v>
      </c>
      <c r="I690" s="127">
        <v>43258</v>
      </c>
      <c r="J690" s="45" t="s">
        <v>128</v>
      </c>
      <c r="K690" s="126">
        <v>146</v>
      </c>
      <c r="L690" s="126">
        <v>4604</v>
      </c>
      <c r="M690" s="126" t="s">
        <v>207</v>
      </c>
      <c r="N690" s="128">
        <v>0.26319444444444445</v>
      </c>
      <c r="O690" s="126">
        <v>15</v>
      </c>
      <c r="P690" s="126">
        <v>7</v>
      </c>
      <c r="Q690" s="126" t="s">
        <v>14</v>
      </c>
      <c r="R690" s="48"/>
      <c r="S690" s="48"/>
      <c r="T690" s="48"/>
      <c r="U690" s="173">
        <f t="shared" si="52"/>
        <v>0.26041666666666663</v>
      </c>
      <c r="V690" s="173">
        <f t="shared" si="53"/>
        <v>0.25</v>
      </c>
      <c r="W690" s="41">
        <f>IFERROR(VLOOKUP(L690,'[1]ZESTAWIENIE NUMERÓW BOCZNYCH'!$A:$B,1,0),"")</f>
        <v>4604</v>
      </c>
      <c r="X690" s="48" t="str">
        <f>IFERROR(VLOOKUP(W690,'[1]ZESTAWIENIE NUMERÓW BOCZNYCH'!$A:$B,2,0),Q690)</f>
        <v>MAN Lion’s City G</v>
      </c>
      <c r="Y690" s="131">
        <f t="shared" si="55"/>
        <v>22</v>
      </c>
      <c r="Z690" s="132" t="s">
        <v>182</v>
      </c>
      <c r="AA690" s="44" t="str">
        <f t="shared" si="54"/>
        <v>A</v>
      </c>
    </row>
    <row r="691" spans="1:27" x14ac:dyDescent="0.25">
      <c r="A691" s="125" t="s">
        <v>186</v>
      </c>
      <c r="B691" s="48">
        <v>694</v>
      </c>
      <c r="C691" s="126">
        <v>1</v>
      </c>
      <c r="D691" s="126">
        <v>120824</v>
      </c>
      <c r="E691" s="126"/>
      <c r="F691" s="126" t="s">
        <v>206</v>
      </c>
      <c r="G691" s="260" t="str">
        <f t="shared" si="51"/>
        <v>pr_88</v>
      </c>
      <c r="H691" s="258" t="s">
        <v>278</v>
      </c>
      <c r="I691" s="127">
        <v>43258</v>
      </c>
      <c r="J691" s="45" t="s">
        <v>128</v>
      </c>
      <c r="K691" s="126">
        <v>146</v>
      </c>
      <c r="L691" s="126">
        <v>4642</v>
      </c>
      <c r="M691" s="126" t="s">
        <v>207</v>
      </c>
      <c r="N691" s="128">
        <v>0.27291666666666664</v>
      </c>
      <c r="O691" s="126">
        <v>13</v>
      </c>
      <c r="P691" s="126">
        <v>5</v>
      </c>
      <c r="Q691" s="126" t="s">
        <v>14</v>
      </c>
      <c r="R691" s="48"/>
      <c r="S691" s="48"/>
      <c r="T691" s="48"/>
      <c r="U691" s="173">
        <f t="shared" si="52"/>
        <v>0.27083333333333331</v>
      </c>
      <c r="V691" s="173">
        <f t="shared" si="53"/>
        <v>0.25</v>
      </c>
      <c r="W691" s="41">
        <f>IFERROR(VLOOKUP(L691,'[1]ZESTAWIENIE NUMERÓW BOCZNYCH'!$A:$B,1,0),"")</f>
        <v>4642</v>
      </c>
      <c r="X691" s="48" t="str">
        <f>IFERROR(VLOOKUP(W691,'[1]ZESTAWIENIE NUMERÓW BOCZNYCH'!$A:$B,2,0),Q691)</f>
        <v>MAN Lion’s City G</v>
      </c>
      <c r="Y691" s="131">
        <f t="shared" si="55"/>
        <v>18</v>
      </c>
      <c r="Z691" s="132" t="s">
        <v>182</v>
      </c>
      <c r="AA691" s="44" t="str">
        <f t="shared" si="54"/>
        <v>A</v>
      </c>
    </row>
    <row r="692" spans="1:27" x14ac:dyDescent="0.25">
      <c r="A692" s="125" t="s">
        <v>186</v>
      </c>
      <c r="B692" s="48">
        <v>699</v>
      </c>
      <c r="C692" s="126">
        <v>1</v>
      </c>
      <c r="D692" s="126">
        <v>120824</v>
      </c>
      <c r="E692" s="126"/>
      <c r="F692" s="126" t="s">
        <v>206</v>
      </c>
      <c r="G692" s="260" t="str">
        <f t="shared" si="51"/>
        <v>pr_88</v>
      </c>
      <c r="H692" s="258" t="s">
        <v>278</v>
      </c>
      <c r="I692" s="127">
        <v>43258</v>
      </c>
      <c r="J692" s="45" t="s">
        <v>128</v>
      </c>
      <c r="K692" s="126">
        <v>146</v>
      </c>
      <c r="L692" s="126">
        <v>4618</v>
      </c>
      <c r="M692" s="126" t="s">
        <v>207</v>
      </c>
      <c r="N692" s="128">
        <v>0.2951388888888889</v>
      </c>
      <c r="O692" s="126">
        <v>17</v>
      </c>
      <c r="P692" s="126">
        <v>9</v>
      </c>
      <c r="Q692" s="126" t="s">
        <v>14</v>
      </c>
      <c r="R692" s="48"/>
      <c r="S692" s="48"/>
      <c r="T692" s="48"/>
      <c r="U692" s="173">
        <f t="shared" si="52"/>
        <v>0.29166666666666663</v>
      </c>
      <c r="V692" s="173">
        <f t="shared" si="53"/>
        <v>0.29166666666666663</v>
      </c>
      <c r="W692" s="41">
        <f>IFERROR(VLOOKUP(L692,'[1]ZESTAWIENIE NUMERÓW BOCZNYCH'!$A:$B,1,0),"")</f>
        <v>4618</v>
      </c>
      <c r="X692" s="48" t="str">
        <f>IFERROR(VLOOKUP(W692,'[1]ZESTAWIENIE NUMERÓW BOCZNYCH'!$A:$B,2,0),Q692)</f>
        <v>MAN Lion’s City G</v>
      </c>
      <c r="Y692" s="131">
        <f t="shared" si="55"/>
        <v>26</v>
      </c>
      <c r="Z692" s="132" t="s">
        <v>182</v>
      </c>
      <c r="AA692" s="44" t="str">
        <f t="shared" si="54"/>
        <v>A</v>
      </c>
    </row>
    <row r="693" spans="1:27" x14ac:dyDescent="0.25">
      <c r="A693" s="125" t="s">
        <v>186</v>
      </c>
      <c r="B693" s="48">
        <v>702</v>
      </c>
      <c r="C693" s="126">
        <v>2</v>
      </c>
      <c r="D693" s="126">
        <v>120824</v>
      </c>
      <c r="E693" s="126"/>
      <c r="F693" s="126" t="s">
        <v>206</v>
      </c>
      <c r="G693" s="260" t="str">
        <f t="shared" si="51"/>
        <v>pr_88</v>
      </c>
      <c r="H693" s="258" t="s">
        <v>278</v>
      </c>
      <c r="I693" s="127">
        <v>43258</v>
      </c>
      <c r="J693" s="45" t="s">
        <v>128</v>
      </c>
      <c r="K693" s="126">
        <v>146</v>
      </c>
      <c r="L693" s="126">
        <v>4629</v>
      </c>
      <c r="M693" s="126" t="s">
        <v>207</v>
      </c>
      <c r="N693" s="128">
        <v>0.30694444444444441</v>
      </c>
      <c r="O693" s="126">
        <v>18</v>
      </c>
      <c r="P693" s="126">
        <v>27</v>
      </c>
      <c r="Q693" s="126" t="s">
        <v>14</v>
      </c>
      <c r="R693" s="48"/>
      <c r="S693" s="48"/>
      <c r="T693" s="48"/>
      <c r="U693" s="173">
        <f t="shared" si="52"/>
        <v>0.30208333333333331</v>
      </c>
      <c r="V693" s="173">
        <f t="shared" si="53"/>
        <v>0.29166666666666663</v>
      </c>
      <c r="W693" s="41">
        <f>IFERROR(VLOOKUP(L693,'[1]ZESTAWIENIE NUMERÓW BOCZNYCH'!$A:$B,1,0),"")</f>
        <v>4629</v>
      </c>
      <c r="X693" s="48" t="str">
        <f>IFERROR(VLOOKUP(W693,'[1]ZESTAWIENIE NUMERÓW BOCZNYCH'!$A:$B,2,0),Q693)</f>
        <v>MAN Lion’s City G</v>
      </c>
      <c r="Y693" s="131">
        <f t="shared" si="55"/>
        <v>45</v>
      </c>
      <c r="Z693" s="132" t="s">
        <v>182</v>
      </c>
      <c r="AA693" s="44" t="str">
        <f t="shared" si="54"/>
        <v>A</v>
      </c>
    </row>
    <row r="694" spans="1:27" x14ac:dyDescent="0.25">
      <c r="A694" s="125" t="s">
        <v>186</v>
      </c>
      <c r="B694" s="48">
        <v>705</v>
      </c>
      <c r="C694" s="126">
        <v>2</v>
      </c>
      <c r="D694" s="126">
        <v>120824</v>
      </c>
      <c r="E694" s="126"/>
      <c r="F694" s="126" t="s">
        <v>206</v>
      </c>
      <c r="G694" s="260" t="str">
        <f t="shared" si="51"/>
        <v>pr_88</v>
      </c>
      <c r="H694" s="258" t="s">
        <v>278</v>
      </c>
      <c r="I694" s="127">
        <v>43258</v>
      </c>
      <c r="J694" s="45" t="s">
        <v>128</v>
      </c>
      <c r="K694" s="126">
        <v>146</v>
      </c>
      <c r="L694" s="126">
        <v>4637</v>
      </c>
      <c r="M694" s="126" t="s">
        <v>207</v>
      </c>
      <c r="N694" s="128">
        <v>0.31805555555555554</v>
      </c>
      <c r="O694" s="126">
        <v>7</v>
      </c>
      <c r="P694" s="126">
        <v>25</v>
      </c>
      <c r="Q694" s="126" t="s">
        <v>14</v>
      </c>
      <c r="R694" s="48"/>
      <c r="S694" s="48"/>
      <c r="T694" s="48"/>
      <c r="U694" s="173">
        <f t="shared" si="52"/>
        <v>0.3125</v>
      </c>
      <c r="V694" s="173">
        <f t="shared" si="53"/>
        <v>0.29166666666666663</v>
      </c>
      <c r="W694" s="41">
        <f>IFERROR(VLOOKUP(L694,'[1]ZESTAWIENIE NUMERÓW BOCZNYCH'!$A:$B,1,0),"")</f>
        <v>4637</v>
      </c>
      <c r="X694" s="48" t="str">
        <f>IFERROR(VLOOKUP(W694,'[1]ZESTAWIENIE NUMERÓW BOCZNYCH'!$A:$B,2,0),Q694)</f>
        <v>MAN Lion’s City G</v>
      </c>
      <c r="Y694" s="131">
        <f t="shared" si="55"/>
        <v>32</v>
      </c>
      <c r="Z694" s="132" t="s">
        <v>182</v>
      </c>
      <c r="AA694" s="44" t="str">
        <f t="shared" si="54"/>
        <v>A</v>
      </c>
    </row>
    <row r="695" spans="1:27" x14ac:dyDescent="0.25">
      <c r="A695" s="125" t="s">
        <v>186</v>
      </c>
      <c r="B695" s="48">
        <v>708</v>
      </c>
      <c r="C695" s="126">
        <v>2</v>
      </c>
      <c r="D695" s="126">
        <v>120824</v>
      </c>
      <c r="E695" s="126"/>
      <c r="F695" s="126" t="s">
        <v>206</v>
      </c>
      <c r="G695" s="260" t="str">
        <f t="shared" si="51"/>
        <v>pr_88</v>
      </c>
      <c r="H695" s="258" t="s">
        <v>278</v>
      </c>
      <c r="I695" s="127">
        <v>43258</v>
      </c>
      <c r="J695" s="45" t="s">
        <v>128</v>
      </c>
      <c r="K695" s="126">
        <v>146</v>
      </c>
      <c r="L695" s="126">
        <v>4634</v>
      </c>
      <c r="M695" s="126" t="s">
        <v>207</v>
      </c>
      <c r="N695" s="128">
        <v>0.32777777777777778</v>
      </c>
      <c r="O695" s="126">
        <v>15</v>
      </c>
      <c r="P695" s="126">
        <v>18</v>
      </c>
      <c r="Q695" s="126" t="s">
        <v>14</v>
      </c>
      <c r="R695" s="48"/>
      <c r="S695" s="48"/>
      <c r="T695" s="48"/>
      <c r="U695" s="173">
        <f t="shared" si="52"/>
        <v>0.32291666666666663</v>
      </c>
      <c r="V695" s="173">
        <f t="shared" si="53"/>
        <v>0.29166666666666663</v>
      </c>
      <c r="W695" s="41">
        <f>IFERROR(VLOOKUP(L695,'[1]ZESTAWIENIE NUMERÓW BOCZNYCH'!$A:$B,1,0),"")</f>
        <v>4634</v>
      </c>
      <c r="X695" s="48" t="str">
        <f>IFERROR(VLOOKUP(W695,'[1]ZESTAWIENIE NUMERÓW BOCZNYCH'!$A:$B,2,0),Q695)</f>
        <v>MAN Lion’s City G</v>
      </c>
      <c r="Y695" s="131">
        <f t="shared" si="55"/>
        <v>33</v>
      </c>
      <c r="Z695" s="132" t="s">
        <v>182</v>
      </c>
      <c r="AA695" s="44" t="str">
        <f t="shared" si="54"/>
        <v>A</v>
      </c>
    </row>
    <row r="696" spans="1:27" x14ac:dyDescent="0.25">
      <c r="A696" s="125" t="s">
        <v>186</v>
      </c>
      <c r="B696" s="48">
        <v>711</v>
      </c>
      <c r="C696" s="126">
        <v>2</v>
      </c>
      <c r="D696" s="126">
        <v>120824</v>
      </c>
      <c r="E696" s="126"/>
      <c r="F696" s="126" t="s">
        <v>206</v>
      </c>
      <c r="G696" s="260" t="str">
        <f t="shared" si="51"/>
        <v>pr_88</v>
      </c>
      <c r="H696" s="258" t="s">
        <v>278</v>
      </c>
      <c r="I696" s="127">
        <v>43258</v>
      </c>
      <c r="J696" s="45" t="s">
        <v>128</v>
      </c>
      <c r="K696" s="126">
        <v>146</v>
      </c>
      <c r="L696" s="126">
        <v>4601</v>
      </c>
      <c r="M696" s="126" t="s">
        <v>207</v>
      </c>
      <c r="N696" s="128">
        <v>0.33680555555555558</v>
      </c>
      <c r="O696" s="126">
        <v>6</v>
      </c>
      <c r="P696" s="126">
        <v>5</v>
      </c>
      <c r="Q696" s="126" t="s">
        <v>14</v>
      </c>
      <c r="R696" s="48"/>
      <c r="S696" s="48"/>
      <c r="T696" s="48"/>
      <c r="U696" s="173">
        <f t="shared" si="52"/>
        <v>0.33333333333333331</v>
      </c>
      <c r="V696" s="173">
        <f t="shared" si="53"/>
        <v>0.33333333333333331</v>
      </c>
      <c r="W696" s="41">
        <f>IFERROR(VLOOKUP(L696,'[1]ZESTAWIENIE NUMERÓW BOCZNYCH'!$A:$B,1,0),"")</f>
        <v>4601</v>
      </c>
      <c r="X696" s="48" t="str">
        <f>IFERROR(VLOOKUP(W696,'[1]ZESTAWIENIE NUMERÓW BOCZNYCH'!$A:$B,2,0),Q696)</f>
        <v>MAN Lion’s City G</v>
      </c>
      <c r="Y696" s="131">
        <f t="shared" si="55"/>
        <v>11</v>
      </c>
      <c r="Z696" s="132" t="s">
        <v>182</v>
      </c>
      <c r="AA696" s="44" t="str">
        <f t="shared" si="54"/>
        <v>A</v>
      </c>
    </row>
    <row r="697" spans="1:27" x14ac:dyDescent="0.25">
      <c r="A697" s="125" t="s">
        <v>186</v>
      </c>
      <c r="B697" s="48">
        <v>714</v>
      </c>
      <c r="C697" s="126">
        <v>3</v>
      </c>
      <c r="D697" s="126">
        <v>120824</v>
      </c>
      <c r="E697" s="126"/>
      <c r="F697" s="126" t="s">
        <v>206</v>
      </c>
      <c r="G697" s="260" t="str">
        <f t="shared" si="51"/>
        <v>pr_88</v>
      </c>
      <c r="H697" s="258" t="s">
        <v>278</v>
      </c>
      <c r="I697" s="127">
        <v>43258</v>
      </c>
      <c r="J697" s="45" t="s">
        <v>128</v>
      </c>
      <c r="K697" s="126">
        <v>146</v>
      </c>
      <c r="L697" s="126">
        <v>4642</v>
      </c>
      <c r="M697" s="126" t="s">
        <v>207</v>
      </c>
      <c r="N697" s="129">
        <v>0.3347222222222222</v>
      </c>
      <c r="O697" s="126">
        <v>32</v>
      </c>
      <c r="P697" s="126">
        <v>25</v>
      </c>
      <c r="Q697" s="126" t="s">
        <v>14</v>
      </c>
      <c r="R697" s="48"/>
      <c r="S697" s="48"/>
      <c r="T697" s="48"/>
      <c r="U697" s="173">
        <f t="shared" si="52"/>
        <v>0.33333333333333331</v>
      </c>
      <c r="V697" s="173">
        <f t="shared" si="53"/>
        <v>0.33333333333333331</v>
      </c>
      <c r="W697" s="41">
        <f>IFERROR(VLOOKUP(L697,'[1]ZESTAWIENIE NUMERÓW BOCZNYCH'!$A:$B,1,0),"")</f>
        <v>4642</v>
      </c>
      <c r="X697" s="48" t="str">
        <f>IFERROR(VLOOKUP(W697,'[1]ZESTAWIENIE NUMERÓW BOCZNYCH'!$A:$B,2,0),Q697)</f>
        <v>MAN Lion’s City G</v>
      </c>
      <c r="Y697" s="131">
        <f t="shared" si="55"/>
        <v>57</v>
      </c>
      <c r="Z697" s="132" t="s">
        <v>182</v>
      </c>
      <c r="AA697" s="44" t="str">
        <f t="shared" si="54"/>
        <v>A</v>
      </c>
    </row>
    <row r="698" spans="1:27" x14ac:dyDescent="0.25">
      <c r="A698" s="125" t="s">
        <v>186</v>
      </c>
      <c r="B698" s="48">
        <v>717</v>
      </c>
      <c r="C698" s="126">
        <v>3</v>
      </c>
      <c r="D698" s="126">
        <v>120824</v>
      </c>
      <c r="E698" s="126"/>
      <c r="F698" s="126" t="s">
        <v>206</v>
      </c>
      <c r="G698" s="260" t="str">
        <f t="shared" si="51"/>
        <v>pr_88</v>
      </c>
      <c r="H698" s="258" t="s">
        <v>278</v>
      </c>
      <c r="I698" s="127">
        <v>43258</v>
      </c>
      <c r="J698" s="45" t="s">
        <v>128</v>
      </c>
      <c r="K698" s="126">
        <v>146</v>
      </c>
      <c r="L698" s="126">
        <v>4624</v>
      </c>
      <c r="M698" s="126" t="s">
        <v>207</v>
      </c>
      <c r="N698" s="128">
        <v>0.3576388888888889</v>
      </c>
      <c r="O698" s="126">
        <v>18</v>
      </c>
      <c r="P698" s="126">
        <v>9</v>
      </c>
      <c r="Q698" s="126" t="s">
        <v>14</v>
      </c>
      <c r="R698" s="48"/>
      <c r="S698" s="48"/>
      <c r="T698" s="48"/>
      <c r="U698" s="173">
        <f t="shared" si="52"/>
        <v>0.35416666666666663</v>
      </c>
      <c r="V698" s="173">
        <f t="shared" si="53"/>
        <v>0.33333333333333331</v>
      </c>
      <c r="W698" s="41">
        <f>IFERROR(VLOOKUP(L698,'[1]ZESTAWIENIE NUMERÓW BOCZNYCH'!$A:$B,1,0),"")</f>
        <v>4624</v>
      </c>
      <c r="X698" s="48" t="str">
        <f>IFERROR(VLOOKUP(W698,'[1]ZESTAWIENIE NUMERÓW BOCZNYCH'!$A:$B,2,0),Q698)</f>
        <v>MAN Lion’s City G</v>
      </c>
      <c r="Y698" s="131">
        <f t="shared" si="55"/>
        <v>27</v>
      </c>
      <c r="Z698" s="132" t="s">
        <v>182</v>
      </c>
      <c r="AA698" s="44" t="str">
        <f t="shared" si="54"/>
        <v>A</v>
      </c>
    </row>
    <row r="699" spans="1:27" x14ac:dyDescent="0.25">
      <c r="A699" s="125" t="s">
        <v>186</v>
      </c>
      <c r="B699" s="48">
        <v>720</v>
      </c>
      <c r="C699" s="126">
        <v>3</v>
      </c>
      <c r="D699" s="126">
        <v>120824</v>
      </c>
      <c r="E699" s="126"/>
      <c r="F699" s="126" t="s">
        <v>206</v>
      </c>
      <c r="G699" s="260" t="str">
        <f t="shared" si="51"/>
        <v>pr_88</v>
      </c>
      <c r="H699" s="258" t="s">
        <v>278</v>
      </c>
      <c r="I699" s="127">
        <v>43258</v>
      </c>
      <c r="J699" s="45" t="s">
        <v>128</v>
      </c>
      <c r="K699" s="126">
        <v>146</v>
      </c>
      <c r="L699" s="126">
        <v>4618</v>
      </c>
      <c r="M699" s="126" t="s">
        <v>207</v>
      </c>
      <c r="N699" s="128">
        <v>0.36874999999999997</v>
      </c>
      <c r="O699" s="126">
        <v>12</v>
      </c>
      <c r="P699" s="126">
        <v>25</v>
      </c>
      <c r="Q699" s="126" t="s">
        <v>14</v>
      </c>
      <c r="R699" s="48"/>
      <c r="S699" s="48"/>
      <c r="T699" s="48"/>
      <c r="U699" s="173">
        <f t="shared" si="52"/>
        <v>0.36458333333333331</v>
      </c>
      <c r="V699" s="173">
        <f t="shared" si="53"/>
        <v>0.33333333333333331</v>
      </c>
      <c r="W699" s="41">
        <f>IFERROR(VLOOKUP(L699,'[1]ZESTAWIENIE NUMERÓW BOCZNYCH'!$A:$B,1,0),"")</f>
        <v>4618</v>
      </c>
      <c r="X699" s="48" t="str">
        <f>IFERROR(VLOOKUP(W699,'[1]ZESTAWIENIE NUMERÓW BOCZNYCH'!$A:$B,2,0),Q699)</f>
        <v>MAN Lion’s City G</v>
      </c>
      <c r="Y699" s="131">
        <f t="shared" si="55"/>
        <v>37</v>
      </c>
      <c r="Z699" s="132" t="s">
        <v>182</v>
      </c>
      <c r="AA699" s="44" t="str">
        <f t="shared" si="54"/>
        <v>A</v>
      </c>
    </row>
    <row r="700" spans="1:27" x14ac:dyDescent="0.25">
      <c r="A700" s="125" t="s">
        <v>186</v>
      </c>
      <c r="B700" s="48">
        <v>723</v>
      </c>
      <c r="C700" s="126">
        <v>3</v>
      </c>
      <c r="D700" s="126">
        <v>120824</v>
      </c>
      <c r="E700" s="126"/>
      <c r="F700" s="126" t="s">
        <v>206</v>
      </c>
      <c r="G700" s="260" t="str">
        <f t="shared" si="51"/>
        <v>pr_88</v>
      </c>
      <c r="H700" s="258" t="s">
        <v>278</v>
      </c>
      <c r="I700" s="127">
        <v>43258</v>
      </c>
      <c r="J700" s="45" t="s">
        <v>128</v>
      </c>
      <c r="K700" s="126">
        <v>146</v>
      </c>
      <c r="L700" s="126">
        <v>4629</v>
      </c>
      <c r="M700" s="126" t="s">
        <v>207</v>
      </c>
      <c r="N700" s="128">
        <v>0.37916666666666665</v>
      </c>
      <c r="O700" s="126">
        <v>23</v>
      </c>
      <c r="P700" s="126">
        <v>18</v>
      </c>
      <c r="Q700" s="126" t="s">
        <v>14</v>
      </c>
      <c r="R700" s="48"/>
      <c r="S700" s="48"/>
      <c r="T700" s="48"/>
      <c r="U700" s="173">
        <f t="shared" si="52"/>
        <v>0.375</v>
      </c>
      <c r="V700" s="173">
        <f t="shared" si="53"/>
        <v>0.375</v>
      </c>
      <c r="W700" s="41">
        <f>IFERROR(VLOOKUP(L700,'[1]ZESTAWIENIE NUMERÓW BOCZNYCH'!$A:$B,1,0),"")</f>
        <v>4629</v>
      </c>
      <c r="X700" s="48" t="str">
        <f>IFERROR(VLOOKUP(W700,'[1]ZESTAWIENIE NUMERÓW BOCZNYCH'!$A:$B,2,0),Q700)</f>
        <v>MAN Lion’s City G</v>
      </c>
      <c r="Y700" s="131">
        <f t="shared" si="55"/>
        <v>41</v>
      </c>
      <c r="Z700" s="132" t="s">
        <v>182</v>
      </c>
      <c r="AA700" s="44" t="str">
        <f t="shared" si="54"/>
        <v>A</v>
      </c>
    </row>
    <row r="701" spans="1:27" x14ac:dyDescent="0.25">
      <c r="A701" s="125" t="s">
        <v>186</v>
      </c>
      <c r="B701" s="48">
        <v>727</v>
      </c>
      <c r="C701" s="126">
        <v>4</v>
      </c>
      <c r="D701" s="126">
        <v>120824</v>
      </c>
      <c r="E701" s="126"/>
      <c r="F701" s="126" t="s">
        <v>206</v>
      </c>
      <c r="G701" s="260" t="str">
        <f t="shared" si="51"/>
        <v>pr_88</v>
      </c>
      <c r="H701" s="258" t="s">
        <v>278</v>
      </c>
      <c r="I701" s="127">
        <v>43258</v>
      </c>
      <c r="J701" s="45" t="s">
        <v>128</v>
      </c>
      <c r="K701" s="126">
        <v>146</v>
      </c>
      <c r="L701" s="126">
        <v>4634</v>
      </c>
      <c r="M701" s="126" t="s">
        <v>207</v>
      </c>
      <c r="N701" s="128">
        <v>0.40208333333333335</v>
      </c>
      <c r="O701" s="126">
        <v>6</v>
      </c>
      <c r="P701" s="126">
        <v>8</v>
      </c>
      <c r="Q701" s="126" t="s">
        <v>14</v>
      </c>
      <c r="R701" s="48"/>
      <c r="S701" s="48"/>
      <c r="T701" s="48"/>
      <c r="U701" s="173">
        <f t="shared" si="52"/>
        <v>0.39583333333333331</v>
      </c>
      <c r="V701" s="173">
        <f t="shared" si="53"/>
        <v>0.375</v>
      </c>
      <c r="W701" s="41">
        <f>IFERROR(VLOOKUP(L701,'[1]ZESTAWIENIE NUMERÓW BOCZNYCH'!$A:$B,1,0),"")</f>
        <v>4634</v>
      </c>
      <c r="X701" s="48" t="str">
        <f>IFERROR(VLOOKUP(W701,'[1]ZESTAWIENIE NUMERÓW BOCZNYCH'!$A:$B,2,0),Q701)</f>
        <v>MAN Lion’s City G</v>
      </c>
      <c r="Y701" s="131">
        <f t="shared" si="55"/>
        <v>14</v>
      </c>
      <c r="Z701" s="132" t="s">
        <v>182</v>
      </c>
      <c r="AA701" s="44" t="str">
        <f t="shared" si="54"/>
        <v>A</v>
      </c>
    </row>
    <row r="702" spans="1:27" x14ac:dyDescent="0.25">
      <c r="A702" s="125" t="s">
        <v>186</v>
      </c>
      <c r="B702" s="48">
        <v>729</v>
      </c>
      <c r="C702" s="126">
        <v>4</v>
      </c>
      <c r="D702" s="126">
        <v>120824</v>
      </c>
      <c r="E702" s="126"/>
      <c r="F702" s="126" t="s">
        <v>206</v>
      </c>
      <c r="G702" s="260" t="str">
        <f t="shared" si="51"/>
        <v>pr_88</v>
      </c>
      <c r="H702" s="258" t="s">
        <v>278</v>
      </c>
      <c r="I702" s="127">
        <v>43258</v>
      </c>
      <c r="J702" s="45" t="s">
        <v>128</v>
      </c>
      <c r="K702" s="126">
        <v>146</v>
      </c>
      <c r="L702" s="126">
        <v>4601</v>
      </c>
      <c r="M702" s="126" t="s">
        <v>207</v>
      </c>
      <c r="N702" s="128">
        <v>0.41180555555555554</v>
      </c>
      <c r="O702" s="126">
        <v>9</v>
      </c>
      <c r="P702" s="126">
        <v>17</v>
      </c>
      <c r="Q702" s="126" t="s">
        <v>14</v>
      </c>
      <c r="R702" s="48"/>
      <c r="S702" s="48"/>
      <c r="T702" s="48"/>
      <c r="U702" s="173">
        <f t="shared" si="52"/>
        <v>0.40625</v>
      </c>
      <c r="V702" s="173">
        <f t="shared" si="53"/>
        <v>0.375</v>
      </c>
      <c r="W702" s="41">
        <f>IFERROR(VLOOKUP(L702,'[1]ZESTAWIENIE NUMERÓW BOCZNYCH'!$A:$B,1,0),"")</f>
        <v>4601</v>
      </c>
      <c r="X702" s="48" t="str">
        <f>IFERROR(VLOOKUP(W702,'[1]ZESTAWIENIE NUMERÓW BOCZNYCH'!$A:$B,2,0),Q702)</f>
        <v>MAN Lion’s City G</v>
      </c>
      <c r="Y702" s="131">
        <f t="shared" si="55"/>
        <v>26</v>
      </c>
      <c r="Z702" s="132" t="s">
        <v>182</v>
      </c>
      <c r="AA702" s="44" t="str">
        <f t="shared" si="54"/>
        <v>A</v>
      </c>
    </row>
    <row r="703" spans="1:27" x14ac:dyDescent="0.25">
      <c r="A703" s="125" t="s">
        <v>186</v>
      </c>
      <c r="B703" s="48">
        <v>730</v>
      </c>
      <c r="C703" s="126">
        <v>1</v>
      </c>
      <c r="D703" s="126">
        <v>120824</v>
      </c>
      <c r="E703" s="126"/>
      <c r="F703" s="126" t="s">
        <v>206</v>
      </c>
      <c r="G703" s="260" t="str">
        <f t="shared" si="51"/>
        <v>pr_88</v>
      </c>
      <c r="H703" s="258" t="s">
        <v>278</v>
      </c>
      <c r="I703" s="127">
        <v>43258</v>
      </c>
      <c r="J703" s="45" t="s">
        <v>128</v>
      </c>
      <c r="K703" s="126">
        <v>146</v>
      </c>
      <c r="L703" s="44">
        <v>4618</v>
      </c>
      <c r="M703" s="126" t="s">
        <v>207</v>
      </c>
      <c r="N703" s="128">
        <v>0.59166666666666667</v>
      </c>
      <c r="O703" s="126">
        <v>25</v>
      </c>
      <c r="P703" s="126">
        <v>9</v>
      </c>
      <c r="Q703" s="126" t="s">
        <v>14</v>
      </c>
      <c r="R703" s="48"/>
      <c r="S703" s="48"/>
      <c r="T703" s="48"/>
      <c r="U703" s="173">
        <f t="shared" si="52"/>
        <v>0.58333333333333326</v>
      </c>
      <c r="V703" s="173">
        <f t="shared" si="53"/>
        <v>0.58333333333333326</v>
      </c>
      <c r="W703" s="41">
        <f>IFERROR(VLOOKUP(L703,'[1]ZESTAWIENIE NUMERÓW BOCZNYCH'!$A:$B,1,0),"")</f>
        <v>4618</v>
      </c>
      <c r="X703" s="48" t="str">
        <f>IFERROR(VLOOKUP(W703,'[1]ZESTAWIENIE NUMERÓW BOCZNYCH'!$A:$B,2,0),Q703)</f>
        <v>MAN Lion’s City G</v>
      </c>
      <c r="Y703" s="131">
        <f t="shared" si="55"/>
        <v>34</v>
      </c>
      <c r="Z703" s="132" t="s">
        <v>182</v>
      </c>
      <c r="AA703" s="44" t="str">
        <f t="shared" si="54"/>
        <v>A</v>
      </c>
    </row>
    <row r="704" spans="1:27" x14ac:dyDescent="0.25">
      <c r="A704" s="125" t="s">
        <v>186</v>
      </c>
      <c r="B704" s="48">
        <v>733</v>
      </c>
      <c r="C704" s="126">
        <v>1</v>
      </c>
      <c r="D704" s="126">
        <v>120824</v>
      </c>
      <c r="E704" s="126"/>
      <c r="F704" s="126" t="s">
        <v>206</v>
      </c>
      <c r="G704" s="260" t="str">
        <f t="shared" si="51"/>
        <v>pr_88</v>
      </c>
      <c r="H704" s="258" t="s">
        <v>278</v>
      </c>
      <c r="I704" s="127">
        <v>43258</v>
      </c>
      <c r="J704" s="45" t="s">
        <v>128</v>
      </c>
      <c r="K704" s="126">
        <v>146</v>
      </c>
      <c r="L704" s="126">
        <v>4629</v>
      </c>
      <c r="M704" s="126" t="s">
        <v>207</v>
      </c>
      <c r="N704" s="128">
        <v>0.6020833333333333</v>
      </c>
      <c r="O704" s="126">
        <v>14</v>
      </c>
      <c r="P704" s="126">
        <v>27</v>
      </c>
      <c r="Q704" s="126" t="s">
        <v>14</v>
      </c>
      <c r="R704" s="48"/>
      <c r="S704" s="48"/>
      <c r="T704" s="48"/>
      <c r="U704" s="173">
        <f t="shared" si="52"/>
        <v>0.59375</v>
      </c>
      <c r="V704" s="173">
        <f t="shared" si="53"/>
        <v>0.58333333333333326</v>
      </c>
      <c r="W704" s="41">
        <f>IFERROR(VLOOKUP(L704,'[1]ZESTAWIENIE NUMERÓW BOCZNYCH'!$A:$B,1,0),"")</f>
        <v>4629</v>
      </c>
      <c r="X704" s="48" t="str">
        <f>IFERROR(VLOOKUP(W704,'[1]ZESTAWIENIE NUMERÓW BOCZNYCH'!$A:$B,2,0),Q704)</f>
        <v>MAN Lion’s City G</v>
      </c>
      <c r="Y704" s="131">
        <f t="shared" si="55"/>
        <v>41</v>
      </c>
      <c r="Z704" s="132" t="s">
        <v>182</v>
      </c>
      <c r="AA704" s="44" t="str">
        <f t="shared" si="54"/>
        <v>A</v>
      </c>
    </row>
    <row r="705" spans="1:27" x14ac:dyDescent="0.25">
      <c r="A705" s="125" t="s">
        <v>186</v>
      </c>
      <c r="B705" s="48">
        <v>735</v>
      </c>
      <c r="C705" s="126">
        <v>1</v>
      </c>
      <c r="D705" s="126">
        <v>120824</v>
      </c>
      <c r="E705" s="126"/>
      <c r="F705" s="126" t="s">
        <v>206</v>
      </c>
      <c r="G705" s="260" t="str">
        <f t="shared" si="51"/>
        <v>pr_88</v>
      </c>
      <c r="H705" s="258" t="s">
        <v>278</v>
      </c>
      <c r="I705" s="127">
        <v>43258</v>
      </c>
      <c r="J705" s="45" t="s">
        <v>128</v>
      </c>
      <c r="K705" s="126">
        <v>146</v>
      </c>
      <c r="L705" s="126">
        <v>4637</v>
      </c>
      <c r="M705" s="126" t="s">
        <v>207</v>
      </c>
      <c r="N705" s="128">
        <v>0.6118055555555556</v>
      </c>
      <c r="O705" s="126">
        <v>33</v>
      </c>
      <c r="P705" s="126">
        <v>21</v>
      </c>
      <c r="Q705" s="126" t="s">
        <v>14</v>
      </c>
      <c r="R705" s="48"/>
      <c r="S705" s="48"/>
      <c r="T705" s="48"/>
      <c r="U705" s="173">
        <f t="shared" si="52"/>
        <v>0.60416666666666663</v>
      </c>
      <c r="V705" s="173">
        <f t="shared" si="53"/>
        <v>0.58333333333333326</v>
      </c>
      <c r="W705" s="41">
        <f>IFERROR(VLOOKUP(L705,'[1]ZESTAWIENIE NUMERÓW BOCZNYCH'!$A:$B,1,0),"")</f>
        <v>4637</v>
      </c>
      <c r="X705" s="48" t="str">
        <f>IFERROR(VLOOKUP(W705,'[1]ZESTAWIENIE NUMERÓW BOCZNYCH'!$A:$B,2,0),Q705)</f>
        <v>MAN Lion’s City G</v>
      </c>
      <c r="Y705" s="131">
        <f t="shared" si="55"/>
        <v>54</v>
      </c>
      <c r="Z705" s="132" t="s">
        <v>182</v>
      </c>
      <c r="AA705" s="44" t="str">
        <f t="shared" si="54"/>
        <v>A</v>
      </c>
    </row>
    <row r="706" spans="1:27" x14ac:dyDescent="0.25">
      <c r="A706" s="125" t="s">
        <v>186</v>
      </c>
      <c r="B706" s="48">
        <v>738</v>
      </c>
      <c r="C706" s="126">
        <v>1</v>
      </c>
      <c r="D706" s="126">
        <v>120824</v>
      </c>
      <c r="E706" s="126"/>
      <c r="F706" s="126" t="s">
        <v>206</v>
      </c>
      <c r="G706" s="260" t="str">
        <f t="shared" si="51"/>
        <v>pr_88</v>
      </c>
      <c r="H706" s="258" t="s">
        <v>278</v>
      </c>
      <c r="I706" s="127">
        <v>43258</v>
      </c>
      <c r="J706" s="45" t="s">
        <v>128</v>
      </c>
      <c r="K706" s="126">
        <v>146</v>
      </c>
      <c r="L706" s="126">
        <v>4634</v>
      </c>
      <c r="M706" s="126" t="s">
        <v>207</v>
      </c>
      <c r="N706" s="130">
        <v>0.625</v>
      </c>
      <c r="O706" s="126">
        <v>23</v>
      </c>
      <c r="P706" s="126">
        <v>10</v>
      </c>
      <c r="Q706" s="126" t="s">
        <v>14</v>
      </c>
      <c r="R706" s="48"/>
      <c r="S706" s="48"/>
      <c r="T706" s="48"/>
      <c r="U706" s="173">
        <f t="shared" si="52"/>
        <v>0.625</v>
      </c>
      <c r="V706" s="173">
        <f t="shared" si="53"/>
        <v>0.625</v>
      </c>
      <c r="W706" s="41">
        <f>IFERROR(VLOOKUP(L706,'[1]ZESTAWIENIE NUMERÓW BOCZNYCH'!$A:$B,1,0),"")</f>
        <v>4634</v>
      </c>
      <c r="X706" s="48" t="str">
        <f>IFERROR(VLOOKUP(W706,'[1]ZESTAWIENIE NUMERÓW BOCZNYCH'!$A:$B,2,0),Q706)</f>
        <v>MAN Lion’s City G</v>
      </c>
      <c r="Y706" s="131">
        <f t="shared" si="55"/>
        <v>33</v>
      </c>
      <c r="Z706" s="132" t="s">
        <v>182</v>
      </c>
      <c r="AA706" s="44" t="str">
        <f t="shared" si="54"/>
        <v>A</v>
      </c>
    </row>
    <row r="707" spans="1:27" x14ac:dyDescent="0.25">
      <c r="A707" s="125" t="s">
        <v>186</v>
      </c>
      <c r="B707" s="48">
        <v>741</v>
      </c>
      <c r="C707" s="126">
        <v>1</v>
      </c>
      <c r="D707" s="126">
        <v>120824</v>
      </c>
      <c r="E707" s="126"/>
      <c r="F707" s="126" t="s">
        <v>206</v>
      </c>
      <c r="G707" s="260" t="str">
        <f t="shared" ref="G707:G770" si="56">IF(ISERROR(RIGHT(LEFT(F707,FIND("_",MID(F707,4,150))+2))*1),LEFT(F707,FIND("_",MID(F707,4,150))+1),LEFT(F707,FIND("_",MID(F707,4,150))+2))</f>
        <v>pr_88</v>
      </c>
      <c r="H707" s="258" t="s">
        <v>278</v>
      </c>
      <c r="I707" s="127">
        <v>43258</v>
      </c>
      <c r="J707" s="45" t="s">
        <v>128</v>
      </c>
      <c r="K707" s="126">
        <v>146</v>
      </c>
      <c r="L707" s="126">
        <v>4601</v>
      </c>
      <c r="M707" s="126" t="s">
        <v>207</v>
      </c>
      <c r="N707" s="128">
        <v>0.63402777777777775</v>
      </c>
      <c r="O707" s="126">
        <v>27</v>
      </c>
      <c r="P707" s="126">
        <v>23</v>
      </c>
      <c r="Q707" s="126" t="s">
        <v>14</v>
      </c>
      <c r="R707" s="48"/>
      <c r="S707" s="48"/>
      <c r="T707" s="48"/>
      <c r="U707" s="173">
        <f t="shared" ref="U707:U770" si="57">FLOOR(N707,"0:15")</f>
        <v>0.625</v>
      </c>
      <c r="V707" s="173">
        <f t="shared" ref="V707:V770" si="58">FLOOR(N707,TIME(1,0,0))</f>
        <v>0.625</v>
      </c>
      <c r="W707" s="41">
        <f>IFERROR(VLOOKUP(L707,'[1]ZESTAWIENIE NUMERÓW BOCZNYCH'!$A:$B,1,0),"")</f>
        <v>4601</v>
      </c>
      <c r="X707" s="48" t="str">
        <f>IFERROR(VLOOKUP(W707,'[1]ZESTAWIENIE NUMERÓW BOCZNYCH'!$A:$B,2,0),Q707)</f>
        <v>MAN Lion’s City G</v>
      </c>
      <c r="Y707" s="131">
        <f t="shared" si="55"/>
        <v>50</v>
      </c>
      <c r="Z707" s="132" t="s">
        <v>182</v>
      </c>
      <c r="AA707" s="44" t="str">
        <f t="shared" ref="AA707:AA770" si="59">IF(Z707="Tramwaj normalny","T","A")</f>
        <v>A</v>
      </c>
    </row>
    <row r="708" spans="1:27" x14ac:dyDescent="0.25">
      <c r="A708" s="125" t="s">
        <v>186</v>
      </c>
      <c r="B708" s="48">
        <v>744</v>
      </c>
      <c r="C708" s="126">
        <v>2</v>
      </c>
      <c r="D708" s="126">
        <v>120824</v>
      </c>
      <c r="E708" s="126"/>
      <c r="F708" s="126" t="s">
        <v>206</v>
      </c>
      <c r="G708" s="260" t="str">
        <f t="shared" si="56"/>
        <v>pr_88</v>
      </c>
      <c r="H708" s="258" t="s">
        <v>278</v>
      </c>
      <c r="I708" s="127">
        <v>43258</v>
      </c>
      <c r="J708" s="45" t="s">
        <v>128</v>
      </c>
      <c r="K708" s="126">
        <v>146</v>
      </c>
      <c r="L708" s="126">
        <v>4642</v>
      </c>
      <c r="M708" s="126" t="s">
        <v>207</v>
      </c>
      <c r="N708" s="128">
        <v>0.64374999999999993</v>
      </c>
      <c r="O708" s="126">
        <v>18</v>
      </c>
      <c r="P708" s="126">
        <v>20</v>
      </c>
      <c r="Q708" s="126" t="s">
        <v>14</v>
      </c>
      <c r="R708" s="48"/>
      <c r="S708" s="48"/>
      <c r="T708" s="48"/>
      <c r="U708" s="173">
        <f t="shared" si="57"/>
        <v>0.63541666666666663</v>
      </c>
      <c r="V708" s="173">
        <f t="shared" si="58"/>
        <v>0.625</v>
      </c>
      <c r="W708" s="41">
        <f>IFERROR(VLOOKUP(L708,'[1]ZESTAWIENIE NUMERÓW BOCZNYCH'!$A:$B,1,0),"")</f>
        <v>4642</v>
      </c>
      <c r="X708" s="48" t="str">
        <f>IFERROR(VLOOKUP(W708,'[1]ZESTAWIENIE NUMERÓW BOCZNYCH'!$A:$B,2,0),Q708)</f>
        <v>MAN Lion’s City G</v>
      </c>
      <c r="Y708" s="131">
        <f t="shared" si="55"/>
        <v>38</v>
      </c>
      <c r="Z708" s="132" t="s">
        <v>182</v>
      </c>
      <c r="AA708" s="44" t="str">
        <f t="shared" si="59"/>
        <v>A</v>
      </c>
    </row>
    <row r="709" spans="1:27" x14ac:dyDescent="0.25">
      <c r="A709" s="125" t="s">
        <v>186</v>
      </c>
      <c r="B709" s="48">
        <v>747</v>
      </c>
      <c r="C709" s="126">
        <v>2</v>
      </c>
      <c r="D709" s="126">
        <v>120824</v>
      </c>
      <c r="E709" s="126"/>
      <c r="F709" s="126" t="s">
        <v>206</v>
      </c>
      <c r="G709" s="260" t="str">
        <f t="shared" si="56"/>
        <v>pr_88</v>
      </c>
      <c r="H709" s="258" t="s">
        <v>278</v>
      </c>
      <c r="I709" s="127">
        <v>43258</v>
      </c>
      <c r="J709" s="45" t="s">
        <v>128</v>
      </c>
      <c r="K709" s="126">
        <v>146</v>
      </c>
      <c r="L709" s="126">
        <v>4614</v>
      </c>
      <c r="M709" s="126" t="s">
        <v>207</v>
      </c>
      <c r="N709" s="128">
        <v>0.65486111111111112</v>
      </c>
      <c r="O709" s="126">
        <v>21</v>
      </c>
      <c r="P709" s="126">
        <v>9</v>
      </c>
      <c r="Q709" s="126" t="s">
        <v>14</v>
      </c>
      <c r="R709" s="48"/>
      <c r="S709" s="48"/>
      <c r="T709" s="48"/>
      <c r="U709" s="173">
        <f t="shared" si="57"/>
        <v>0.64583333333333326</v>
      </c>
      <c r="V709" s="173">
        <f t="shared" si="58"/>
        <v>0.625</v>
      </c>
      <c r="W709" s="41">
        <f>IFERROR(VLOOKUP(L709,'[1]ZESTAWIENIE NUMERÓW BOCZNYCH'!$A:$B,1,0),"")</f>
        <v>4614</v>
      </c>
      <c r="X709" s="48" t="str">
        <f>IFERROR(VLOOKUP(W709,'[1]ZESTAWIENIE NUMERÓW BOCZNYCH'!$A:$B,2,0),Q709)</f>
        <v>MAN Lion’s City G</v>
      </c>
      <c r="Y709" s="131">
        <f t="shared" si="55"/>
        <v>30</v>
      </c>
      <c r="Z709" s="132" t="s">
        <v>182</v>
      </c>
      <c r="AA709" s="44" t="str">
        <f t="shared" si="59"/>
        <v>A</v>
      </c>
    </row>
    <row r="710" spans="1:27" x14ac:dyDescent="0.25">
      <c r="A710" s="125" t="s">
        <v>186</v>
      </c>
      <c r="B710" s="48">
        <v>750</v>
      </c>
      <c r="C710" s="126">
        <v>2</v>
      </c>
      <c r="D710" s="126">
        <v>120824</v>
      </c>
      <c r="E710" s="126"/>
      <c r="F710" s="126" t="s">
        <v>206</v>
      </c>
      <c r="G710" s="260" t="str">
        <f t="shared" si="56"/>
        <v>pr_88</v>
      </c>
      <c r="H710" s="258" t="s">
        <v>278</v>
      </c>
      <c r="I710" s="127">
        <v>43258</v>
      </c>
      <c r="J710" s="45" t="s">
        <v>128</v>
      </c>
      <c r="K710" s="126">
        <v>146</v>
      </c>
      <c r="L710" s="126">
        <v>4626</v>
      </c>
      <c r="M710" s="126" t="s">
        <v>207</v>
      </c>
      <c r="N710" s="128">
        <v>0.6645833333333333</v>
      </c>
      <c r="O710" s="126">
        <v>27</v>
      </c>
      <c r="P710" s="126">
        <v>15</v>
      </c>
      <c r="Q710" s="126" t="s">
        <v>14</v>
      </c>
      <c r="R710" s="48"/>
      <c r="S710" s="48"/>
      <c r="T710" s="48"/>
      <c r="U710" s="173">
        <f t="shared" si="57"/>
        <v>0.65625</v>
      </c>
      <c r="V710" s="173">
        <f t="shared" si="58"/>
        <v>0.625</v>
      </c>
      <c r="W710" s="41">
        <f>IFERROR(VLOOKUP(L710,'[1]ZESTAWIENIE NUMERÓW BOCZNYCH'!$A:$B,1,0),"")</f>
        <v>4626</v>
      </c>
      <c r="X710" s="48" t="str">
        <f>IFERROR(VLOOKUP(W710,'[1]ZESTAWIENIE NUMERÓW BOCZNYCH'!$A:$B,2,0),Q710)</f>
        <v>MAN Lion’s City G</v>
      </c>
      <c r="Y710" s="131">
        <f t="shared" si="55"/>
        <v>42</v>
      </c>
      <c r="Z710" s="132" t="s">
        <v>182</v>
      </c>
      <c r="AA710" s="44" t="str">
        <f t="shared" si="59"/>
        <v>A</v>
      </c>
    </row>
    <row r="711" spans="1:27" x14ac:dyDescent="0.25">
      <c r="A711" s="125" t="s">
        <v>186</v>
      </c>
      <c r="B711" s="48">
        <v>753</v>
      </c>
      <c r="C711" s="126">
        <v>2</v>
      </c>
      <c r="D711" s="126">
        <v>120824</v>
      </c>
      <c r="E711" s="126"/>
      <c r="F711" s="126" t="s">
        <v>206</v>
      </c>
      <c r="G711" s="260" t="str">
        <f t="shared" si="56"/>
        <v>pr_88</v>
      </c>
      <c r="H711" s="258" t="s">
        <v>278</v>
      </c>
      <c r="I711" s="127">
        <v>43258</v>
      </c>
      <c r="J711" s="45" t="s">
        <v>128</v>
      </c>
      <c r="K711" s="126">
        <v>146</v>
      </c>
      <c r="L711" s="126">
        <v>4618</v>
      </c>
      <c r="M711" s="126" t="s">
        <v>207</v>
      </c>
      <c r="N711" s="128">
        <v>0.67569444444444438</v>
      </c>
      <c r="O711" s="126">
        <v>20</v>
      </c>
      <c r="P711" s="126">
        <v>10</v>
      </c>
      <c r="Q711" s="126" t="s">
        <v>14</v>
      </c>
      <c r="R711" s="48"/>
      <c r="S711" s="48"/>
      <c r="T711" s="48"/>
      <c r="U711" s="173">
        <f t="shared" si="57"/>
        <v>0.66666666666666663</v>
      </c>
      <c r="V711" s="173">
        <f t="shared" si="58"/>
        <v>0.66666666666666663</v>
      </c>
      <c r="W711" s="41">
        <f>IFERROR(VLOOKUP(L711,'[1]ZESTAWIENIE NUMERÓW BOCZNYCH'!$A:$B,1,0),"")</f>
        <v>4618</v>
      </c>
      <c r="X711" s="48" t="str">
        <f>IFERROR(VLOOKUP(W711,'[1]ZESTAWIENIE NUMERÓW BOCZNYCH'!$A:$B,2,0),Q711)</f>
        <v>MAN Lion’s City G</v>
      </c>
      <c r="Y711" s="131">
        <f t="shared" ref="Y711:Y774" si="60">O711+P711</f>
        <v>30</v>
      </c>
      <c r="Z711" s="132" t="s">
        <v>182</v>
      </c>
      <c r="AA711" s="44" t="str">
        <f t="shared" si="59"/>
        <v>A</v>
      </c>
    </row>
    <row r="712" spans="1:27" x14ac:dyDescent="0.25">
      <c r="A712" s="125" t="s">
        <v>186</v>
      </c>
      <c r="B712" s="48">
        <v>756</v>
      </c>
      <c r="C712" s="126">
        <v>3</v>
      </c>
      <c r="D712" s="126">
        <v>120824</v>
      </c>
      <c r="E712" s="126"/>
      <c r="F712" s="126" t="s">
        <v>206</v>
      </c>
      <c r="G712" s="260" t="str">
        <f t="shared" si="56"/>
        <v>pr_88</v>
      </c>
      <c r="H712" s="258" t="s">
        <v>278</v>
      </c>
      <c r="I712" s="127">
        <v>43258</v>
      </c>
      <c r="J712" s="45" t="s">
        <v>128</v>
      </c>
      <c r="K712" s="126">
        <v>146</v>
      </c>
      <c r="L712" s="126">
        <v>4629</v>
      </c>
      <c r="M712" s="126" t="s">
        <v>207</v>
      </c>
      <c r="N712" s="129">
        <v>0.66875000000000007</v>
      </c>
      <c r="O712" s="126">
        <v>40</v>
      </c>
      <c r="P712" s="126">
        <v>15</v>
      </c>
      <c r="Q712" s="126" t="s">
        <v>14</v>
      </c>
      <c r="R712" s="48"/>
      <c r="S712" s="48"/>
      <c r="T712" s="48"/>
      <c r="U712" s="173">
        <f t="shared" si="57"/>
        <v>0.66666666666666663</v>
      </c>
      <c r="V712" s="173">
        <f t="shared" si="58"/>
        <v>0.66666666666666663</v>
      </c>
      <c r="W712" s="41">
        <f>IFERROR(VLOOKUP(L712,'[1]ZESTAWIENIE NUMERÓW BOCZNYCH'!$A:$B,1,0),"")</f>
        <v>4629</v>
      </c>
      <c r="X712" s="48" t="str">
        <f>IFERROR(VLOOKUP(W712,'[1]ZESTAWIENIE NUMERÓW BOCZNYCH'!$A:$B,2,0),Q712)</f>
        <v>MAN Lion’s City G</v>
      </c>
      <c r="Y712" s="131">
        <f t="shared" si="60"/>
        <v>55</v>
      </c>
      <c r="Z712" s="132" t="s">
        <v>182</v>
      </c>
      <c r="AA712" s="44" t="str">
        <f t="shared" si="59"/>
        <v>A</v>
      </c>
    </row>
    <row r="713" spans="1:27" x14ac:dyDescent="0.25">
      <c r="A713" s="125" t="s">
        <v>186</v>
      </c>
      <c r="B713" s="48">
        <v>759</v>
      </c>
      <c r="C713" s="126">
        <v>3</v>
      </c>
      <c r="D713" s="126">
        <v>120824</v>
      </c>
      <c r="E713" s="126"/>
      <c r="F713" s="126" t="s">
        <v>206</v>
      </c>
      <c r="G713" s="260" t="str">
        <f t="shared" si="56"/>
        <v>pr_88</v>
      </c>
      <c r="H713" s="258" t="s">
        <v>278</v>
      </c>
      <c r="I713" s="127">
        <v>43258</v>
      </c>
      <c r="J713" s="45" t="s">
        <v>128</v>
      </c>
      <c r="K713" s="126">
        <v>146</v>
      </c>
      <c r="L713" s="126">
        <v>4637</v>
      </c>
      <c r="M713" s="126" t="s">
        <v>207</v>
      </c>
      <c r="N713" s="129">
        <v>0.67013888888888884</v>
      </c>
      <c r="O713" s="126">
        <v>34</v>
      </c>
      <c r="P713" s="126">
        <v>17</v>
      </c>
      <c r="Q713" s="126" t="s">
        <v>14</v>
      </c>
      <c r="R713" s="48"/>
      <c r="S713" s="48"/>
      <c r="T713" s="48"/>
      <c r="U713" s="173">
        <f t="shared" si="57"/>
        <v>0.66666666666666663</v>
      </c>
      <c r="V713" s="173">
        <f t="shared" si="58"/>
        <v>0.66666666666666663</v>
      </c>
      <c r="W713" s="41">
        <f>IFERROR(VLOOKUP(L713,'[1]ZESTAWIENIE NUMERÓW BOCZNYCH'!$A:$B,1,0),"")</f>
        <v>4637</v>
      </c>
      <c r="X713" s="48" t="str">
        <f>IFERROR(VLOOKUP(W713,'[1]ZESTAWIENIE NUMERÓW BOCZNYCH'!$A:$B,2,0),Q713)</f>
        <v>MAN Lion’s City G</v>
      </c>
      <c r="Y713" s="131">
        <f t="shared" si="60"/>
        <v>51</v>
      </c>
      <c r="Z713" s="132" t="s">
        <v>182</v>
      </c>
      <c r="AA713" s="44" t="str">
        <f t="shared" si="59"/>
        <v>A</v>
      </c>
    </row>
    <row r="714" spans="1:27" x14ac:dyDescent="0.25">
      <c r="A714" s="125" t="s">
        <v>186</v>
      </c>
      <c r="B714" s="48">
        <v>762</v>
      </c>
      <c r="C714" s="126">
        <v>3</v>
      </c>
      <c r="D714" s="126">
        <v>120824</v>
      </c>
      <c r="E714" s="126"/>
      <c r="F714" s="126" t="s">
        <v>206</v>
      </c>
      <c r="G714" s="260" t="str">
        <f t="shared" si="56"/>
        <v>pr_88</v>
      </c>
      <c r="H714" s="258" t="s">
        <v>278</v>
      </c>
      <c r="I714" s="127">
        <v>43258</v>
      </c>
      <c r="J714" s="45" t="s">
        <v>128</v>
      </c>
      <c r="K714" s="126">
        <v>146</v>
      </c>
      <c r="L714" s="126">
        <v>4634</v>
      </c>
      <c r="M714" s="126" t="s">
        <v>207</v>
      </c>
      <c r="N714" s="128">
        <v>0.71319444444444446</v>
      </c>
      <c r="O714" s="126">
        <v>17</v>
      </c>
      <c r="P714" s="126">
        <v>14</v>
      </c>
      <c r="Q714" s="126" t="s">
        <v>14</v>
      </c>
      <c r="R714" s="48"/>
      <c r="S714" s="48"/>
      <c r="T714" s="48"/>
      <c r="U714" s="173">
        <f t="shared" si="57"/>
        <v>0.70833333333333326</v>
      </c>
      <c r="V714" s="173">
        <f t="shared" si="58"/>
        <v>0.70833333333333326</v>
      </c>
      <c r="W714" s="41">
        <f>IFERROR(VLOOKUP(L714,'[1]ZESTAWIENIE NUMERÓW BOCZNYCH'!$A:$B,1,0),"")</f>
        <v>4634</v>
      </c>
      <c r="X714" s="48" t="str">
        <f>IFERROR(VLOOKUP(W714,'[1]ZESTAWIENIE NUMERÓW BOCZNYCH'!$A:$B,2,0),Q714)</f>
        <v>MAN Lion’s City G</v>
      </c>
      <c r="Y714" s="131">
        <f t="shared" si="60"/>
        <v>31</v>
      </c>
      <c r="Z714" s="132" t="s">
        <v>182</v>
      </c>
      <c r="AA714" s="44" t="str">
        <f t="shared" si="59"/>
        <v>A</v>
      </c>
    </row>
    <row r="715" spans="1:27" x14ac:dyDescent="0.25">
      <c r="A715" s="125" t="s">
        <v>186</v>
      </c>
      <c r="B715" s="48">
        <v>765</v>
      </c>
      <c r="C715" s="126">
        <v>3</v>
      </c>
      <c r="D715" s="126">
        <v>120824</v>
      </c>
      <c r="E715" s="126"/>
      <c r="F715" s="126" t="s">
        <v>206</v>
      </c>
      <c r="G715" s="260" t="str">
        <f t="shared" si="56"/>
        <v>pr_88</v>
      </c>
      <c r="H715" s="258" t="s">
        <v>278</v>
      </c>
      <c r="I715" s="127">
        <v>43258</v>
      </c>
      <c r="J715" s="45" t="s">
        <v>128</v>
      </c>
      <c r="K715" s="126">
        <v>146</v>
      </c>
      <c r="L715" s="126">
        <v>4601</v>
      </c>
      <c r="M715" s="126" t="s">
        <v>207</v>
      </c>
      <c r="N715" s="128">
        <v>0.72013888888888899</v>
      </c>
      <c r="O715" s="126">
        <v>12</v>
      </c>
      <c r="P715" s="126">
        <v>8</v>
      </c>
      <c r="Q715" s="126" t="s">
        <v>14</v>
      </c>
      <c r="R715" s="48"/>
      <c r="S715" s="48"/>
      <c r="T715" s="48"/>
      <c r="U715" s="173">
        <f t="shared" si="57"/>
        <v>0.71875</v>
      </c>
      <c r="V715" s="173">
        <f t="shared" si="58"/>
        <v>0.70833333333333326</v>
      </c>
      <c r="W715" s="41">
        <f>IFERROR(VLOOKUP(L715,'[1]ZESTAWIENIE NUMERÓW BOCZNYCH'!$A:$B,1,0),"")</f>
        <v>4601</v>
      </c>
      <c r="X715" s="48" t="str">
        <f>IFERROR(VLOOKUP(W715,'[1]ZESTAWIENIE NUMERÓW BOCZNYCH'!$A:$B,2,0),Q715)</f>
        <v>MAN Lion’s City G</v>
      </c>
      <c r="Y715" s="131">
        <f t="shared" si="60"/>
        <v>20</v>
      </c>
      <c r="Z715" s="132" t="s">
        <v>182</v>
      </c>
      <c r="AA715" s="44" t="str">
        <f t="shared" si="59"/>
        <v>A</v>
      </c>
    </row>
    <row r="716" spans="1:27" x14ac:dyDescent="0.25">
      <c r="A716" s="125" t="s">
        <v>186</v>
      </c>
      <c r="B716" s="48">
        <v>767</v>
      </c>
      <c r="C716" s="126">
        <v>4</v>
      </c>
      <c r="D716" s="126">
        <v>120824</v>
      </c>
      <c r="E716" s="126"/>
      <c r="F716" s="126" t="s">
        <v>206</v>
      </c>
      <c r="G716" s="260" t="str">
        <f t="shared" si="56"/>
        <v>pr_88</v>
      </c>
      <c r="H716" s="258" t="s">
        <v>278</v>
      </c>
      <c r="I716" s="127">
        <v>43258</v>
      </c>
      <c r="J716" s="45" t="s">
        <v>128</v>
      </c>
      <c r="K716" s="126">
        <v>146</v>
      </c>
      <c r="L716" s="126">
        <v>4642</v>
      </c>
      <c r="M716" s="126" t="s">
        <v>207</v>
      </c>
      <c r="N716" s="129">
        <v>0.7104166666666667</v>
      </c>
      <c r="O716" s="126">
        <v>17</v>
      </c>
      <c r="P716" s="126">
        <v>8</v>
      </c>
      <c r="Q716" s="126" t="s">
        <v>14</v>
      </c>
      <c r="R716" s="48"/>
      <c r="S716" s="48"/>
      <c r="T716" s="48"/>
      <c r="U716" s="173">
        <f t="shared" si="57"/>
        <v>0.70833333333333326</v>
      </c>
      <c r="V716" s="173">
        <f t="shared" si="58"/>
        <v>0.70833333333333326</v>
      </c>
      <c r="W716" s="41">
        <f>IFERROR(VLOOKUP(L716,'[1]ZESTAWIENIE NUMERÓW BOCZNYCH'!$A:$B,1,0),"")</f>
        <v>4642</v>
      </c>
      <c r="X716" s="48" t="str">
        <f>IFERROR(VLOOKUP(W716,'[1]ZESTAWIENIE NUMERÓW BOCZNYCH'!$A:$B,2,0),Q716)</f>
        <v>MAN Lion’s City G</v>
      </c>
      <c r="Y716" s="131">
        <f t="shared" si="60"/>
        <v>25</v>
      </c>
      <c r="Z716" s="132" t="s">
        <v>182</v>
      </c>
      <c r="AA716" s="44" t="str">
        <f t="shared" si="59"/>
        <v>A</v>
      </c>
    </row>
    <row r="717" spans="1:27" x14ac:dyDescent="0.25">
      <c r="A717" s="125" t="s">
        <v>186</v>
      </c>
      <c r="B717" s="48">
        <v>769</v>
      </c>
      <c r="C717" s="126">
        <v>4</v>
      </c>
      <c r="D717" s="126">
        <v>120824</v>
      </c>
      <c r="E717" s="126"/>
      <c r="F717" s="126" t="s">
        <v>206</v>
      </c>
      <c r="G717" s="260" t="str">
        <f t="shared" si="56"/>
        <v>pr_88</v>
      </c>
      <c r="H717" s="258" t="s">
        <v>278</v>
      </c>
      <c r="I717" s="127">
        <v>43258</v>
      </c>
      <c r="J717" s="45" t="s">
        <v>128</v>
      </c>
      <c r="K717" s="126">
        <v>146</v>
      </c>
      <c r="L717" s="126">
        <v>4614</v>
      </c>
      <c r="M717" s="126" t="s">
        <v>207</v>
      </c>
      <c r="N717" s="128">
        <v>0.73819444444444438</v>
      </c>
      <c r="O717" s="126">
        <v>16</v>
      </c>
      <c r="P717" s="126">
        <v>9</v>
      </c>
      <c r="Q717" s="126" t="s">
        <v>14</v>
      </c>
      <c r="R717" s="48"/>
      <c r="S717" s="48"/>
      <c r="T717" s="48"/>
      <c r="U717" s="173">
        <f t="shared" si="57"/>
        <v>0.72916666666666663</v>
      </c>
      <c r="V717" s="173">
        <f t="shared" si="58"/>
        <v>0.70833333333333326</v>
      </c>
      <c r="W717" s="41">
        <f>IFERROR(VLOOKUP(L717,'[1]ZESTAWIENIE NUMERÓW BOCZNYCH'!$A:$B,1,0),"")</f>
        <v>4614</v>
      </c>
      <c r="X717" s="48" t="str">
        <f>IFERROR(VLOOKUP(W717,'[1]ZESTAWIENIE NUMERÓW BOCZNYCH'!$A:$B,2,0),Q717)</f>
        <v>MAN Lion’s City G</v>
      </c>
      <c r="Y717" s="131">
        <f t="shared" si="60"/>
        <v>25</v>
      </c>
      <c r="Z717" s="132" t="s">
        <v>182</v>
      </c>
      <c r="AA717" s="44" t="str">
        <f t="shared" si="59"/>
        <v>A</v>
      </c>
    </row>
    <row r="718" spans="1:27" x14ac:dyDescent="0.25">
      <c r="A718" s="125" t="s">
        <v>186</v>
      </c>
      <c r="B718" s="48">
        <v>689</v>
      </c>
      <c r="C718" s="126">
        <v>1</v>
      </c>
      <c r="D718" s="126">
        <v>120824</v>
      </c>
      <c r="E718" s="126"/>
      <c r="F718" s="126" t="s">
        <v>206</v>
      </c>
      <c r="G718" s="260" t="str">
        <f t="shared" si="56"/>
        <v>pr_88</v>
      </c>
      <c r="H718" s="258" t="s">
        <v>278</v>
      </c>
      <c r="I718" s="127">
        <v>43258</v>
      </c>
      <c r="J718" s="45" t="s">
        <v>128</v>
      </c>
      <c r="K718" s="126">
        <v>149</v>
      </c>
      <c r="L718" s="126">
        <v>4619</v>
      </c>
      <c r="M718" s="126" t="s">
        <v>208</v>
      </c>
      <c r="N718" s="128">
        <v>0.25277777777777777</v>
      </c>
      <c r="O718" s="126">
        <v>15</v>
      </c>
      <c r="P718" s="126">
        <v>7</v>
      </c>
      <c r="Q718" s="126" t="s">
        <v>14</v>
      </c>
      <c r="R718" s="48"/>
      <c r="S718" s="48"/>
      <c r="T718" s="48"/>
      <c r="U718" s="173">
        <f t="shared" si="57"/>
        <v>0.25</v>
      </c>
      <c r="V718" s="173">
        <f t="shared" si="58"/>
        <v>0.25</v>
      </c>
      <c r="W718" s="41">
        <f>IFERROR(VLOOKUP(L718,'[1]ZESTAWIENIE NUMERÓW BOCZNYCH'!$A:$B,1,0),"")</f>
        <v>4619</v>
      </c>
      <c r="X718" s="48" t="str">
        <f>IFERROR(VLOOKUP(W718,'[1]ZESTAWIENIE NUMERÓW BOCZNYCH'!$A:$B,2,0),Q718)</f>
        <v>MAN Lion’s City G</v>
      </c>
      <c r="Y718" s="131">
        <f t="shared" si="60"/>
        <v>22</v>
      </c>
      <c r="Z718" s="132" t="s">
        <v>182</v>
      </c>
      <c r="AA718" s="44" t="str">
        <f t="shared" si="59"/>
        <v>A</v>
      </c>
    </row>
    <row r="719" spans="1:27" x14ac:dyDescent="0.25">
      <c r="A719" s="125" t="s">
        <v>186</v>
      </c>
      <c r="B719" s="48">
        <v>692</v>
      </c>
      <c r="C719" s="126">
        <v>1</v>
      </c>
      <c r="D719" s="126">
        <v>120824</v>
      </c>
      <c r="E719" s="126"/>
      <c r="F719" s="126" t="s">
        <v>206</v>
      </c>
      <c r="G719" s="260" t="str">
        <f t="shared" si="56"/>
        <v>pr_88</v>
      </c>
      <c r="H719" s="258" t="s">
        <v>278</v>
      </c>
      <c r="I719" s="127">
        <v>43258</v>
      </c>
      <c r="J719" s="45" t="s">
        <v>128</v>
      </c>
      <c r="K719" s="126">
        <v>149</v>
      </c>
      <c r="L719" s="126">
        <v>4632</v>
      </c>
      <c r="M719" s="126" t="s">
        <v>208</v>
      </c>
      <c r="N719" s="128">
        <v>0.26597222222222222</v>
      </c>
      <c r="O719" s="126">
        <v>11</v>
      </c>
      <c r="P719" s="126">
        <v>0</v>
      </c>
      <c r="Q719" s="126" t="s">
        <v>14</v>
      </c>
      <c r="R719" s="48"/>
      <c r="S719" s="48"/>
      <c r="T719" s="48"/>
      <c r="U719" s="173">
        <f t="shared" si="57"/>
        <v>0.26041666666666663</v>
      </c>
      <c r="V719" s="173">
        <f t="shared" si="58"/>
        <v>0.25</v>
      </c>
      <c r="W719" s="41">
        <f>IFERROR(VLOOKUP(L719,'[1]ZESTAWIENIE NUMERÓW BOCZNYCH'!$A:$B,1,0),"")</f>
        <v>4632</v>
      </c>
      <c r="X719" s="48" t="str">
        <f>IFERROR(VLOOKUP(W719,'[1]ZESTAWIENIE NUMERÓW BOCZNYCH'!$A:$B,2,0),Q719)</f>
        <v>MAN Lion’s City G</v>
      </c>
      <c r="Y719" s="131">
        <f t="shared" si="60"/>
        <v>11</v>
      </c>
      <c r="Z719" s="132" t="s">
        <v>182</v>
      </c>
      <c r="AA719" s="44" t="str">
        <f t="shared" si="59"/>
        <v>A</v>
      </c>
    </row>
    <row r="720" spans="1:27" x14ac:dyDescent="0.25">
      <c r="A720" s="125" t="s">
        <v>186</v>
      </c>
      <c r="B720" s="48">
        <v>695</v>
      </c>
      <c r="C720" s="126">
        <v>1</v>
      </c>
      <c r="D720" s="126">
        <v>120824</v>
      </c>
      <c r="E720" s="126"/>
      <c r="F720" s="126" t="s">
        <v>206</v>
      </c>
      <c r="G720" s="260" t="str">
        <f t="shared" si="56"/>
        <v>pr_88</v>
      </c>
      <c r="H720" s="258" t="s">
        <v>278</v>
      </c>
      <c r="I720" s="127">
        <v>43258</v>
      </c>
      <c r="J720" s="45" t="s">
        <v>128</v>
      </c>
      <c r="K720" s="126">
        <v>149</v>
      </c>
      <c r="L720" s="126">
        <v>4609</v>
      </c>
      <c r="M720" s="126" t="s">
        <v>208</v>
      </c>
      <c r="N720" s="128">
        <v>0.27708333333333335</v>
      </c>
      <c r="O720" s="126">
        <v>18</v>
      </c>
      <c r="P720" s="126">
        <v>3</v>
      </c>
      <c r="Q720" s="126" t="s">
        <v>14</v>
      </c>
      <c r="R720" s="48"/>
      <c r="S720" s="48"/>
      <c r="T720" s="48"/>
      <c r="U720" s="173">
        <f t="shared" si="57"/>
        <v>0.27083333333333331</v>
      </c>
      <c r="V720" s="173">
        <f t="shared" si="58"/>
        <v>0.25</v>
      </c>
      <c r="W720" s="41">
        <f>IFERROR(VLOOKUP(L720,'[1]ZESTAWIENIE NUMERÓW BOCZNYCH'!$A:$B,1,0),"")</f>
        <v>4609</v>
      </c>
      <c r="X720" s="48" t="str">
        <f>IFERROR(VLOOKUP(W720,'[1]ZESTAWIENIE NUMERÓW BOCZNYCH'!$A:$B,2,0),Q720)</f>
        <v>MAN Lion’s City G</v>
      </c>
      <c r="Y720" s="131">
        <f t="shared" si="60"/>
        <v>21</v>
      </c>
      <c r="Z720" s="132" t="s">
        <v>182</v>
      </c>
      <c r="AA720" s="44" t="str">
        <f t="shared" si="59"/>
        <v>A</v>
      </c>
    </row>
    <row r="721" spans="1:27" x14ac:dyDescent="0.25">
      <c r="A721" s="125" t="s">
        <v>186</v>
      </c>
      <c r="B721" s="48">
        <v>697</v>
      </c>
      <c r="C721" s="126">
        <v>1</v>
      </c>
      <c r="D721" s="126">
        <v>120824</v>
      </c>
      <c r="E721" s="126"/>
      <c r="F721" s="126" t="s">
        <v>206</v>
      </c>
      <c r="G721" s="260" t="str">
        <f t="shared" si="56"/>
        <v>pr_88</v>
      </c>
      <c r="H721" s="258" t="s">
        <v>278</v>
      </c>
      <c r="I721" s="127">
        <v>43258</v>
      </c>
      <c r="J721" s="45" t="s">
        <v>128</v>
      </c>
      <c r="K721" s="126">
        <v>149</v>
      </c>
      <c r="L721" s="126">
        <v>4614</v>
      </c>
      <c r="M721" s="126" t="s">
        <v>208</v>
      </c>
      <c r="N721" s="128">
        <v>0.28680555555555554</v>
      </c>
      <c r="O721" s="126">
        <v>14</v>
      </c>
      <c r="P721" s="126">
        <v>0</v>
      </c>
      <c r="Q721" s="126" t="s">
        <v>14</v>
      </c>
      <c r="R721" s="48"/>
      <c r="S721" s="48"/>
      <c r="T721" s="48"/>
      <c r="U721" s="173">
        <f t="shared" si="57"/>
        <v>0.28125</v>
      </c>
      <c r="V721" s="173">
        <f t="shared" si="58"/>
        <v>0.25</v>
      </c>
      <c r="W721" s="41">
        <f>IFERROR(VLOOKUP(L721,'[1]ZESTAWIENIE NUMERÓW BOCZNYCH'!$A:$B,1,0),"")</f>
        <v>4614</v>
      </c>
      <c r="X721" s="48" t="str">
        <f>IFERROR(VLOOKUP(W721,'[1]ZESTAWIENIE NUMERÓW BOCZNYCH'!$A:$B,2,0),Q721)</f>
        <v>MAN Lion’s City G</v>
      </c>
      <c r="Y721" s="131">
        <f t="shared" si="60"/>
        <v>14</v>
      </c>
      <c r="Z721" s="132" t="s">
        <v>182</v>
      </c>
      <c r="AA721" s="44" t="str">
        <f t="shared" si="59"/>
        <v>A</v>
      </c>
    </row>
    <row r="722" spans="1:27" x14ac:dyDescent="0.25">
      <c r="A722" s="125" t="s">
        <v>186</v>
      </c>
      <c r="B722" s="48">
        <v>700</v>
      </c>
      <c r="C722" s="126">
        <v>2</v>
      </c>
      <c r="D722" s="126">
        <v>120824</v>
      </c>
      <c r="E722" s="126"/>
      <c r="F722" s="126" t="s">
        <v>206</v>
      </c>
      <c r="G722" s="260" t="str">
        <f t="shared" si="56"/>
        <v>pr_88</v>
      </c>
      <c r="H722" s="258" t="s">
        <v>278</v>
      </c>
      <c r="I722" s="127">
        <v>43258</v>
      </c>
      <c r="J722" s="45" t="s">
        <v>128</v>
      </c>
      <c r="K722" s="126">
        <v>149</v>
      </c>
      <c r="L722" s="126">
        <v>4617</v>
      </c>
      <c r="M722" s="126" t="s">
        <v>208</v>
      </c>
      <c r="N722" s="128">
        <v>0.29652777777777778</v>
      </c>
      <c r="O722" s="126">
        <v>4</v>
      </c>
      <c r="P722" s="126">
        <v>1</v>
      </c>
      <c r="Q722" s="126" t="s">
        <v>14</v>
      </c>
      <c r="R722" s="48"/>
      <c r="S722" s="48"/>
      <c r="T722" s="48"/>
      <c r="U722" s="173">
        <f t="shared" si="57"/>
        <v>0.29166666666666663</v>
      </c>
      <c r="V722" s="173">
        <f t="shared" si="58"/>
        <v>0.29166666666666663</v>
      </c>
      <c r="W722" s="41">
        <f>IFERROR(VLOOKUP(L722,'[1]ZESTAWIENIE NUMERÓW BOCZNYCH'!$A:$B,1,0),"")</f>
        <v>4617</v>
      </c>
      <c r="X722" s="48" t="str">
        <f>IFERROR(VLOOKUP(W722,'[1]ZESTAWIENIE NUMERÓW BOCZNYCH'!$A:$B,2,0),Q722)</f>
        <v>MAN Lion’s City G</v>
      </c>
      <c r="Y722" s="131">
        <f t="shared" si="60"/>
        <v>5</v>
      </c>
      <c r="Z722" s="132" t="s">
        <v>182</v>
      </c>
      <c r="AA722" s="44" t="str">
        <f t="shared" si="59"/>
        <v>A</v>
      </c>
    </row>
    <row r="723" spans="1:27" x14ac:dyDescent="0.25">
      <c r="A723" s="125" t="s">
        <v>186</v>
      </c>
      <c r="B723" s="48">
        <v>703</v>
      </c>
      <c r="C723" s="126">
        <v>2</v>
      </c>
      <c r="D723" s="126">
        <v>120824</v>
      </c>
      <c r="E723" s="126"/>
      <c r="F723" s="126" t="s">
        <v>206</v>
      </c>
      <c r="G723" s="260" t="str">
        <f t="shared" si="56"/>
        <v>pr_88</v>
      </c>
      <c r="H723" s="258" t="s">
        <v>278</v>
      </c>
      <c r="I723" s="127">
        <v>43258</v>
      </c>
      <c r="J723" s="45" t="s">
        <v>128</v>
      </c>
      <c r="K723" s="126">
        <v>149</v>
      </c>
      <c r="L723" s="126">
        <v>4635</v>
      </c>
      <c r="M723" s="126" t="s">
        <v>208</v>
      </c>
      <c r="N723" s="128">
        <v>0.30763888888888891</v>
      </c>
      <c r="O723" s="126">
        <v>9</v>
      </c>
      <c r="P723" s="126">
        <v>0</v>
      </c>
      <c r="Q723" s="126" t="s">
        <v>14</v>
      </c>
      <c r="R723" s="48"/>
      <c r="S723" s="48"/>
      <c r="T723" s="48"/>
      <c r="U723" s="173">
        <f t="shared" si="57"/>
        <v>0.30208333333333331</v>
      </c>
      <c r="V723" s="173">
        <f t="shared" si="58"/>
        <v>0.29166666666666663</v>
      </c>
      <c r="W723" s="41">
        <f>IFERROR(VLOOKUP(L723,'[1]ZESTAWIENIE NUMERÓW BOCZNYCH'!$A:$B,1,0),"")</f>
        <v>4635</v>
      </c>
      <c r="X723" s="48" t="str">
        <f>IFERROR(VLOOKUP(W723,'[1]ZESTAWIENIE NUMERÓW BOCZNYCH'!$A:$B,2,0),Q723)</f>
        <v>MAN Lion’s City G</v>
      </c>
      <c r="Y723" s="131">
        <f t="shared" si="60"/>
        <v>9</v>
      </c>
      <c r="Z723" s="132" t="s">
        <v>182</v>
      </c>
      <c r="AA723" s="44" t="str">
        <f t="shared" si="59"/>
        <v>A</v>
      </c>
    </row>
    <row r="724" spans="1:27" x14ac:dyDescent="0.25">
      <c r="A724" s="125" t="s">
        <v>186</v>
      </c>
      <c r="B724" s="48">
        <v>706</v>
      </c>
      <c r="C724" s="126">
        <v>2</v>
      </c>
      <c r="D724" s="126">
        <v>120824</v>
      </c>
      <c r="E724" s="126"/>
      <c r="F724" s="126" t="s">
        <v>206</v>
      </c>
      <c r="G724" s="260" t="str">
        <f t="shared" si="56"/>
        <v>pr_88</v>
      </c>
      <c r="H724" s="258" t="s">
        <v>278</v>
      </c>
      <c r="I724" s="127">
        <v>43258</v>
      </c>
      <c r="J724" s="45" t="s">
        <v>128</v>
      </c>
      <c r="K724" s="126">
        <v>149</v>
      </c>
      <c r="L724" s="126">
        <v>4628</v>
      </c>
      <c r="M724" s="126" t="s">
        <v>208</v>
      </c>
      <c r="N724" s="128">
        <v>0.31805555555555554</v>
      </c>
      <c r="O724" s="126">
        <v>14</v>
      </c>
      <c r="P724" s="126">
        <v>6</v>
      </c>
      <c r="Q724" s="126" t="s">
        <v>14</v>
      </c>
      <c r="R724" s="48"/>
      <c r="S724" s="48"/>
      <c r="T724" s="48"/>
      <c r="U724" s="173">
        <f t="shared" si="57"/>
        <v>0.3125</v>
      </c>
      <c r="V724" s="173">
        <f t="shared" si="58"/>
        <v>0.29166666666666663</v>
      </c>
      <c r="W724" s="41">
        <f>IFERROR(VLOOKUP(L724,'[1]ZESTAWIENIE NUMERÓW BOCZNYCH'!$A:$B,1,0),"")</f>
        <v>4628</v>
      </c>
      <c r="X724" s="48" t="str">
        <f>IFERROR(VLOOKUP(W724,'[1]ZESTAWIENIE NUMERÓW BOCZNYCH'!$A:$B,2,0),Q724)</f>
        <v>MAN Lion’s City G</v>
      </c>
      <c r="Y724" s="131">
        <f t="shared" si="60"/>
        <v>20</v>
      </c>
      <c r="Z724" s="132" t="s">
        <v>182</v>
      </c>
      <c r="AA724" s="44" t="str">
        <f t="shared" si="59"/>
        <v>A</v>
      </c>
    </row>
    <row r="725" spans="1:27" x14ac:dyDescent="0.25">
      <c r="A725" s="125" t="s">
        <v>186</v>
      </c>
      <c r="B725" s="48">
        <v>709</v>
      </c>
      <c r="C725" s="126">
        <v>2</v>
      </c>
      <c r="D725" s="126">
        <v>120824</v>
      </c>
      <c r="E725" s="126"/>
      <c r="F725" s="126" t="s">
        <v>206</v>
      </c>
      <c r="G725" s="260" t="str">
        <f t="shared" si="56"/>
        <v>pr_88</v>
      </c>
      <c r="H725" s="258" t="s">
        <v>278</v>
      </c>
      <c r="I725" s="127">
        <v>43258</v>
      </c>
      <c r="J725" s="45" t="s">
        <v>128</v>
      </c>
      <c r="K725" s="126">
        <v>149</v>
      </c>
      <c r="L725" s="126">
        <v>4619</v>
      </c>
      <c r="M725" s="126" t="s">
        <v>208</v>
      </c>
      <c r="N725" s="128">
        <v>0.32777777777777778</v>
      </c>
      <c r="O725" s="126">
        <v>20</v>
      </c>
      <c r="P725" s="126">
        <v>6</v>
      </c>
      <c r="Q725" s="126" t="s">
        <v>14</v>
      </c>
      <c r="R725" s="48"/>
      <c r="S725" s="48"/>
      <c r="T725" s="48"/>
      <c r="U725" s="173">
        <f t="shared" si="57"/>
        <v>0.32291666666666663</v>
      </c>
      <c r="V725" s="173">
        <f t="shared" si="58"/>
        <v>0.29166666666666663</v>
      </c>
      <c r="W725" s="41">
        <f>IFERROR(VLOOKUP(L725,'[1]ZESTAWIENIE NUMERÓW BOCZNYCH'!$A:$B,1,0),"")</f>
        <v>4619</v>
      </c>
      <c r="X725" s="48" t="str">
        <f>IFERROR(VLOOKUP(W725,'[1]ZESTAWIENIE NUMERÓW BOCZNYCH'!$A:$B,2,0),Q725)</f>
        <v>MAN Lion’s City G</v>
      </c>
      <c r="Y725" s="131">
        <f t="shared" si="60"/>
        <v>26</v>
      </c>
      <c r="Z725" s="132" t="s">
        <v>182</v>
      </c>
      <c r="AA725" s="44" t="str">
        <f t="shared" si="59"/>
        <v>A</v>
      </c>
    </row>
    <row r="726" spans="1:27" x14ac:dyDescent="0.25">
      <c r="A726" s="125" t="s">
        <v>186</v>
      </c>
      <c r="B726" s="48">
        <v>712</v>
      </c>
      <c r="C726" s="126">
        <v>3</v>
      </c>
      <c r="D726" s="126">
        <v>120824</v>
      </c>
      <c r="E726" s="126"/>
      <c r="F726" s="126" t="s">
        <v>206</v>
      </c>
      <c r="G726" s="260" t="str">
        <f t="shared" si="56"/>
        <v>pr_88</v>
      </c>
      <c r="H726" s="258" t="s">
        <v>278</v>
      </c>
      <c r="I726" s="127">
        <v>43258</v>
      </c>
      <c r="J726" s="45" t="s">
        <v>128</v>
      </c>
      <c r="K726" s="126">
        <v>149</v>
      </c>
      <c r="L726" s="126">
        <v>4639</v>
      </c>
      <c r="M726" s="126" t="s">
        <v>208</v>
      </c>
      <c r="N726" s="128">
        <v>0.33819444444444446</v>
      </c>
      <c r="O726" s="126">
        <v>15</v>
      </c>
      <c r="P726" s="126">
        <v>8</v>
      </c>
      <c r="Q726" s="126" t="s">
        <v>14</v>
      </c>
      <c r="R726" s="48"/>
      <c r="S726" s="48"/>
      <c r="T726" s="48"/>
      <c r="U726" s="173">
        <f t="shared" si="57"/>
        <v>0.33333333333333331</v>
      </c>
      <c r="V726" s="173">
        <f t="shared" si="58"/>
        <v>0.33333333333333331</v>
      </c>
      <c r="W726" s="41">
        <f>IFERROR(VLOOKUP(L726,'[1]ZESTAWIENIE NUMERÓW BOCZNYCH'!$A:$B,1,0),"")</f>
        <v>4639</v>
      </c>
      <c r="X726" s="48" t="str">
        <f>IFERROR(VLOOKUP(W726,'[1]ZESTAWIENIE NUMERÓW BOCZNYCH'!$A:$B,2,0),Q726)</f>
        <v>MAN Lion’s City G</v>
      </c>
      <c r="Y726" s="131">
        <f t="shared" si="60"/>
        <v>23</v>
      </c>
      <c r="Z726" s="132" t="s">
        <v>182</v>
      </c>
      <c r="AA726" s="44" t="str">
        <f t="shared" si="59"/>
        <v>A</v>
      </c>
    </row>
    <row r="727" spans="1:27" x14ac:dyDescent="0.25">
      <c r="A727" s="125" t="s">
        <v>186</v>
      </c>
      <c r="B727" s="48">
        <v>715</v>
      </c>
      <c r="C727" s="126">
        <v>3</v>
      </c>
      <c r="D727" s="126">
        <v>120824</v>
      </c>
      <c r="E727" s="126"/>
      <c r="F727" s="126" t="s">
        <v>206</v>
      </c>
      <c r="G727" s="260" t="str">
        <f t="shared" si="56"/>
        <v>pr_88</v>
      </c>
      <c r="H727" s="258" t="s">
        <v>278</v>
      </c>
      <c r="I727" s="127">
        <v>43258</v>
      </c>
      <c r="J727" s="45" t="s">
        <v>128</v>
      </c>
      <c r="K727" s="126">
        <v>149</v>
      </c>
      <c r="L727" s="126">
        <v>4609</v>
      </c>
      <c r="M727" s="126" t="s">
        <v>208</v>
      </c>
      <c r="N727" s="128">
        <v>0.34930555555555554</v>
      </c>
      <c r="O727" s="126">
        <v>25</v>
      </c>
      <c r="P727" s="126">
        <v>3</v>
      </c>
      <c r="Q727" s="126" t="s">
        <v>14</v>
      </c>
      <c r="R727" s="48"/>
      <c r="S727" s="48"/>
      <c r="T727" s="48"/>
      <c r="U727" s="173">
        <f t="shared" si="57"/>
        <v>0.34375</v>
      </c>
      <c r="V727" s="173">
        <f t="shared" si="58"/>
        <v>0.33333333333333331</v>
      </c>
      <c r="W727" s="41">
        <f>IFERROR(VLOOKUP(L727,'[1]ZESTAWIENIE NUMERÓW BOCZNYCH'!$A:$B,1,0),"")</f>
        <v>4609</v>
      </c>
      <c r="X727" s="48" t="str">
        <f>IFERROR(VLOOKUP(W727,'[1]ZESTAWIENIE NUMERÓW BOCZNYCH'!$A:$B,2,0),Q727)</f>
        <v>MAN Lion’s City G</v>
      </c>
      <c r="Y727" s="131">
        <f t="shared" si="60"/>
        <v>28</v>
      </c>
      <c r="Z727" s="132" t="s">
        <v>182</v>
      </c>
      <c r="AA727" s="44" t="str">
        <f t="shared" si="59"/>
        <v>A</v>
      </c>
    </row>
    <row r="728" spans="1:27" x14ac:dyDescent="0.25">
      <c r="A728" s="125" t="s">
        <v>186</v>
      </c>
      <c r="B728" s="48">
        <v>718</v>
      </c>
      <c r="C728" s="126">
        <v>3</v>
      </c>
      <c r="D728" s="126">
        <v>120824</v>
      </c>
      <c r="E728" s="126"/>
      <c r="F728" s="126" t="s">
        <v>206</v>
      </c>
      <c r="G728" s="260" t="str">
        <f t="shared" si="56"/>
        <v>pr_88</v>
      </c>
      <c r="H728" s="258" t="s">
        <v>278</v>
      </c>
      <c r="I728" s="127">
        <v>43258</v>
      </c>
      <c r="J728" s="45" t="s">
        <v>128</v>
      </c>
      <c r="K728" s="126">
        <v>149</v>
      </c>
      <c r="L728" s="126">
        <v>4614</v>
      </c>
      <c r="M728" s="126" t="s">
        <v>208</v>
      </c>
      <c r="N728" s="128">
        <v>0.36041666666666666</v>
      </c>
      <c r="O728" s="126">
        <v>9</v>
      </c>
      <c r="P728" s="126">
        <v>4</v>
      </c>
      <c r="Q728" s="126" t="s">
        <v>14</v>
      </c>
      <c r="R728" s="48"/>
      <c r="S728" s="48"/>
      <c r="T728" s="48"/>
      <c r="U728" s="173">
        <f t="shared" si="57"/>
        <v>0.35416666666666663</v>
      </c>
      <c r="V728" s="173">
        <f t="shared" si="58"/>
        <v>0.33333333333333331</v>
      </c>
      <c r="W728" s="41">
        <f>IFERROR(VLOOKUP(L728,'[1]ZESTAWIENIE NUMERÓW BOCZNYCH'!$A:$B,1,0),"")</f>
        <v>4614</v>
      </c>
      <c r="X728" s="48" t="str">
        <f>IFERROR(VLOOKUP(W728,'[1]ZESTAWIENIE NUMERÓW BOCZNYCH'!$A:$B,2,0),Q728)</f>
        <v>MAN Lion’s City G</v>
      </c>
      <c r="Y728" s="131">
        <f t="shared" si="60"/>
        <v>13</v>
      </c>
      <c r="Z728" s="132" t="s">
        <v>182</v>
      </c>
      <c r="AA728" s="44" t="str">
        <f t="shared" si="59"/>
        <v>A</v>
      </c>
    </row>
    <row r="729" spans="1:27" x14ac:dyDescent="0.25">
      <c r="A729" s="125" t="s">
        <v>186</v>
      </c>
      <c r="B729" s="48">
        <v>721</v>
      </c>
      <c r="C729" s="126">
        <v>3</v>
      </c>
      <c r="D729" s="126">
        <v>120824</v>
      </c>
      <c r="E729" s="126"/>
      <c r="F729" s="126" t="s">
        <v>206</v>
      </c>
      <c r="G729" s="260" t="str">
        <f t="shared" si="56"/>
        <v>pr_88</v>
      </c>
      <c r="H729" s="258" t="s">
        <v>278</v>
      </c>
      <c r="I729" s="127">
        <v>43258</v>
      </c>
      <c r="J729" s="45" t="s">
        <v>128</v>
      </c>
      <c r="K729" s="126">
        <v>149</v>
      </c>
      <c r="L729" s="126">
        <v>4617</v>
      </c>
      <c r="M729" s="126" t="s">
        <v>208</v>
      </c>
      <c r="N729" s="128">
        <v>0.37013888888888885</v>
      </c>
      <c r="O729" s="126">
        <v>19</v>
      </c>
      <c r="P729" s="126">
        <v>0</v>
      </c>
      <c r="Q729" s="126" t="s">
        <v>14</v>
      </c>
      <c r="R729" s="48"/>
      <c r="S729" s="48"/>
      <c r="T729" s="48"/>
      <c r="U729" s="173">
        <f t="shared" si="57"/>
        <v>0.36458333333333331</v>
      </c>
      <c r="V729" s="173">
        <f t="shared" si="58"/>
        <v>0.33333333333333331</v>
      </c>
      <c r="W729" s="41">
        <f>IFERROR(VLOOKUP(L729,'[1]ZESTAWIENIE NUMERÓW BOCZNYCH'!$A:$B,1,0),"")</f>
        <v>4617</v>
      </c>
      <c r="X729" s="48" t="str">
        <f>IFERROR(VLOOKUP(W729,'[1]ZESTAWIENIE NUMERÓW BOCZNYCH'!$A:$B,2,0),Q729)</f>
        <v>MAN Lion’s City G</v>
      </c>
      <c r="Y729" s="131">
        <f t="shared" si="60"/>
        <v>19</v>
      </c>
      <c r="Z729" s="132" t="s">
        <v>182</v>
      </c>
      <c r="AA729" s="44" t="str">
        <f t="shared" si="59"/>
        <v>A</v>
      </c>
    </row>
    <row r="730" spans="1:27" x14ac:dyDescent="0.25">
      <c r="A730" s="125" t="s">
        <v>186</v>
      </c>
      <c r="B730" s="48">
        <v>724</v>
      </c>
      <c r="C730" s="126">
        <v>4</v>
      </c>
      <c r="D730" s="126">
        <v>120824</v>
      </c>
      <c r="E730" s="126"/>
      <c r="F730" s="126" t="s">
        <v>206</v>
      </c>
      <c r="G730" s="260" t="str">
        <f t="shared" si="56"/>
        <v>pr_88</v>
      </c>
      <c r="H730" s="258" t="s">
        <v>278</v>
      </c>
      <c r="I730" s="127">
        <v>43258</v>
      </c>
      <c r="J730" s="45" t="s">
        <v>128</v>
      </c>
      <c r="K730" s="126">
        <v>149</v>
      </c>
      <c r="L730" s="126">
        <v>4635</v>
      </c>
      <c r="M730" s="126" t="s">
        <v>208</v>
      </c>
      <c r="N730" s="128">
        <v>0.3840277777777778</v>
      </c>
      <c r="O730" s="126">
        <v>30</v>
      </c>
      <c r="P730" s="126">
        <v>4</v>
      </c>
      <c r="Q730" s="126" t="s">
        <v>14</v>
      </c>
      <c r="R730" s="48"/>
      <c r="S730" s="48"/>
      <c r="T730" s="48"/>
      <c r="U730" s="173">
        <f t="shared" si="57"/>
        <v>0.375</v>
      </c>
      <c r="V730" s="173">
        <f t="shared" si="58"/>
        <v>0.375</v>
      </c>
      <c r="W730" s="41">
        <f>IFERROR(VLOOKUP(L730,'[1]ZESTAWIENIE NUMERÓW BOCZNYCH'!$A:$B,1,0),"")</f>
        <v>4635</v>
      </c>
      <c r="X730" s="48" t="str">
        <f>IFERROR(VLOOKUP(W730,'[1]ZESTAWIENIE NUMERÓW BOCZNYCH'!$A:$B,2,0),Q730)</f>
        <v>MAN Lion’s City G</v>
      </c>
      <c r="Y730" s="131">
        <f t="shared" si="60"/>
        <v>34</v>
      </c>
      <c r="Z730" s="132" t="s">
        <v>182</v>
      </c>
      <c r="AA730" s="44" t="str">
        <f t="shared" si="59"/>
        <v>A</v>
      </c>
    </row>
    <row r="731" spans="1:27" x14ac:dyDescent="0.25">
      <c r="A731" s="125" t="s">
        <v>186</v>
      </c>
      <c r="B731" s="48">
        <v>728</v>
      </c>
      <c r="C731" s="126">
        <v>4</v>
      </c>
      <c r="D731" s="126">
        <v>120824</v>
      </c>
      <c r="E731" s="126"/>
      <c r="F731" s="126" t="s">
        <v>206</v>
      </c>
      <c r="G731" s="260" t="str">
        <f t="shared" si="56"/>
        <v>pr_88</v>
      </c>
      <c r="H731" s="258" t="s">
        <v>278</v>
      </c>
      <c r="I731" s="127">
        <v>43258</v>
      </c>
      <c r="J731" s="45" t="s">
        <v>128</v>
      </c>
      <c r="K731" s="126">
        <v>149</v>
      </c>
      <c r="L731" s="126">
        <v>4619</v>
      </c>
      <c r="M731" s="126" t="s">
        <v>208</v>
      </c>
      <c r="N731" s="128">
        <v>0.40763888888888888</v>
      </c>
      <c r="O731" s="126">
        <v>15</v>
      </c>
      <c r="P731" s="126">
        <v>7</v>
      </c>
      <c r="Q731" s="126" t="s">
        <v>14</v>
      </c>
      <c r="R731" s="48"/>
      <c r="S731" s="48"/>
      <c r="T731" s="48"/>
      <c r="U731" s="173">
        <f t="shared" si="57"/>
        <v>0.40625</v>
      </c>
      <c r="V731" s="173">
        <f t="shared" si="58"/>
        <v>0.375</v>
      </c>
      <c r="W731" s="41">
        <f>IFERROR(VLOOKUP(L731,'[1]ZESTAWIENIE NUMERÓW BOCZNYCH'!$A:$B,1,0),"")</f>
        <v>4619</v>
      </c>
      <c r="X731" s="48" t="str">
        <f>IFERROR(VLOOKUP(W731,'[1]ZESTAWIENIE NUMERÓW BOCZNYCH'!$A:$B,2,0),Q731)</f>
        <v>MAN Lion’s City G</v>
      </c>
      <c r="Y731" s="131">
        <f t="shared" si="60"/>
        <v>22</v>
      </c>
      <c r="Z731" s="132" t="s">
        <v>182</v>
      </c>
      <c r="AA731" s="44" t="str">
        <f t="shared" si="59"/>
        <v>A</v>
      </c>
    </row>
    <row r="732" spans="1:27" x14ac:dyDescent="0.25">
      <c r="A732" s="125" t="s">
        <v>186</v>
      </c>
      <c r="B732" s="48">
        <v>732</v>
      </c>
      <c r="C732" s="126">
        <v>1</v>
      </c>
      <c r="D732" s="126">
        <v>120824</v>
      </c>
      <c r="E732" s="126"/>
      <c r="F732" s="126" t="s">
        <v>206</v>
      </c>
      <c r="G732" s="260" t="str">
        <f t="shared" si="56"/>
        <v>pr_88</v>
      </c>
      <c r="H732" s="258" t="s">
        <v>278</v>
      </c>
      <c r="I732" s="127">
        <v>43258</v>
      </c>
      <c r="J732" s="45" t="s">
        <v>128</v>
      </c>
      <c r="K732" s="126">
        <v>149</v>
      </c>
      <c r="L732" s="126">
        <v>4610</v>
      </c>
      <c r="M732" s="126" t="s">
        <v>208</v>
      </c>
      <c r="N732" s="128">
        <v>0.59930555555555554</v>
      </c>
      <c r="O732" s="126">
        <v>18</v>
      </c>
      <c r="P732" s="126">
        <v>12</v>
      </c>
      <c r="Q732" s="126" t="s">
        <v>14</v>
      </c>
      <c r="R732" s="48"/>
      <c r="S732" s="48"/>
      <c r="T732" s="48"/>
      <c r="U732" s="173">
        <f t="shared" si="57"/>
        <v>0.59375</v>
      </c>
      <c r="V732" s="173">
        <f t="shared" si="58"/>
        <v>0.58333333333333326</v>
      </c>
      <c r="W732" s="41">
        <f>IFERROR(VLOOKUP(L732,'[1]ZESTAWIENIE NUMERÓW BOCZNYCH'!$A:$B,1,0),"")</f>
        <v>4610</v>
      </c>
      <c r="X732" s="48" t="str">
        <f>IFERROR(VLOOKUP(W732,'[1]ZESTAWIENIE NUMERÓW BOCZNYCH'!$A:$B,2,0),Q732)</f>
        <v>MAN Lion’s City G</v>
      </c>
      <c r="Y732" s="131">
        <f t="shared" si="60"/>
        <v>30</v>
      </c>
      <c r="Z732" s="132" t="s">
        <v>182</v>
      </c>
      <c r="AA732" s="44" t="str">
        <f t="shared" si="59"/>
        <v>A</v>
      </c>
    </row>
    <row r="733" spans="1:27" x14ac:dyDescent="0.25">
      <c r="A733" s="125" t="s">
        <v>186</v>
      </c>
      <c r="B733" s="48">
        <v>734</v>
      </c>
      <c r="C733" s="126">
        <v>1</v>
      </c>
      <c r="D733" s="126">
        <v>120824</v>
      </c>
      <c r="E733" s="126"/>
      <c r="F733" s="126" t="s">
        <v>206</v>
      </c>
      <c r="G733" s="260" t="str">
        <f t="shared" si="56"/>
        <v>pr_88</v>
      </c>
      <c r="H733" s="258" t="s">
        <v>278</v>
      </c>
      <c r="I733" s="127">
        <v>43258</v>
      </c>
      <c r="J733" s="45" t="s">
        <v>128</v>
      </c>
      <c r="K733" s="126">
        <v>149</v>
      </c>
      <c r="L733" s="126">
        <v>4617</v>
      </c>
      <c r="M733" s="126" t="s">
        <v>208</v>
      </c>
      <c r="N733" s="128">
        <v>0.60763888888888895</v>
      </c>
      <c r="O733" s="126">
        <v>11</v>
      </c>
      <c r="P733" s="126">
        <v>5</v>
      </c>
      <c r="Q733" s="126" t="s">
        <v>14</v>
      </c>
      <c r="R733" s="48"/>
      <c r="S733" s="48"/>
      <c r="T733" s="48"/>
      <c r="U733" s="173">
        <f t="shared" si="57"/>
        <v>0.60416666666666663</v>
      </c>
      <c r="V733" s="173">
        <f t="shared" si="58"/>
        <v>0.58333333333333326</v>
      </c>
      <c r="W733" s="41">
        <f>IFERROR(VLOOKUP(L733,'[1]ZESTAWIENIE NUMERÓW BOCZNYCH'!$A:$B,1,0),"")</f>
        <v>4617</v>
      </c>
      <c r="X733" s="48" t="str">
        <f>IFERROR(VLOOKUP(W733,'[1]ZESTAWIENIE NUMERÓW BOCZNYCH'!$A:$B,2,0),Q733)</f>
        <v>MAN Lion’s City G</v>
      </c>
      <c r="Y733" s="131">
        <f t="shared" si="60"/>
        <v>16</v>
      </c>
      <c r="Z733" s="132" t="s">
        <v>182</v>
      </c>
      <c r="AA733" s="44" t="str">
        <f t="shared" si="59"/>
        <v>A</v>
      </c>
    </row>
    <row r="734" spans="1:27" x14ac:dyDescent="0.25">
      <c r="A734" s="125" t="s">
        <v>186</v>
      </c>
      <c r="B734" s="48">
        <v>736</v>
      </c>
      <c r="C734" s="126">
        <v>1</v>
      </c>
      <c r="D734" s="126">
        <v>120824</v>
      </c>
      <c r="E734" s="126"/>
      <c r="F734" s="126" t="s">
        <v>206</v>
      </c>
      <c r="G734" s="260" t="str">
        <f t="shared" si="56"/>
        <v>pr_88</v>
      </c>
      <c r="H734" s="258" t="s">
        <v>278</v>
      </c>
      <c r="I734" s="127">
        <v>43258</v>
      </c>
      <c r="J734" s="45" t="s">
        <v>128</v>
      </c>
      <c r="K734" s="126">
        <v>149</v>
      </c>
      <c r="L734" s="126">
        <v>4602</v>
      </c>
      <c r="M734" s="126" t="s">
        <v>208</v>
      </c>
      <c r="N734" s="128">
        <v>0.61597222222222225</v>
      </c>
      <c r="O734" s="126">
        <v>15</v>
      </c>
      <c r="P734" s="126">
        <v>6</v>
      </c>
      <c r="Q734" s="126" t="s">
        <v>14</v>
      </c>
      <c r="R734" s="48"/>
      <c r="S734" s="48"/>
      <c r="T734" s="48"/>
      <c r="U734" s="173">
        <f t="shared" si="57"/>
        <v>0.61458333333333326</v>
      </c>
      <c r="V734" s="173">
        <f t="shared" si="58"/>
        <v>0.58333333333333326</v>
      </c>
      <c r="W734" s="41">
        <f>IFERROR(VLOOKUP(L734,'[1]ZESTAWIENIE NUMERÓW BOCZNYCH'!$A:$B,1,0),"")</f>
        <v>4602</v>
      </c>
      <c r="X734" s="48" t="str">
        <f>IFERROR(VLOOKUP(W734,'[1]ZESTAWIENIE NUMERÓW BOCZNYCH'!$A:$B,2,0),Q734)</f>
        <v>MAN Lion’s City G</v>
      </c>
      <c r="Y734" s="131">
        <f t="shared" si="60"/>
        <v>21</v>
      </c>
      <c r="Z734" s="132" t="s">
        <v>182</v>
      </c>
      <c r="AA734" s="44" t="str">
        <f t="shared" si="59"/>
        <v>A</v>
      </c>
    </row>
    <row r="735" spans="1:27" x14ac:dyDescent="0.25">
      <c r="A735" s="125" t="s">
        <v>186</v>
      </c>
      <c r="B735" s="48">
        <v>739</v>
      </c>
      <c r="C735" s="126">
        <v>1</v>
      </c>
      <c r="D735" s="126">
        <v>120824</v>
      </c>
      <c r="E735" s="126"/>
      <c r="F735" s="126" t="s">
        <v>206</v>
      </c>
      <c r="G735" s="260" t="str">
        <f t="shared" si="56"/>
        <v>pr_88</v>
      </c>
      <c r="H735" s="258" t="s">
        <v>278</v>
      </c>
      <c r="I735" s="127">
        <v>43258</v>
      </c>
      <c r="J735" s="45" t="s">
        <v>128</v>
      </c>
      <c r="K735" s="126">
        <v>149</v>
      </c>
      <c r="L735" s="126">
        <v>4635</v>
      </c>
      <c r="M735" s="126" t="s">
        <v>208</v>
      </c>
      <c r="N735" s="128">
        <v>0.62708333333333333</v>
      </c>
      <c r="O735" s="126">
        <v>9</v>
      </c>
      <c r="P735" s="126">
        <v>5</v>
      </c>
      <c r="Q735" s="126" t="s">
        <v>14</v>
      </c>
      <c r="R735" s="48"/>
      <c r="S735" s="48"/>
      <c r="T735" s="48"/>
      <c r="U735" s="173">
        <f t="shared" si="57"/>
        <v>0.625</v>
      </c>
      <c r="V735" s="173">
        <f t="shared" si="58"/>
        <v>0.625</v>
      </c>
      <c r="W735" s="41">
        <f>IFERROR(VLOOKUP(L735,'[1]ZESTAWIENIE NUMERÓW BOCZNYCH'!$A:$B,1,0),"")</f>
        <v>4635</v>
      </c>
      <c r="X735" s="48" t="str">
        <f>IFERROR(VLOOKUP(W735,'[1]ZESTAWIENIE NUMERÓW BOCZNYCH'!$A:$B,2,0),Q735)</f>
        <v>MAN Lion’s City G</v>
      </c>
      <c r="Y735" s="131">
        <f t="shared" si="60"/>
        <v>14</v>
      </c>
      <c r="Z735" s="132" t="s">
        <v>182</v>
      </c>
      <c r="AA735" s="44" t="str">
        <f t="shared" si="59"/>
        <v>A</v>
      </c>
    </row>
    <row r="736" spans="1:27" x14ac:dyDescent="0.25">
      <c r="A736" s="125" t="s">
        <v>186</v>
      </c>
      <c r="B736" s="48">
        <v>742</v>
      </c>
      <c r="C736" s="126">
        <v>2</v>
      </c>
      <c r="D736" s="126">
        <v>120824</v>
      </c>
      <c r="E736" s="126"/>
      <c r="F736" s="126" t="s">
        <v>206</v>
      </c>
      <c r="G736" s="260" t="str">
        <f t="shared" si="56"/>
        <v>pr_88</v>
      </c>
      <c r="H736" s="258" t="s">
        <v>278</v>
      </c>
      <c r="I736" s="127">
        <v>43258</v>
      </c>
      <c r="J736" s="45" t="s">
        <v>128</v>
      </c>
      <c r="K736" s="126">
        <v>149</v>
      </c>
      <c r="L736" s="126">
        <v>4632</v>
      </c>
      <c r="M736" s="126" t="s">
        <v>208</v>
      </c>
      <c r="N736" s="129">
        <v>0.62638888888888888</v>
      </c>
      <c r="O736" s="126">
        <v>18</v>
      </c>
      <c r="P736" s="126">
        <v>8</v>
      </c>
      <c r="Q736" s="126" t="s">
        <v>14</v>
      </c>
      <c r="R736" s="48"/>
      <c r="S736" s="48"/>
      <c r="T736" s="48"/>
      <c r="U736" s="173">
        <f t="shared" si="57"/>
        <v>0.625</v>
      </c>
      <c r="V736" s="173">
        <f t="shared" si="58"/>
        <v>0.625</v>
      </c>
      <c r="W736" s="41">
        <f>IFERROR(VLOOKUP(L736,'[1]ZESTAWIENIE NUMERÓW BOCZNYCH'!$A:$B,1,0),"")</f>
        <v>4632</v>
      </c>
      <c r="X736" s="48" t="str">
        <f>IFERROR(VLOOKUP(W736,'[1]ZESTAWIENIE NUMERÓW BOCZNYCH'!$A:$B,2,0),Q736)</f>
        <v>MAN Lion’s City G</v>
      </c>
      <c r="Y736" s="131">
        <f t="shared" si="60"/>
        <v>26</v>
      </c>
      <c r="Z736" s="132" t="s">
        <v>182</v>
      </c>
      <c r="AA736" s="44" t="str">
        <f t="shared" si="59"/>
        <v>A</v>
      </c>
    </row>
    <row r="737" spans="1:27" x14ac:dyDescent="0.25">
      <c r="A737" s="125" t="s">
        <v>186</v>
      </c>
      <c r="B737" s="48">
        <v>746</v>
      </c>
      <c r="C737" s="126">
        <v>2</v>
      </c>
      <c r="D737" s="126">
        <v>120824</v>
      </c>
      <c r="E737" s="126"/>
      <c r="F737" s="126" t="s">
        <v>206</v>
      </c>
      <c r="G737" s="260" t="str">
        <f t="shared" si="56"/>
        <v>pr_88</v>
      </c>
      <c r="H737" s="258" t="s">
        <v>278</v>
      </c>
      <c r="I737" s="127">
        <v>43258</v>
      </c>
      <c r="J737" s="45" t="s">
        <v>128</v>
      </c>
      <c r="K737" s="126">
        <v>149</v>
      </c>
      <c r="L737" s="126">
        <v>4619</v>
      </c>
      <c r="M737" s="126" t="s">
        <v>208</v>
      </c>
      <c r="N737" s="128">
        <v>0.65208333333333335</v>
      </c>
      <c r="O737" s="126">
        <v>7</v>
      </c>
      <c r="P737" s="126">
        <v>2</v>
      </c>
      <c r="Q737" s="126" t="s">
        <v>14</v>
      </c>
      <c r="R737" s="48"/>
      <c r="S737" s="48"/>
      <c r="T737" s="48"/>
      <c r="U737" s="173">
        <f t="shared" si="57"/>
        <v>0.64583333333333326</v>
      </c>
      <c r="V737" s="173">
        <f t="shared" si="58"/>
        <v>0.625</v>
      </c>
      <c r="W737" s="41">
        <f>IFERROR(VLOOKUP(L737,'[1]ZESTAWIENIE NUMERÓW BOCZNYCH'!$A:$B,1,0),"")</f>
        <v>4619</v>
      </c>
      <c r="X737" s="48" t="str">
        <f>IFERROR(VLOOKUP(W737,'[1]ZESTAWIENIE NUMERÓW BOCZNYCH'!$A:$B,2,0),Q737)</f>
        <v>MAN Lion’s City G</v>
      </c>
      <c r="Y737" s="131">
        <f t="shared" si="60"/>
        <v>9</v>
      </c>
      <c r="Z737" s="132" t="s">
        <v>182</v>
      </c>
      <c r="AA737" s="44" t="str">
        <f t="shared" si="59"/>
        <v>A</v>
      </c>
    </row>
    <row r="738" spans="1:27" x14ac:dyDescent="0.25">
      <c r="A738" s="125" t="s">
        <v>186</v>
      </c>
      <c r="B738" s="48">
        <v>748</v>
      </c>
      <c r="C738" s="126">
        <v>2</v>
      </c>
      <c r="D738" s="126">
        <v>120824</v>
      </c>
      <c r="E738" s="126"/>
      <c r="F738" s="126" t="s">
        <v>206</v>
      </c>
      <c r="G738" s="260" t="str">
        <f t="shared" si="56"/>
        <v>pr_88</v>
      </c>
      <c r="H738" s="258" t="s">
        <v>278</v>
      </c>
      <c r="I738" s="127">
        <v>43258</v>
      </c>
      <c r="J738" s="45" t="s">
        <v>128</v>
      </c>
      <c r="K738" s="126">
        <v>149</v>
      </c>
      <c r="L738" s="126">
        <v>4609</v>
      </c>
      <c r="M738" s="126" t="s">
        <v>208</v>
      </c>
      <c r="N738" s="128">
        <v>0.65833333333333333</v>
      </c>
      <c r="O738" s="126">
        <v>11</v>
      </c>
      <c r="P738" s="126">
        <v>5</v>
      </c>
      <c r="Q738" s="126" t="s">
        <v>14</v>
      </c>
      <c r="R738" s="48"/>
      <c r="S738" s="48"/>
      <c r="T738" s="48"/>
      <c r="U738" s="173">
        <f t="shared" si="57"/>
        <v>0.65625</v>
      </c>
      <c r="V738" s="173">
        <f t="shared" si="58"/>
        <v>0.625</v>
      </c>
      <c r="W738" s="41">
        <f>IFERROR(VLOOKUP(L738,'[1]ZESTAWIENIE NUMERÓW BOCZNYCH'!$A:$B,1,0),"")</f>
        <v>4609</v>
      </c>
      <c r="X738" s="48" t="str">
        <f>IFERROR(VLOOKUP(W738,'[1]ZESTAWIENIE NUMERÓW BOCZNYCH'!$A:$B,2,0),Q738)</f>
        <v>MAN Lion’s City G</v>
      </c>
      <c r="Y738" s="131">
        <f t="shared" si="60"/>
        <v>16</v>
      </c>
      <c r="Z738" s="132" t="s">
        <v>182</v>
      </c>
      <c r="AA738" s="44" t="str">
        <f t="shared" si="59"/>
        <v>A</v>
      </c>
    </row>
    <row r="739" spans="1:27" x14ac:dyDescent="0.25">
      <c r="A739" s="125" t="s">
        <v>186</v>
      </c>
      <c r="B739" s="48">
        <v>751</v>
      </c>
      <c r="C739" s="126">
        <v>2</v>
      </c>
      <c r="D739" s="126">
        <v>120824</v>
      </c>
      <c r="E739" s="126"/>
      <c r="F739" s="126" t="s">
        <v>206</v>
      </c>
      <c r="G739" s="260" t="str">
        <f t="shared" si="56"/>
        <v>pr_88</v>
      </c>
      <c r="H739" s="258" t="s">
        <v>278</v>
      </c>
      <c r="I739" s="127">
        <v>43258</v>
      </c>
      <c r="J739" s="45" t="s">
        <v>128</v>
      </c>
      <c r="K739" s="126">
        <v>149</v>
      </c>
      <c r="L739" s="126">
        <v>4639</v>
      </c>
      <c r="M739" s="126" t="s">
        <v>208</v>
      </c>
      <c r="N739" s="128">
        <v>0.66875000000000007</v>
      </c>
      <c r="O739" s="126">
        <v>14</v>
      </c>
      <c r="P739" s="126">
        <v>4</v>
      </c>
      <c r="Q739" s="126" t="s">
        <v>14</v>
      </c>
      <c r="R739" s="48"/>
      <c r="S739" s="48"/>
      <c r="T739" s="48"/>
      <c r="U739" s="173">
        <f t="shared" si="57"/>
        <v>0.66666666666666663</v>
      </c>
      <c r="V739" s="173">
        <f t="shared" si="58"/>
        <v>0.66666666666666663</v>
      </c>
      <c r="W739" s="41">
        <f>IFERROR(VLOOKUP(L739,'[1]ZESTAWIENIE NUMERÓW BOCZNYCH'!$A:$B,1,0),"")</f>
        <v>4639</v>
      </c>
      <c r="X739" s="48" t="str">
        <f>IFERROR(VLOOKUP(W739,'[1]ZESTAWIENIE NUMERÓW BOCZNYCH'!$A:$B,2,0),Q739)</f>
        <v>MAN Lion’s City G</v>
      </c>
      <c r="Y739" s="131">
        <f t="shared" si="60"/>
        <v>18</v>
      </c>
      <c r="Z739" s="132" t="s">
        <v>182</v>
      </c>
      <c r="AA739" s="44" t="str">
        <f t="shared" si="59"/>
        <v>A</v>
      </c>
    </row>
    <row r="740" spans="1:27" x14ac:dyDescent="0.25">
      <c r="A740" s="125" t="s">
        <v>186</v>
      </c>
      <c r="B740" s="48">
        <v>755</v>
      </c>
      <c r="C740" s="126">
        <v>3</v>
      </c>
      <c r="D740" s="126">
        <v>120824</v>
      </c>
      <c r="E740" s="126"/>
      <c r="F740" s="126" t="s">
        <v>206</v>
      </c>
      <c r="G740" s="260" t="str">
        <f t="shared" si="56"/>
        <v>pr_88</v>
      </c>
      <c r="H740" s="258" t="s">
        <v>278</v>
      </c>
      <c r="I740" s="127">
        <v>43258</v>
      </c>
      <c r="J740" s="45" t="s">
        <v>128</v>
      </c>
      <c r="K740" s="126">
        <v>149</v>
      </c>
      <c r="L740" s="126">
        <v>4610</v>
      </c>
      <c r="M740" s="126" t="s">
        <v>208</v>
      </c>
      <c r="N740" s="128">
        <v>0.68263888888888891</v>
      </c>
      <c r="O740" s="126">
        <v>20</v>
      </c>
      <c r="P740" s="126">
        <v>3</v>
      </c>
      <c r="Q740" s="126" t="s">
        <v>14</v>
      </c>
      <c r="R740" s="48"/>
      <c r="S740" s="48"/>
      <c r="T740" s="48"/>
      <c r="U740" s="173">
        <f t="shared" si="57"/>
        <v>0.67708333333333326</v>
      </c>
      <c r="V740" s="173">
        <f t="shared" si="58"/>
        <v>0.66666666666666663</v>
      </c>
      <c r="W740" s="41">
        <f>IFERROR(VLOOKUP(L740,'[1]ZESTAWIENIE NUMERÓW BOCZNYCH'!$A:$B,1,0),"")</f>
        <v>4610</v>
      </c>
      <c r="X740" s="48" t="str">
        <f>IFERROR(VLOOKUP(W740,'[1]ZESTAWIENIE NUMERÓW BOCZNYCH'!$A:$B,2,0),Q740)</f>
        <v>MAN Lion’s City G</v>
      </c>
      <c r="Y740" s="131">
        <f t="shared" si="60"/>
        <v>23</v>
      </c>
      <c r="Z740" s="132" t="s">
        <v>182</v>
      </c>
      <c r="AA740" s="44" t="str">
        <f t="shared" si="59"/>
        <v>A</v>
      </c>
    </row>
    <row r="741" spans="1:27" x14ac:dyDescent="0.25">
      <c r="A741" s="125" t="s">
        <v>186</v>
      </c>
      <c r="B741" s="48">
        <v>758</v>
      </c>
      <c r="C741" s="126">
        <v>3</v>
      </c>
      <c r="D741" s="126">
        <v>120824</v>
      </c>
      <c r="E741" s="126"/>
      <c r="F741" s="126" t="s">
        <v>206</v>
      </c>
      <c r="G741" s="260" t="str">
        <f t="shared" si="56"/>
        <v>pr_88</v>
      </c>
      <c r="H741" s="258" t="s">
        <v>278</v>
      </c>
      <c r="I741" s="127">
        <v>43258</v>
      </c>
      <c r="J741" s="45" t="s">
        <v>128</v>
      </c>
      <c r="K741" s="126">
        <v>149</v>
      </c>
      <c r="L741" s="126">
        <v>4617</v>
      </c>
      <c r="M741" s="126" t="s">
        <v>208</v>
      </c>
      <c r="N741" s="129">
        <v>0.6694444444444444</v>
      </c>
      <c r="O741" s="126">
        <v>15</v>
      </c>
      <c r="P741" s="126">
        <v>0</v>
      </c>
      <c r="Q741" s="126" t="s">
        <v>14</v>
      </c>
      <c r="R741" s="48"/>
      <c r="S741" s="48"/>
      <c r="T741" s="48"/>
      <c r="U741" s="173">
        <f t="shared" si="57"/>
        <v>0.66666666666666663</v>
      </c>
      <c r="V741" s="173">
        <f t="shared" si="58"/>
        <v>0.66666666666666663</v>
      </c>
      <c r="W741" s="41">
        <f>IFERROR(VLOOKUP(L741,'[1]ZESTAWIENIE NUMERÓW BOCZNYCH'!$A:$B,1,0),"")</f>
        <v>4617</v>
      </c>
      <c r="X741" s="48" t="str">
        <f>IFERROR(VLOOKUP(W741,'[1]ZESTAWIENIE NUMERÓW BOCZNYCH'!$A:$B,2,0),Q741)</f>
        <v>MAN Lion’s City G</v>
      </c>
      <c r="Y741" s="131">
        <f t="shared" si="60"/>
        <v>15</v>
      </c>
      <c r="Z741" s="132" t="s">
        <v>182</v>
      </c>
      <c r="AA741" s="44" t="str">
        <f t="shared" si="59"/>
        <v>A</v>
      </c>
    </row>
    <row r="742" spans="1:27" x14ac:dyDescent="0.25">
      <c r="A742" s="125" t="s">
        <v>186</v>
      </c>
      <c r="B742" s="48">
        <v>760</v>
      </c>
      <c r="C742" s="126">
        <v>3</v>
      </c>
      <c r="D742" s="126">
        <v>120824</v>
      </c>
      <c r="E742" s="126"/>
      <c r="F742" s="126" t="s">
        <v>206</v>
      </c>
      <c r="G742" s="260" t="str">
        <f t="shared" si="56"/>
        <v>pr_88</v>
      </c>
      <c r="H742" s="258" t="s">
        <v>278</v>
      </c>
      <c r="I742" s="127">
        <v>43258</v>
      </c>
      <c r="J742" s="45" t="s">
        <v>128</v>
      </c>
      <c r="K742" s="126">
        <v>149</v>
      </c>
      <c r="L742" s="126">
        <v>4602</v>
      </c>
      <c r="M742" s="126" t="s">
        <v>208</v>
      </c>
      <c r="N742" s="128">
        <v>0.70624999999999993</v>
      </c>
      <c r="O742" s="126">
        <v>36</v>
      </c>
      <c r="P742" s="126">
        <v>4</v>
      </c>
      <c r="Q742" s="126" t="s">
        <v>14</v>
      </c>
      <c r="R742" s="48"/>
      <c r="S742" s="48"/>
      <c r="T742" s="48"/>
      <c r="U742" s="173">
        <f t="shared" si="57"/>
        <v>0.69791666666666663</v>
      </c>
      <c r="V742" s="173">
        <f t="shared" si="58"/>
        <v>0.66666666666666663</v>
      </c>
      <c r="W742" s="41">
        <f>IFERROR(VLOOKUP(L742,'[1]ZESTAWIENIE NUMERÓW BOCZNYCH'!$A:$B,1,0),"")</f>
        <v>4602</v>
      </c>
      <c r="X742" s="48" t="str">
        <f>IFERROR(VLOOKUP(W742,'[1]ZESTAWIENIE NUMERÓW BOCZNYCH'!$A:$B,2,0),Q742)</f>
        <v>MAN Lion’s City G</v>
      </c>
      <c r="Y742" s="131">
        <f t="shared" si="60"/>
        <v>40</v>
      </c>
      <c r="Z742" s="132" t="s">
        <v>182</v>
      </c>
      <c r="AA742" s="44" t="str">
        <f t="shared" si="59"/>
        <v>A</v>
      </c>
    </row>
    <row r="743" spans="1:27" x14ac:dyDescent="0.25">
      <c r="A743" s="125" t="s">
        <v>186</v>
      </c>
      <c r="B743" s="48">
        <v>763</v>
      </c>
      <c r="C743" s="126">
        <v>3</v>
      </c>
      <c r="D743" s="126">
        <v>120824</v>
      </c>
      <c r="E743" s="126"/>
      <c r="F743" s="126" t="s">
        <v>206</v>
      </c>
      <c r="G743" s="260" t="str">
        <f t="shared" si="56"/>
        <v>pr_88</v>
      </c>
      <c r="H743" s="258" t="s">
        <v>278</v>
      </c>
      <c r="I743" s="127">
        <v>43258</v>
      </c>
      <c r="J743" s="45" t="s">
        <v>128</v>
      </c>
      <c r="K743" s="126">
        <v>149</v>
      </c>
      <c r="L743" s="126">
        <v>4635</v>
      </c>
      <c r="M743" s="126" t="s">
        <v>208</v>
      </c>
      <c r="N743" s="128">
        <v>0.71458333333333324</v>
      </c>
      <c r="O743" s="126">
        <v>11</v>
      </c>
      <c r="P743" s="126">
        <v>2</v>
      </c>
      <c r="Q743" s="126" t="s">
        <v>14</v>
      </c>
      <c r="R743" s="48"/>
      <c r="S743" s="48"/>
      <c r="T743" s="48"/>
      <c r="U743" s="173">
        <f t="shared" si="57"/>
        <v>0.70833333333333326</v>
      </c>
      <c r="V743" s="173">
        <f t="shared" si="58"/>
        <v>0.70833333333333326</v>
      </c>
      <c r="W743" s="41">
        <f>IFERROR(VLOOKUP(L743,'[1]ZESTAWIENIE NUMERÓW BOCZNYCH'!$A:$B,1,0),"")</f>
        <v>4635</v>
      </c>
      <c r="X743" s="48" t="str">
        <f>IFERROR(VLOOKUP(W743,'[1]ZESTAWIENIE NUMERÓW BOCZNYCH'!$A:$B,2,0),Q743)</f>
        <v>MAN Lion’s City G</v>
      </c>
      <c r="Y743" s="131">
        <f t="shared" si="60"/>
        <v>13</v>
      </c>
      <c r="Z743" s="132" t="s">
        <v>182</v>
      </c>
      <c r="AA743" s="44" t="str">
        <f t="shared" si="59"/>
        <v>A</v>
      </c>
    </row>
    <row r="744" spans="1:27" x14ac:dyDescent="0.25">
      <c r="A744" s="125" t="s">
        <v>186</v>
      </c>
      <c r="B744" s="48">
        <v>766</v>
      </c>
      <c r="C744" s="126">
        <v>4</v>
      </c>
      <c r="D744" s="126">
        <v>120824</v>
      </c>
      <c r="E744" s="126"/>
      <c r="F744" s="126" t="s">
        <v>206</v>
      </c>
      <c r="G744" s="260" t="str">
        <f t="shared" si="56"/>
        <v>pr_88</v>
      </c>
      <c r="H744" s="258" t="s">
        <v>278</v>
      </c>
      <c r="I744" s="127">
        <v>43258</v>
      </c>
      <c r="J744" s="45" t="s">
        <v>128</v>
      </c>
      <c r="K744" s="126">
        <v>149</v>
      </c>
      <c r="L744" s="126">
        <v>4632</v>
      </c>
      <c r="M744" s="126" t="s">
        <v>208</v>
      </c>
      <c r="N744" s="128">
        <v>0.72569444444444453</v>
      </c>
      <c r="O744" s="126">
        <v>26</v>
      </c>
      <c r="P744" s="126">
        <v>0</v>
      </c>
      <c r="Q744" s="126" t="s">
        <v>14</v>
      </c>
      <c r="R744" s="48"/>
      <c r="S744" s="48"/>
      <c r="T744" s="48"/>
      <c r="U744" s="173">
        <f t="shared" si="57"/>
        <v>0.71875</v>
      </c>
      <c r="V744" s="173">
        <f t="shared" si="58"/>
        <v>0.70833333333333326</v>
      </c>
      <c r="W744" s="41">
        <f>IFERROR(VLOOKUP(L744,'[1]ZESTAWIENIE NUMERÓW BOCZNYCH'!$A:$B,1,0),"")</f>
        <v>4632</v>
      </c>
      <c r="X744" s="48" t="str">
        <f>IFERROR(VLOOKUP(W744,'[1]ZESTAWIENIE NUMERÓW BOCZNYCH'!$A:$B,2,0),Q744)</f>
        <v>MAN Lion’s City G</v>
      </c>
      <c r="Y744" s="131">
        <f t="shared" si="60"/>
        <v>26</v>
      </c>
      <c r="Z744" s="132" t="s">
        <v>182</v>
      </c>
      <c r="AA744" s="44" t="str">
        <f t="shared" si="59"/>
        <v>A</v>
      </c>
    </row>
    <row r="745" spans="1:27" x14ac:dyDescent="0.25">
      <c r="A745" s="125" t="s">
        <v>186</v>
      </c>
      <c r="B745" s="48">
        <v>771</v>
      </c>
      <c r="C745" s="126">
        <v>4</v>
      </c>
      <c r="D745" s="126">
        <v>120824</v>
      </c>
      <c r="E745" s="126"/>
      <c r="F745" s="126" t="s">
        <v>206</v>
      </c>
      <c r="G745" s="260" t="str">
        <f t="shared" si="56"/>
        <v>pr_88</v>
      </c>
      <c r="H745" s="258" t="s">
        <v>278</v>
      </c>
      <c r="I745" s="127">
        <v>43258</v>
      </c>
      <c r="J745" s="45" t="s">
        <v>128</v>
      </c>
      <c r="K745" s="126">
        <v>149</v>
      </c>
      <c r="L745" s="126">
        <v>4609</v>
      </c>
      <c r="M745" s="126" t="s">
        <v>208</v>
      </c>
      <c r="N745" s="128">
        <v>0.74791666666666667</v>
      </c>
      <c r="O745" s="126">
        <v>30</v>
      </c>
      <c r="P745" s="126">
        <v>0</v>
      </c>
      <c r="Q745" s="126" t="s">
        <v>14</v>
      </c>
      <c r="R745" s="48"/>
      <c r="S745" s="48"/>
      <c r="T745" s="48"/>
      <c r="U745" s="173">
        <f t="shared" si="57"/>
        <v>0.73958333333333326</v>
      </c>
      <c r="V745" s="173">
        <f t="shared" si="58"/>
        <v>0.70833333333333326</v>
      </c>
      <c r="W745" s="41">
        <f>IFERROR(VLOOKUP(L745,'[1]ZESTAWIENIE NUMERÓW BOCZNYCH'!$A:$B,1,0),"")</f>
        <v>4609</v>
      </c>
      <c r="X745" s="48" t="str">
        <f>IFERROR(VLOOKUP(W745,'[1]ZESTAWIENIE NUMERÓW BOCZNYCH'!$A:$B,2,0),Q745)</f>
        <v>MAN Lion’s City G</v>
      </c>
      <c r="Y745" s="131">
        <f t="shared" si="60"/>
        <v>30</v>
      </c>
      <c r="Z745" s="132" t="s">
        <v>182</v>
      </c>
      <c r="AA745" s="44" t="str">
        <f t="shared" si="59"/>
        <v>A</v>
      </c>
    </row>
    <row r="746" spans="1:27" x14ac:dyDescent="0.25">
      <c r="A746" s="125" t="s">
        <v>186</v>
      </c>
      <c r="B746" s="48">
        <v>690</v>
      </c>
      <c r="C746" s="126">
        <v>1</v>
      </c>
      <c r="D746" s="126">
        <v>120824</v>
      </c>
      <c r="E746" s="126"/>
      <c r="F746" s="126" t="s">
        <v>206</v>
      </c>
      <c r="G746" s="260" t="str">
        <f t="shared" si="56"/>
        <v>pr_88</v>
      </c>
      <c r="H746" s="258" t="s">
        <v>278</v>
      </c>
      <c r="I746" s="127">
        <v>43258</v>
      </c>
      <c r="J746" s="45" t="s">
        <v>128</v>
      </c>
      <c r="K746" s="126">
        <v>145</v>
      </c>
      <c r="L746" s="126">
        <v>4625</v>
      </c>
      <c r="M746" s="126" t="s">
        <v>209</v>
      </c>
      <c r="N746" s="128">
        <v>0.25486111111111109</v>
      </c>
      <c r="O746" s="126">
        <v>4</v>
      </c>
      <c r="P746" s="126">
        <v>3</v>
      </c>
      <c r="Q746" s="126" t="s">
        <v>14</v>
      </c>
      <c r="R746" s="48"/>
      <c r="S746" s="48"/>
      <c r="T746" s="48"/>
      <c r="U746" s="173">
        <f t="shared" si="57"/>
        <v>0.25</v>
      </c>
      <c r="V746" s="173">
        <f t="shared" si="58"/>
        <v>0.25</v>
      </c>
      <c r="W746" s="41">
        <f>IFERROR(VLOOKUP(L746,'[1]ZESTAWIENIE NUMERÓW BOCZNYCH'!$A:$B,1,0),"")</f>
        <v>4625</v>
      </c>
      <c r="X746" s="48" t="str">
        <f>IFERROR(VLOOKUP(W746,'[1]ZESTAWIENIE NUMERÓW BOCZNYCH'!$A:$B,2,0),Q746)</f>
        <v>MAN Lion’s City G</v>
      </c>
      <c r="Y746" s="131">
        <f t="shared" si="60"/>
        <v>7</v>
      </c>
      <c r="Z746" s="132" t="s">
        <v>182</v>
      </c>
      <c r="AA746" s="44" t="str">
        <f t="shared" si="59"/>
        <v>A</v>
      </c>
    </row>
    <row r="747" spans="1:27" x14ac:dyDescent="0.25">
      <c r="A747" s="125" t="s">
        <v>186</v>
      </c>
      <c r="B747" s="48">
        <v>693</v>
      </c>
      <c r="C747" s="126">
        <v>1</v>
      </c>
      <c r="D747" s="126">
        <v>120824</v>
      </c>
      <c r="E747" s="126"/>
      <c r="F747" s="126" t="s">
        <v>206</v>
      </c>
      <c r="G747" s="260" t="str">
        <f t="shared" si="56"/>
        <v>pr_88</v>
      </c>
      <c r="H747" s="258" t="s">
        <v>278</v>
      </c>
      <c r="I747" s="127">
        <v>43258</v>
      </c>
      <c r="J747" s="45" t="s">
        <v>128</v>
      </c>
      <c r="K747" s="126">
        <v>145</v>
      </c>
      <c r="L747" s="126">
        <v>4640</v>
      </c>
      <c r="M747" s="126" t="s">
        <v>209</v>
      </c>
      <c r="N747" s="128">
        <v>0.26874999999999999</v>
      </c>
      <c r="O747" s="126">
        <v>15</v>
      </c>
      <c r="P747" s="126">
        <v>6</v>
      </c>
      <c r="Q747" s="126" t="s">
        <v>14</v>
      </c>
      <c r="R747" s="48"/>
      <c r="S747" s="48"/>
      <c r="T747" s="48"/>
      <c r="U747" s="173">
        <f t="shared" si="57"/>
        <v>0.26041666666666663</v>
      </c>
      <c r="V747" s="173">
        <f t="shared" si="58"/>
        <v>0.25</v>
      </c>
      <c r="W747" s="41">
        <f>IFERROR(VLOOKUP(L747,'[1]ZESTAWIENIE NUMERÓW BOCZNYCH'!$A:$B,1,0),"")</f>
        <v>4640</v>
      </c>
      <c r="X747" s="48" t="str">
        <f>IFERROR(VLOOKUP(W747,'[1]ZESTAWIENIE NUMERÓW BOCZNYCH'!$A:$B,2,0),Q747)</f>
        <v>MAN Lion’s City G</v>
      </c>
      <c r="Y747" s="131">
        <f t="shared" si="60"/>
        <v>21</v>
      </c>
      <c r="Z747" s="132" t="s">
        <v>182</v>
      </c>
      <c r="AA747" s="44" t="str">
        <f t="shared" si="59"/>
        <v>A</v>
      </c>
    </row>
    <row r="748" spans="1:27" x14ac:dyDescent="0.25">
      <c r="A748" s="125" t="s">
        <v>186</v>
      </c>
      <c r="B748" s="48">
        <v>696</v>
      </c>
      <c r="C748" s="126">
        <v>1</v>
      </c>
      <c r="D748" s="126">
        <v>120824</v>
      </c>
      <c r="E748" s="126"/>
      <c r="F748" s="126" t="s">
        <v>206</v>
      </c>
      <c r="G748" s="260" t="str">
        <f t="shared" si="56"/>
        <v>pr_88</v>
      </c>
      <c r="H748" s="258" t="s">
        <v>278</v>
      </c>
      <c r="I748" s="127">
        <v>43258</v>
      </c>
      <c r="J748" s="45" t="s">
        <v>128</v>
      </c>
      <c r="K748" s="126">
        <v>145</v>
      </c>
      <c r="L748" s="126">
        <v>4633</v>
      </c>
      <c r="M748" s="126" t="s">
        <v>209</v>
      </c>
      <c r="N748" s="128">
        <v>0.28125</v>
      </c>
      <c r="O748" s="126">
        <v>23</v>
      </c>
      <c r="P748" s="126">
        <v>6</v>
      </c>
      <c r="Q748" s="126" t="s">
        <v>14</v>
      </c>
      <c r="R748" s="48"/>
      <c r="S748" s="48"/>
      <c r="T748" s="48"/>
      <c r="U748" s="173">
        <f t="shared" si="57"/>
        <v>0.28125</v>
      </c>
      <c r="V748" s="173">
        <f t="shared" si="58"/>
        <v>0.25</v>
      </c>
      <c r="W748" s="41">
        <f>IFERROR(VLOOKUP(L748,'[1]ZESTAWIENIE NUMERÓW BOCZNYCH'!$A:$B,1,0),"")</f>
        <v>4633</v>
      </c>
      <c r="X748" s="48" t="str">
        <f>IFERROR(VLOOKUP(W748,'[1]ZESTAWIENIE NUMERÓW BOCZNYCH'!$A:$B,2,0),Q748)</f>
        <v>MAN Lion’s City G</v>
      </c>
      <c r="Y748" s="131">
        <f t="shared" si="60"/>
        <v>29</v>
      </c>
      <c r="Z748" s="132" t="s">
        <v>182</v>
      </c>
      <c r="AA748" s="44" t="str">
        <f t="shared" si="59"/>
        <v>A</v>
      </c>
    </row>
    <row r="749" spans="1:27" x14ac:dyDescent="0.25">
      <c r="A749" s="125" t="s">
        <v>186</v>
      </c>
      <c r="B749" s="48">
        <v>698</v>
      </c>
      <c r="C749" s="126">
        <v>1</v>
      </c>
      <c r="D749" s="126">
        <v>120824</v>
      </c>
      <c r="E749" s="126"/>
      <c r="F749" s="126" t="s">
        <v>206</v>
      </c>
      <c r="G749" s="260" t="str">
        <f t="shared" si="56"/>
        <v>pr_88</v>
      </c>
      <c r="H749" s="258" t="s">
        <v>278</v>
      </c>
      <c r="I749" s="127">
        <v>43258</v>
      </c>
      <c r="J749" s="45" t="s">
        <v>128</v>
      </c>
      <c r="K749" s="126">
        <v>145</v>
      </c>
      <c r="L749" s="126">
        <v>4602</v>
      </c>
      <c r="M749" s="126" t="s">
        <v>209</v>
      </c>
      <c r="N749" s="128">
        <v>0.28958333333333336</v>
      </c>
      <c r="O749" s="126">
        <v>11</v>
      </c>
      <c r="P749" s="126">
        <v>2</v>
      </c>
      <c r="Q749" s="126" t="s">
        <v>14</v>
      </c>
      <c r="R749" s="48"/>
      <c r="S749" s="48"/>
      <c r="T749" s="48"/>
      <c r="U749" s="173">
        <f t="shared" si="57"/>
        <v>0.28125</v>
      </c>
      <c r="V749" s="173">
        <f t="shared" si="58"/>
        <v>0.25</v>
      </c>
      <c r="W749" s="41">
        <f>IFERROR(VLOOKUP(L749,'[1]ZESTAWIENIE NUMERÓW BOCZNYCH'!$A:$B,1,0),"")</f>
        <v>4602</v>
      </c>
      <c r="X749" s="48" t="str">
        <f>IFERROR(VLOOKUP(W749,'[1]ZESTAWIENIE NUMERÓW BOCZNYCH'!$A:$B,2,0),Q749)</f>
        <v>MAN Lion’s City G</v>
      </c>
      <c r="Y749" s="131">
        <f t="shared" si="60"/>
        <v>13</v>
      </c>
      <c r="Z749" s="132" t="s">
        <v>182</v>
      </c>
      <c r="AA749" s="44" t="str">
        <f t="shared" si="59"/>
        <v>A</v>
      </c>
    </row>
    <row r="750" spans="1:27" x14ac:dyDescent="0.25">
      <c r="A750" s="125" t="s">
        <v>186</v>
      </c>
      <c r="B750" s="48">
        <v>701</v>
      </c>
      <c r="C750" s="126">
        <v>2</v>
      </c>
      <c r="D750" s="126">
        <v>120824</v>
      </c>
      <c r="E750" s="126"/>
      <c r="F750" s="126" t="s">
        <v>206</v>
      </c>
      <c r="G750" s="260" t="str">
        <f t="shared" si="56"/>
        <v>pr_88</v>
      </c>
      <c r="H750" s="258" t="s">
        <v>278</v>
      </c>
      <c r="I750" s="127">
        <v>43258</v>
      </c>
      <c r="J750" s="45" t="s">
        <v>128</v>
      </c>
      <c r="K750" s="126">
        <v>145</v>
      </c>
      <c r="L750" s="126">
        <v>4620</v>
      </c>
      <c r="M750" s="126" t="s">
        <v>209</v>
      </c>
      <c r="N750" s="128">
        <v>0.30138888888888887</v>
      </c>
      <c r="O750" s="126">
        <v>15</v>
      </c>
      <c r="P750" s="126">
        <v>4</v>
      </c>
      <c r="Q750" s="126" t="s">
        <v>14</v>
      </c>
      <c r="R750" s="48"/>
      <c r="S750" s="48"/>
      <c r="T750" s="48"/>
      <c r="U750" s="173">
        <f t="shared" si="57"/>
        <v>0.29166666666666663</v>
      </c>
      <c r="V750" s="173">
        <f t="shared" si="58"/>
        <v>0.29166666666666663</v>
      </c>
      <c r="W750" s="41">
        <f>IFERROR(VLOOKUP(L750,'[1]ZESTAWIENIE NUMERÓW BOCZNYCH'!$A:$B,1,0),"")</f>
        <v>4620</v>
      </c>
      <c r="X750" s="48" t="str">
        <f>IFERROR(VLOOKUP(W750,'[1]ZESTAWIENIE NUMERÓW BOCZNYCH'!$A:$B,2,0),Q750)</f>
        <v>MAN Lion’s City G</v>
      </c>
      <c r="Y750" s="131">
        <f t="shared" si="60"/>
        <v>19</v>
      </c>
      <c r="Z750" s="132" t="s">
        <v>182</v>
      </c>
      <c r="AA750" s="44" t="str">
        <f t="shared" si="59"/>
        <v>A</v>
      </c>
    </row>
    <row r="751" spans="1:27" x14ac:dyDescent="0.25">
      <c r="A751" s="125" t="s">
        <v>186</v>
      </c>
      <c r="B751" s="48">
        <v>704</v>
      </c>
      <c r="C751" s="126">
        <v>2</v>
      </c>
      <c r="D751" s="126">
        <v>120824</v>
      </c>
      <c r="E751" s="126"/>
      <c r="F751" s="126" t="s">
        <v>206</v>
      </c>
      <c r="G751" s="260" t="str">
        <f t="shared" si="56"/>
        <v>pr_88</v>
      </c>
      <c r="H751" s="258" t="s">
        <v>278</v>
      </c>
      <c r="I751" s="127">
        <v>43258</v>
      </c>
      <c r="J751" s="45" t="s">
        <v>128</v>
      </c>
      <c r="K751" s="126">
        <v>145</v>
      </c>
      <c r="L751" s="126">
        <v>4607</v>
      </c>
      <c r="M751" s="126" t="s">
        <v>209</v>
      </c>
      <c r="N751" s="129">
        <v>0.29375000000000001</v>
      </c>
      <c r="O751" s="126">
        <v>22</v>
      </c>
      <c r="P751" s="126">
        <v>19</v>
      </c>
      <c r="Q751" s="126" t="s">
        <v>14</v>
      </c>
      <c r="R751" s="48"/>
      <c r="S751" s="48"/>
      <c r="T751" s="48"/>
      <c r="U751" s="173">
        <f t="shared" si="57"/>
        <v>0.29166666666666663</v>
      </c>
      <c r="V751" s="173">
        <f t="shared" si="58"/>
        <v>0.29166666666666663</v>
      </c>
      <c r="W751" s="41">
        <f>IFERROR(VLOOKUP(L751,'[1]ZESTAWIENIE NUMERÓW BOCZNYCH'!$A:$B,1,0),"")</f>
        <v>4607</v>
      </c>
      <c r="X751" s="48" t="str">
        <f>IFERROR(VLOOKUP(W751,'[1]ZESTAWIENIE NUMERÓW BOCZNYCH'!$A:$B,2,0),Q751)</f>
        <v>MAN Lion’s City G</v>
      </c>
      <c r="Y751" s="131">
        <f t="shared" si="60"/>
        <v>41</v>
      </c>
      <c r="Z751" s="132" t="s">
        <v>182</v>
      </c>
      <c r="AA751" s="44" t="str">
        <f t="shared" si="59"/>
        <v>A</v>
      </c>
    </row>
    <row r="752" spans="1:27" x14ac:dyDescent="0.25">
      <c r="A752" s="125" t="s">
        <v>186</v>
      </c>
      <c r="B752" s="48">
        <v>707</v>
      </c>
      <c r="C752" s="126">
        <v>2</v>
      </c>
      <c r="D752" s="126">
        <v>120824</v>
      </c>
      <c r="E752" s="126"/>
      <c r="F752" s="126" t="s">
        <v>206</v>
      </c>
      <c r="G752" s="260" t="str">
        <f t="shared" si="56"/>
        <v>pr_88</v>
      </c>
      <c r="H752" s="258" t="s">
        <v>278</v>
      </c>
      <c r="I752" s="127">
        <v>43258</v>
      </c>
      <c r="J752" s="45" t="s">
        <v>128</v>
      </c>
      <c r="K752" s="126">
        <v>145</v>
      </c>
      <c r="L752" s="126">
        <v>4621</v>
      </c>
      <c r="M752" s="126" t="s">
        <v>209</v>
      </c>
      <c r="N752" s="128">
        <v>0.32291666666666669</v>
      </c>
      <c r="O752" s="126">
        <v>16</v>
      </c>
      <c r="P752" s="126">
        <v>9</v>
      </c>
      <c r="Q752" s="126" t="s">
        <v>14</v>
      </c>
      <c r="R752" s="48"/>
      <c r="S752" s="48"/>
      <c r="T752" s="48"/>
      <c r="U752" s="173">
        <f t="shared" si="57"/>
        <v>0.32291666666666663</v>
      </c>
      <c r="V752" s="173">
        <f t="shared" si="58"/>
        <v>0.29166666666666663</v>
      </c>
      <c r="W752" s="41">
        <f>IFERROR(VLOOKUP(L752,'[1]ZESTAWIENIE NUMERÓW BOCZNYCH'!$A:$B,1,0),"")</f>
        <v>4621</v>
      </c>
      <c r="X752" s="48" t="str">
        <f>IFERROR(VLOOKUP(W752,'[1]ZESTAWIENIE NUMERÓW BOCZNYCH'!$A:$B,2,0),Q752)</f>
        <v>MAN Lion’s City G</v>
      </c>
      <c r="Y752" s="131">
        <f t="shared" si="60"/>
        <v>25</v>
      </c>
      <c r="Z752" s="132" t="s">
        <v>182</v>
      </c>
      <c r="AA752" s="44" t="str">
        <f t="shared" si="59"/>
        <v>A</v>
      </c>
    </row>
    <row r="753" spans="1:27" x14ac:dyDescent="0.25">
      <c r="A753" s="125" t="s">
        <v>186</v>
      </c>
      <c r="B753" s="48">
        <v>710</v>
      </c>
      <c r="C753" s="126">
        <v>2</v>
      </c>
      <c r="D753" s="126">
        <v>120824</v>
      </c>
      <c r="E753" s="126"/>
      <c r="F753" s="126" t="s">
        <v>206</v>
      </c>
      <c r="G753" s="260" t="str">
        <f t="shared" si="56"/>
        <v>pr_88</v>
      </c>
      <c r="H753" s="258" t="s">
        <v>278</v>
      </c>
      <c r="I753" s="127">
        <v>43258</v>
      </c>
      <c r="J753" s="45" t="s">
        <v>128</v>
      </c>
      <c r="K753" s="126">
        <v>145</v>
      </c>
      <c r="L753" s="126">
        <v>4610</v>
      </c>
      <c r="M753" s="126" t="s">
        <v>209</v>
      </c>
      <c r="N753" s="128">
        <v>0.33402777777777781</v>
      </c>
      <c r="O753" s="126">
        <v>5</v>
      </c>
      <c r="P753" s="126">
        <v>8</v>
      </c>
      <c r="Q753" s="126" t="s">
        <v>14</v>
      </c>
      <c r="R753" s="48"/>
      <c r="S753" s="48"/>
      <c r="T753" s="48"/>
      <c r="U753" s="173">
        <f t="shared" si="57"/>
        <v>0.33333333333333331</v>
      </c>
      <c r="V753" s="173">
        <f t="shared" si="58"/>
        <v>0.33333333333333331</v>
      </c>
      <c r="W753" s="41">
        <f>IFERROR(VLOOKUP(L753,'[1]ZESTAWIENIE NUMERÓW BOCZNYCH'!$A:$B,1,0),"")</f>
        <v>4610</v>
      </c>
      <c r="X753" s="48" t="str">
        <f>IFERROR(VLOOKUP(W753,'[1]ZESTAWIENIE NUMERÓW BOCZNYCH'!$A:$B,2,0),Q753)</f>
        <v>MAN Lion’s City G</v>
      </c>
      <c r="Y753" s="131">
        <f t="shared" si="60"/>
        <v>13</v>
      </c>
      <c r="Z753" s="132" t="s">
        <v>182</v>
      </c>
      <c r="AA753" s="44" t="str">
        <f t="shared" si="59"/>
        <v>A</v>
      </c>
    </row>
    <row r="754" spans="1:27" x14ac:dyDescent="0.25">
      <c r="A754" s="125" t="s">
        <v>186</v>
      </c>
      <c r="B754" s="48">
        <v>713</v>
      </c>
      <c r="C754" s="126">
        <v>3</v>
      </c>
      <c r="D754" s="126">
        <v>120824</v>
      </c>
      <c r="E754" s="126"/>
      <c r="F754" s="126" t="s">
        <v>206</v>
      </c>
      <c r="G754" s="260" t="str">
        <f t="shared" si="56"/>
        <v>pr_88</v>
      </c>
      <c r="H754" s="258" t="s">
        <v>278</v>
      </c>
      <c r="I754" s="127">
        <v>43258</v>
      </c>
      <c r="J754" s="45" t="s">
        <v>128</v>
      </c>
      <c r="K754" s="126">
        <v>145</v>
      </c>
      <c r="L754" s="126">
        <v>4615</v>
      </c>
      <c r="M754" s="126" t="s">
        <v>209</v>
      </c>
      <c r="N754" s="128">
        <v>0.34375</v>
      </c>
      <c r="O754" s="126">
        <v>21</v>
      </c>
      <c r="P754" s="126">
        <v>7</v>
      </c>
      <c r="Q754" s="126" t="s">
        <v>14</v>
      </c>
      <c r="R754" s="48"/>
      <c r="S754" s="48"/>
      <c r="T754" s="48"/>
      <c r="U754" s="173">
        <f t="shared" si="57"/>
        <v>0.34375</v>
      </c>
      <c r="V754" s="173">
        <f t="shared" si="58"/>
        <v>0.33333333333333331</v>
      </c>
      <c r="W754" s="41">
        <f>IFERROR(VLOOKUP(L754,'[1]ZESTAWIENIE NUMERÓW BOCZNYCH'!$A:$B,1,0),"")</f>
        <v>4615</v>
      </c>
      <c r="X754" s="48" t="str">
        <f>IFERROR(VLOOKUP(W754,'[1]ZESTAWIENIE NUMERÓW BOCZNYCH'!$A:$B,2,0),Q754)</f>
        <v>MAN Lion’s City G</v>
      </c>
      <c r="Y754" s="131">
        <f t="shared" si="60"/>
        <v>28</v>
      </c>
      <c r="Z754" s="132" t="s">
        <v>182</v>
      </c>
      <c r="AA754" s="44" t="str">
        <f t="shared" si="59"/>
        <v>A</v>
      </c>
    </row>
    <row r="755" spans="1:27" x14ac:dyDescent="0.25">
      <c r="A755" s="125" t="s">
        <v>186</v>
      </c>
      <c r="B755" s="48">
        <v>716</v>
      </c>
      <c r="C755" s="126">
        <v>3</v>
      </c>
      <c r="D755" s="126">
        <v>120824</v>
      </c>
      <c r="E755" s="126"/>
      <c r="F755" s="126" t="s">
        <v>206</v>
      </c>
      <c r="G755" s="260" t="str">
        <f t="shared" si="56"/>
        <v>pr_88</v>
      </c>
      <c r="H755" s="258" t="s">
        <v>278</v>
      </c>
      <c r="I755" s="127">
        <v>43258</v>
      </c>
      <c r="J755" s="45" t="s">
        <v>128</v>
      </c>
      <c r="K755" s="126">
        <v>145</v>
      </c>
      <c r="L755" s="126">
        <v>4603</v>
      </c>
      <c r="M755" s="126" t="s">
        <v>209</v>
      </c>
      <c r="N755" s="128">
        <v>0.35347222222222219</v>
      </c>
      <c r="O755" s="126">
        <v>14</v>
      </c>
      <c r="P755" s="126">
        <v>6</v>
      </c>
      <c r="Q755" s="126" t="s">
        <v>14</v>
      </c>
      <c r="R755" s="48"/>
      <c r="S755" s="48"/>
      <c r="T755" s="48"/>
      <c r="U755" s="173">
        <f t="shared" si="57"/>
        <v>0.34375</v>
      </c>
      <c r="V755" s="173">
        <f t="shared" si="58"/>
        <v>0.33333333333333331</v>
      </c>
      <c r="W755" s="41">
        <f>IFERROR(VLOOKUP(L755,'[1]ZESTAWIENIE NUMERÓW BOCZNYCH'!$A:$B,1,0),"")</f>
        <v>4603</v>
      </c>
      <c r="X755" s="48" t="str">
        <f>IFERROR(VLOOKUP(W755,'[1]ZESTAWIENIE NUMERÓW BOCZNYCH'!$A:$B,2,0),Q755)</f>
        <v>MAN Lion’s City G</v>
      </c>
      <c r="Y755" s="131">
        <f t="shared" si="60"/>
        <v>20</v>
      </c>
      <c r="Z755" s="132" t="s">
        <v>182</v>
      </c>
      <c r="AA755" s="44" t="str">
        <f t="shared" si="59"/>
        <v>A</v>
      </c>
    </row>
    <row r="756" spans="1:27" x14ac:dyDescent="0.25">
      <c r="A756" s="125" t="s">
        <v>186</v>
      </c>
      <c r="B756" s="48">
        <v>719</v>
      </c>
      <c r="C756" s="126">
        <v>3</v>
      </c>
      <c r="D756" s="126">
        <v>120824</v>
      </c>
      <c r="E756" s="126"/>
      <c r="F756" s="126" t="s">
        <v>206</v>
      </c>
      <c r="G756" s="260" t="str">
        <f t="shared" si="56"/>
        <v>pr_88</v>
      </c>
      <c r="H756" s="258" t="s">
        <v>278</v>
      </c>
      <c r="I756" s="127">
        <v>43258</v>
      </c>
      <c r="J756" s="45" t="s">
        <v>128</v>
      </c>
      <c r="K756" s="126">
        <v>145</v>
      </c>
      <c r="L756" s="126">
        <v>4602</v>
      </c>
      <c r="M756" s="126" t="s">
        <v>209</v>
      </c>
      <c r="N756" s="128">
        <v>0.36319444444444443</v>
      </c>
      <c r="O756" s="126">
        <v>28</v>
      </c>
      <c r="P756" s="126">
        <v>9</v>
      </c>
      <c r="Q756" s="126" t="s">
        <v>14</v>
      </c>
      <c r="R756" s="48"/>
      <c r="S756" s="48"/>
      <c r="T756" s="48"/>
      <c r="U756" s="173">
        <f t="shared" si="57"/>
        <v>0.35416666666666663</v>
      </c>
      <c r="V756" s="173">
        <f t="shared" si="58"/>
        <v>0.33333333333333331</v>
      </c>
      <c r="W756" s="41">
        <f>IFERROR(VLOOKUP(L756,'[1]ZESTAWIENIE NUMERÓW BOCZNYCH'!$A:$B,1,0),"")</f>
        <v>4602</v>
      </c>
      <c r="X756" s="48" t="str">
        <f>IFERROR(VLOOKUP(W756,'[1]ZESTAWIENIE NUMERÓW BOCZNYCH'!$A:$B,2,0),Q756)</f>
        <v>MAN Lion’s City G</v>
      </c>
      <c r="Y756" s="131">
        <f t="shared" si="60"/>
        <v>37</v>
      </c>
      <c r="Z756" s="132" t="s">
        <v>182</v>
      </c>
      <c r="AA756" s="44" t="str">
        <f t="shared" si="59"/>
        <v>A</v>
      </c>
    </row>
    <row r="757" spans="1:27" x14ac:dyDescent="0.25">
      <c r="A757" s="125" t="s">
        <v>186</v>
      </c>
      <c r="B757" s="48">
        <v>722</v>
      </c>
      <c r="C757" s="126">
        <v>3</v>
      </c>
      <c r="D757" s="126">
        <v>120824</v>
      </c>
      <c r="E757" s="126"/>
      <c r="F757" s="126" t="s">
        <v>206</v>
      </c>
      <c r="G757" s="260" t="str">
        <f t="shared" si="56"/>
        <v>pr_88</v>
      </c>
      <c r="H757" s="258" t="s">
        <v>278</v>
      </c>
      <c r="I757" s="127">
        <v>43258</v>
      </c>
      <c r="J757" s="45" t="s">
        <v>128</v>
      </c>
      <c r="K757" s="126">
        <v>145</v>
      </c>
      <c r="L757" s="126">
        <v>4620</v>
      </c>
      <c r="M757" s="126" t="s">
        <v>209</v>
      </c>
      <c r="N757" s="128">
        <v>0.3743055555555555</v>
      </c>
      <c r="O757" s="126">
        <v>16</v>
      </c>
      <c r="P757" s="126">
        <v>34</v>
      </c>
      <c r="Q757" s="126" t="s">
        <v>14</v>
      </c>
      <c r="R757" s="48"/>
      <c r="S757" s="48"/>
      <c r="T757" s="48"/>
      <c r="U757" s="173">
        <f t="shared" si="57"/>
        <v>0.36458333333333331</v>
      </c>
      <c r="V757" s="173">
        <f t="shared" si="58"/>
        <v>0.33333333333333331</v>
      </c>
      <c r="W757" s="41">
        <f>IFERROR(VLOOKUP(L757,'[1]ZESTAWIENIE NUMERÓW BOCZNYCH'!$A:$B,1,0),"")</f>
        <v>4620</v>
      </c>
      <c r="X757" s="48" t="str">
        <f>IFERROR(VLOOKUP(W757,'[1]ZESTAWIENIE NUMERÓW BOCZNYCH'!$A:$B,2,0),Q757)</f>
        <v>MAN Lion’s City G</v>
      </c>
      <c r="Y757" s="131">
        <f t="shared" si="60"/>
        <v>50</v>
      </c>
      <c r="Z757" s="132" t="s">
        <v>182</v>
      </c>
      <c r="AA757" s="44" t="str">
        <f t="shared" si="59"/>
        <v>A</v>
      </c>
    </row>
    <row r="758" spans="1:27" x14ac:dyDescent="0.25">
      <c r="A758" s="125" t="s">
        <v>186</v>
      </c>
      <c r="B758" s="48">
        <v>725</v>
      </c>
      <c r="C758" s="126">
        <v>4</v>
      </c>
      <c r="D758" s="126">
        <v>120824</v>
      </c>
      <c r="E758" s="126"/>
      <c r="F758" s="126" t="s">
        <v>206</v>
      </c>
      <c r="G758" s="260" t="str">
        <f t="shared" si="56"/>
        <v>pr_88</v>
      </c>
      <c r="H758" s="258" t="s">
        <v>278</v>
      </c>
      <c r="I758" s="127">
        <v>43258</v>
      </c>
      <c r="J758" s="45" t="s">
        <v>128</v>
      </c>
      <c r="K758" s="126">
        <v>145</v>
      </c>
      <c r="L758" s="126">
        <v>4637</v>
      </c>
      <c r="M758" s="126" t="s">
        <v>209</v>
      </c>
      <c r="N758" s="128">
        <v>0.39305555555555555</v>
      </c>
      <c r="O758" s="126">
        <v>27</v>
      </c>
      <c r="P758" s="126">
        <v>3</v>
      </c>
      <c r="Q758" s="126" t="s">
        <v>14</v>
      </c>
      <c r="R758" s="48"/>
      <c r="S758" s="48"/>
      <c r="T758" s="48"/>
      <c r="U758" s="173">
        <f t="shared" si="57"/>
        <v>0.38541666666666663</v>
      </c>
      <c r="V758" s="173">
        <f t="shared" si="58"/>
        <v>0.375</v>
      </c>
      <c r="W758" s="41">
        <f>IFERROR(VLOOKUP(L758,'[1]ZESTAWIENIE NUMERÓW BOCZNYCH'!$A:$B,1,0),"")</f>
        <v>4637</v>
      </c>
      <c r="X758" s="48" t="str">
        <f>IFERROR(VLOOKUP(W758,'[1]ZESTAWIENIE NUMERÓW BOCZNYCH'!$A:$B,2,0),Q758)</f>
        <v>MAN Lion’s City G</v>
      </c>
      <c r="Y758" s="131">
        <f t="shared" si="60"/>
        <v>30</v>
      </c>
      <c r="Z758" s="132" t="s">
        <v>182</v>
      </c>
      <c r="AA758" s="44" t="str">
        <f t="shared" si="59"/>
        <v>A</v>
      </c>
    </row>
    <row r="759" spans="1:27" x14ac:dyDescent="0.25">
      <c r="A759" s="125" t="s">
        <v>186</v>
      </c>
      <c r="B759" s="48">
        <v>726</v>
      </c>
      <c r="C759" s="126">
        <v>4</v>
      </c>
      <c r="D759" s="126">
        <v>120824</v>
      </c>
      <c r="E759" s="126"/>
      <c r="F759" s="126" t="s">
        <v>206</v>
      </c>
      <c r="G759" s="260" t="str">
        <f t="shared" si="56"/>
        <v>pr_88</v>
      </c>
      <c r="H759" s="258" t="s">
        <v>278</v>
      </c>
      <c r="I759" s="127">
        <v>43258</v>
      </c>
      <c r="J759" s="45" t="s">
        <v>128</v>
      </c>
      <c r="K759" s="126">
        <v>145</v>
      </c>
      <c r="L759" s="126">
        <v>4621</v>
      </c>
      <c r="M759" s="126" t="s">
        <v>209</v>
      </c>
      <c r="N759" s="128">
        <v>0.3972222222222222</v>
      </c>
      <c r="O759" s="126">
        <v>14</v>
      </c>
      <c r="P759" s="126">
        <v>6</v>
      </c>
      <c r="Q759" s="126" t="s">
        <v>14</v>
      </c>
      <c r="R759" s="48"/>
      <c r="S759" s="48"/>
      <c r="T759" s="48"/>
      <c r="U759" s="173">
        <f t="shared" si="57"/>
        <v>0.39583333333333331</v>
      </c>
      <c r="V759" s="173">
        <f t="shared" si="58"/>
        <v>0.375</v>
      </c>
      <c r="W759" s="41">
        <f>IFERROR(VLOOKUP(L759,'[1]ZESTAWIENIE NUMERÓW BOCZNYCH'!$A:$B,1,0),"")</f>
        <v>4621</v>
      </c>
      <c r="X759" s="48" t="str">
        <f>IFERROR(VLOOKUP(W759,'[1]ZESTAWIENIE NUMERÓW BOCZNYCH'!$A:$B,2,0),Q759)</f>
        <v>MAN Lion’s City G</v>
      </c>
      <c r="Y759" s="131">
        <f t="shared" si="60"/>
        <v>20</v>
      </c>
      <c r="Z759" s="132" t="s">
        <v>182</v>
      </c>
      <c r="AA759" s="44" t="str">
        <f t="shared" si="59"/>
        <v>A</v>
      </c>
    </row>
    <row r="760" spans="1:27" x14ac:dyDescent="0.25">
      <c r="A760" s="125" t="s">
        <v>186</v>
      </c>
      <c r="B760" s="48">
        <v>731</v>
      </c>
      <c r="C760" s="126">
        <v>1</v>
      </c>
      <c r="D760" s="126">
        <v>120824</v>
      </c>
      <c r="E760" s="126"/>
      <c r="F760" s="126" t="s">
        <v>206</v>
      </c>
      <c r="G760" s="260" t="str">
        <f t="shared" si="56"/>
        <v>pr_88</v>
      </c>
      <c r="H760" s="258" t="s">
        <v>278</v>
      </c>
      <c r="I760" s="127">
        <v>43258</v>
      </c>
      <c r="J760" s="45" t="s">
        <v>128</v>
      </c>
      <c r="K760" s="126">
        <v>145</v>
      </c>
      <c r="L760" s="44">
        <v>4603</v>
      </c>
      <c r="M760" s="126" t="s">
        <v>209</v>
      </c>
      <c r="N760" s="128">
        <v>0.59791666666666665</v>
      </c>
      <c r="O760" s="126">
        <v>16</v>
      </c>
      <c r="P760" s="126">
        <v>24</v>
      </c>
      <c r="Q760" s="126" t="s">
        <v>14</v>
      </c>
      <c r="R760" s="48"/>
      <c r="S760" s="48"/>
      <c r="T760" s="48"/>
      <c r="U760" s="173">
        <f t="shared" si="57"/>
        <v>0.59375</v>
      </c>
      <c r="V760" s="173">
        <f t="shared" si="58"/>
        <v>0.58333333333333326</v>
      </c>
      <c r="W760" s="41">
        <f>IFERROR(VLOOKUP(L760,'[1]ZESTAWIENIE NUMERÓW BOCZNYCH'!$A:$B,1,0),"")</f>
        <v>4603</v>
      </c>
      <c r="X760" s="48" t="str">
        <f>IFERROR(VLOOKUP(W760,'[1]ZESTAWIENIE NUMERÓW BOCZNYCH'!$A:$B,2,0),Q760)</f>
        <v>MAN Lion’s City G</v>
      </c>
      <c r="Y760" s="131">
        <f t="shared" si="60"/>
        <v>40</v>
      </c>
      <c r="Z760" s="132" t="s">
        <v>182</v>
      </c>
      <c r="AA760" s="44" t="str">
        <f t="shared" si="59"/>
        <v>A</v>
      </c>
    </row>
    <row r="761" spans="1:27" x14ac:dyDescent="0.25">
      <c r="A761" s="125" t="s">
        <v>186</v>
      </c>
      <c r="B761" s="48">
        <v>737</v>
      </c>
      <c r="C761" s="126">
        <v>1</v>
      </c>
      <c r="D761" s="126">
        <v>120824</v>
      </c>
      <c r="E761" s="126"/>
      <c r="F761" s="126" t="s">
        <v>206</v>
      </c>
      <c r="G761" s="260" t="str">
        <f t="shared" si="56"/>
        <v>pr_88</v>
      </c>
      <c r="H761" s="258" t="s">
        <v>278</v>
      </c>
      <c r="I761" s="127">
        <v>43258</v>
      </c>
      <c r="J761" s="45" t="s">
        <v>128</v>
      </c>
      <c r="K761" s="126">
        <v>145</v>
      </c>
      <c r="L761" s="126">
        <v>4620</v>
      </c>
      <c r="M761" s="126" t="s">
        <v>209</v>
      </c>
      <c r="N761" s="128">
        <v>0.62013888888888891</v>
      </c>
      <c r="O761" s="126">
        <v>28</v>
      </c>
      <c r="P761" s="126">
        <v>14</v>
      </c>
      <c r="Q761" s="126" t="s">
        <v>14</v>
      </c>
      <c r="R761" s="48"/>
      <c r="S761" s="48"/>
      <c r="T761" s="48"/>
      <c r="U761" s="173">
        <f t="shared" si="57"/>
        <v>0.61458333333333326</v>
      </c>
      <c r="V761" s="173">
        <f t="shared" si="58"/>
        <v>0.58333333333333326</v>
      </c>
      <c r="W761" s="41">
        <f>IFERROR(VLOOKUP(L761,'[1]ZESTAWIENIE NUMERÓW BOCZNYCH'!$A:$B,1,0),"")</f>
        <v>4620</v>
      </c>
      <c r="X761" s="48" t="str">
        <f>IFERROR(VLOOKUP(W761,'[1]ZESTAWIENIE NUMERÓW BOCZNYCH'!$A:$B,2,0),Q761)</f>
        <v>MAN Lion’s City G</v>
      </c>
      <c r="Y761" s="131">
        <f t="shared" si="60"/>
        <v>42</v>
      </c>
      <c r="Z761" s="132" t="s">
        <v>182</v>
      </c>
      <c r="AA761" s="44" t="str">
        <f t="shared" si="59"/>
        <v>A</v>
      </c>
    </row>
    <row r="762" spans="1:27" x14ac:dyDescent="0.25">
      <c r="A762" s="125" t="s">
        <v>186</v>
      </c>
      <c r="B762" s="48">
        <v>740</v>
      </c>
      <c r="C762" s="126">
        <v>1</v>
      </c>
      <c r="D762" s="126">
        <v>120824</v>
      </c>
      <c r="E762" s="126"/>
      <c r="F762" s="126" t="s">
        <v>206</v>
      </c>
      <c r="G762" s="260" t="str">
        <f t="shared" si="56"/>
        <v>pr_88</v>
      </c>
      <c r="H762" s="258" t="s">
        <v>278</v>
      </c>
      <c r="I762" s="127">
        <v>43258</v>
      </c>
      <c r="J762" s="45" t="s">
        <v>128</v>
      </c>
      <c r="K762" s="126">
        <v>145</v>
      </c>
      <c r="L762" s="126">
        <v>4612</v>
      </c>
      <c r="M762" s="126" t="s">
        <v>209</v>
      </c>
      <c r="N762" s="128">
        <v>0.62986111111111109</v>
      </c>
      <c r="O762" s="126">
        <v>16</v>
      </c>
      <c r="P762" s="126">
        <v>10</v>
      </c>
      <c r="Q762" s="126" t="s">
        <v>14</v>
      </c>
      <c r="R762" s="48"/>
      <c r="S762" s="48"/>
      <c r="T762" s="48"/>
      <c r="U762" s="173">
        <f t="shared" si="57"/>
        <v>0.625</v>
      </c>
      <c r="V762" s="173">
        <f t="shared" si="58"/>
        <v>0.625</v>
      </c>
      <c r="W762" s="41">
        <f>IFERROR(VLOOKUP(L762,'[1]ZESTAWIENIE NUMERÓW BOCZNYCH'!$A:$B,1,0),"")</f>
        <v>4612</v>
      </c>
      <c r="X762" s="48" t="str">
        <f>IFERROR(VLOOKUP(W762,'[1]ZESTAWIENIE NUMERÓW BOCZNYCH'!$A:$B,2,0),Q762)</f>
        <v>MAN Lion’s City G</v>
      </c>
      <c r="Y762" s="131">
        <f t="shared" si="60"/>
        <v>26</v>
      </c>
      <c r="Z762" s="132" t="s">
        <v>182</v>
      </c>
      <c r="AA762" s="44" t="str">
        <f t="shared" si="59"/>
        <v>A</v>
      </c>
    </row>
    <row r="763" spans="1:27" x14ac:dyDescent="0.25">
      <c r="A763" s="125" t="s">
        <v>186</v>
      </c>
      <c r="B763" s="48">
        <v>743</v>
      </c>
      <c r="C763" s="126">
        <v>2</v>
      </c>
      <c r="D763" s="126">
        <v>120824</v>
      </c>
      <c r="E763" s="126"/>
      <c r="F763" s="126" t="s">
        <v>206</v>
      </c>
      <c r="G763" s="260" t="str">
        <f t="shared" si="56"/>
        <v>pr_88</v>
      </c>
      <c r="H763" s="258" t="s">
        <v>278</v>
      </c>
      <c r="I763" s="127">
        <v>43258</v>
      </c>
      <c r="J763" s="45" t="s">
        <v>128</v>
      </c>
      <c r="K763" s="126">
        <v>145</v>
      </c>
      <c r="L763" s="126">
        <v>4621</v>
      </c>
      <c r="M763" s="126" t="s">
        <v>209</v>
      </c>
      <c r="N763" s="128">
        <v>0.63958333333333328</v>
      </c>
      <c r="O763" s="126">
        <v>27</v>
      </c>
      <c r="P763" s="126">
        <v>15</v>
      </c>
      <c r="Q763" s="126" t="s">
        <v>14</v>
      </c>
      <c r="R763" s="48"/>
      <c r="S763" s="48"/>
      <c r="T763" s="48"/>
      <c r="U763" s="173">
        <f t="shared" si="57"/>
        <v>0.63541666666666663</v>
      </c>
      <c r="V763" s="173">
        <f t="shared" si="58"/>
        <v>0.625</v>
      </c>
      <c r="W763" s="41">
        <f>IFERROR(VLOOKUP(L763,'[1]ZESTAWIENIE NUMERÓW BOCZNYCH'!$A:$B,1,0),"")</f>
        <v>4621</v>
      </c>
      <c r="X763" s="48" t="str">
        <f>IFERROR(VLOOKUP(W763,'[1]ZESTAWIENIE NUMERÓW BOCZNYCH'!$A:$B,2,0),Q763)</f>
        <v>MAN Lion’s City G</v>
      </c>
      <c r="Y763" s="131">
        <f t="shared" si="60"/>
        <v>42</v>
      </c>
      <c r="Z763" s="132" t="s">
        <v>182</v>
      </c>
      <c r="AA763" s="44" t="str">
        <f t="shared" si="59"/>
        <v>A</v>
      </c>
    </row>
    <row r="764" spans="1:27" x14ac:dyDescent="0.25">
      <c r="A764" s="125" t="s">
        <v>186</v>
      </c>
      <c r="B764" s="48">
        <v>745</v>
      </c>
      <c r="C764" s="126">
        <v>2</v>
      </c>
      <c r="D764" s="126">
        <v>120824</v>
      </c>
      <c r="E764" s="126"/>
      <c r="F764" s="126" t="s">
        <v>206</v>
      </c>
      <c r="G764" s="260" t="str">
        <f t="shared" si="56"/>
        <v>pr_88</v>
      </c>
      <c r="H764" s="258" t="s">
        <v>278</v>
      </c>
      <c r="I764" s="127">
        <v>43258</v>
      </c>
      <c r="J764" s="45" t="s">
        <v>128</v>
      </c>
      <c r="K764" s="126">
        <v>145</v>
      </c>
      <c r="L764" s="126">
        <v>4633</v>
      </c>
      <c r="M764" s="126" t="s">
        <v>209</v>
      </c>
      <c r="N764" s="128">
        <v>0.65069444444444446</v>
      </c>
      <c r="O764" s="126">
        <v>28</v>
      </c>
      <c r="P764" s="126">
        <v>6</v>
      </c>
      <c r="Q764" s="126" t="s">
        <v>14</v>
      </c>
      <c r="R764" s="48"/>
      <c r="S764" s="48"/>
      <c r="T764" s="48"/>
      <c r="U764" s="173">
        <f t="shared" si="57"/>
        <v>0.64583333333333326</v>
      </c>
      <c r="V764" s="173">
        <f t="shared" si="58"/>
        <v>0.625</v>
      </c>
      <c r="W764" s="41">
        <f>IFERROR(VLOOKUP(L764,'[1]ZESTAWIENIE NUMERÓW BOCZNYCH'!$A:$B,1,0),"")</f>
        <v>4633</v>
      </c>
      <c r="X764" s="48" t="str">
        <f>IFERROR(VLOOKUP(W764,'[1]ZESTAWIENIE NUMERÓW BOCZNYCH'!$A:$B,2,0),Q764)</f>
        <v>MAN Lion’s City G</v>
      </c>
      <c r="Y764" s="131">
        <f t="shared" si="60"/>
        <v>34</v>
      </c>
      <c r="Z764" s="132" t="s">
        <v>182</v>
      </c>
      <c r="AA764" s="44" t="str">
        <f t="shared" si="59"/>
        <v>A</v>
      </c>
    </row>
    <row r="765" spans="1:27" x14ac:dyDescent="0.25">
      <c r="A765" s="125" t="s">
        <v>186</v>
      </c>
      <c r="B765" s="48">
        <v>749</v>
      </c>
      <c r="C765" s="126">
        <v>2</v>
      </c>
      <c r="D765" s="126">
        <v>120824</v>
      </c>
      <c r="E765" s="126"/>
      <c r="F765" s="126" t="s">
        <v>206</v>
      </c>
      <c r="G765" s="260" t="str">
        <f t="shared" si="56"/>
        <v>pr_88</v>
      </c>
      <c r="H765" s="258" t="s">
        <v>278</v>
      </c>
      <c r="I765" s="127">
        <v>43258</v>
      </c>
      <c r="J765" s="45" t="s">
        <v>128</v>
      </c>
      <c r="K765" s="126">
        <v>145</v>
      </c>
      <c r="L765" s="126">
        <v>4615</v>
      </c>
      <c r="M765" s="126" t="s">
        <v>209</v>
      </c>
      <c r="N765" s="128">
        <v>0.66111111111111109</v>
      </c>
      <c r="O765" s="126">
        <v>15</v>
      </c>
      <c r="P765" s="126">
        <v>6</v>
      </c>
      <c r="Q765" s="126" t="s">
        <v>14</v>
      </c>
      <c r="R765" s="48"/>
      <c r="S765" s="48"/>
      <c r="T765" s="48"/>
      <c r="U765" s="173">
        <f t="shared" si="57"/>
        <v>0.65625</v>
      </c>
      <c r="V765" s="173">
        <f t="shared" si="58"/>
        <v>0.625</v>
      </c>
      <c r="W765" s="41">
        <f>IFERROR(VLOOKUP(L765,'[1]ZESTAWIENIE NUMERÓW BOCZNYCH'!$A:$B,1,0),"")</f>
        <v>4615</v>
      </c>
      <c r="X765" s="48" t="str">
        <f>IFERROR(VLOOKUP(W765,'[1]ZESTAWIENIE NUMERÓW BOCZNYCH'!$A:$B,2,0),Q765)</f>
        <v>MAN Lion’s City G</v>
      </c>
      <c r="Y765" s="131">
        <f t="shared" si="60"/>
        <v>21</v>
      </c>
      <c r="Z765" s="132" t="s">
        <v>182</v>
      </c>
      <c r="AA765" s="44" t="str">
        <f t="shared" si="59"/>
        <v>A</v>
      </c>
    </row>
    <row r="766" spans="1:27" x14ac:dyDescent="0.25">
      <c r="A766" s="125" t="s">
        <v>186</v>
      </c>
      <c r="B766" s="48">
        <v>752</v>
      </c>
      <c r="C766" s="126">
        <v>2</v>
      </c>
      <c r="D766" s="126">
        <v>120824</v>
      </c>
      <c r="E766" s="126"/>
      <c r="F766" s="126" t="s">
        <v>206</v>
      </c>
      <c r="G766" s="260" t="str">
        <f t="shared" si="56"/>
        <v>pr_88</v>
      </c>
      <c r="H766" s="258" t="s">
        <v>278</v>
      </c>
      <c r="I766" s="127">
        <v>43258</v>
      </c>
      <c r="J766" s="45" t="s">
        <v>128</v>
      </c>
      <c r="K766" s="126">
        <v>145</v>
      </c>
      <c r="L766" s="126">
        <v>4628</v>
      </c>
      <c r="M766" s="126" t="s">
        <v>209</v>
      </c>
      <c r="N766" s="128">
        <v>0.67222222222222217</v>
      </c>
      <c r="O766" s="126">
        <v>28</v>
      </c>
      <c r="P766" s="126">
        <v>4</v>
      </c>
      <c r="Q766" s="126" t="s">
        <v>14</v>
      </c>
      <c r="R766" s="48"/>
      <c r="S766" s="48"/>
      <c r="T766" s="48"/>
      <c r="U766" s="173">
        <f t="shared" si="57"/>
        <v>0.66666666666666663</v>
      </c>
      <c r="V766" s="173">
        <f t="shared" si="58"/>
        <v>0.66666666666666663</v>
      </c>
      <c r="W766" s="41">
        <f>IFERROR(VLOOKUP(L766,'[1]ZESTAWIENIE NUMERÓW BOCZNYCH'!$A:$B,1,0),"")</f>
        <v>4628</v>
      </c>
      <c r="X766" s="48" t="str">
        <f>IFERROR(VLOOKUP(W766,'[1]ZESTAWIENIE NUMERÓW BOCZNYCH'!$A:$B,2,0),Q766)</f>
        <v>MAN Lion’s City G</v>
      </c>
      <c r="Y766" s="131">
        <f t="shared" si="60"/>
        <v>32</v>
      </c>
      <c r="Z766" s="132" t="s">
        <v>182</v>
      </c>
      <c r="AA766" s="44" t="str">
        <f t="shared" si="59"/>
        <v>A</v>
      </c>
    </row>
    <row r="767" spans="1:27" x14ac:dyDescent="0.25">
      <c r="A767" s="125" t="s">
        <v>186</v>
      </c>
      <c r="B767" s="48">
        <v>754</v>
      </c>
      <c r="C767" s="126">
        <v>3</v>
      </c>
      <c r="D767" s="126">
        <v>120824</v>
      </c>
      <c r="E767" s="126"/>
      <c r="F767" s="126" t="s">
        <v>206</v>
      </c>
      <c r="G767" s="260" t="str">
        <f t="shared" si="56"/>
        <v>pr_88</v>
      </c>
      <c r="H767" s="258" t="s">
        <v>278</v>
      </c>
      <c r="I767" s="127">
        <v>43258</v>
      </c>
      <c r="J767" s="45" t="s">
        <v>128</v>
      </c>
      <c r="K767" s="126">
        <v>145</v>
      </c>
      <c r="L767" s="126">
        <v>4603</v>
      </c>
      <c r="M767" s="126" t="s">
        <v>209</v>
      </c>
      <c r="N767" s="128">
        <v>0.68125000000000002</v>
      </c>
      <c r="O767" s="126">
        <v>25</v>
      </c>
      <c r="P767" s="126">
        <v>16</v>
      </c>
      <c r="Q767" s="126" t="s">
        <v>14</v>
      </c>
      <c r="R767" s="48"/>
      <c r="S767" s="48"/>
      <c r="T767" s="48"/>
      <c r="U767" s="173">
        <f t="shared" si="57"/>
        <v>0.67708333333333326</v>
      </c>
      <c r="V767" s="173">
        <f t="shared" si="58"/>
        <v>0.66666666666666663</v>
      </c>
      <c r="W767" s="41">
        <f>IFERROR(VLOOKUP(L767,'[1]ZESTAWIENIE NUMERÓW BOCZNYCH'!$A:$B,1,0),"")</f>
        <v>4603</v>
      </c>
      <c r="X767" s="48" t="str">
        <f>IFERROR(VLOOKUP(W767,'[1]ZESTAWIENIE NUMERÓW BOCZNYCH'!$A:$B,2,0),Q767)</f>
        <v>MAN Lion’s City G</v>
      </c>
      <c r="Y767" s="131">
        <f t="shared" si="60"/>
        <v>41</v>
      </c>
      <c r="Z767" s="132" t="s">
        <v>182</v>
      </c>
      <c r="AA767" s="44" t="str">
        <f t="shared" si="59"/>
        <v>A</v>
      </c>
    </row>
    <row r="768" spans="1:27" x14ac:dyDescent="0.25">
      <c r="A768" s="125" t="s">
        <v>186</v>
      </c>
      <c r="B768" s="48">
        <v>757</v>
      </c>
      <c r="C768" s="126">
        <v>3</v>
      </c>
      <c r="D768" s="126">
        <v>120824</v>
      </c>
      <c r="E768" s="126"/>
      <c r="F768" s="126" t="s">
        <v>206</v>
      </c>
      <c r="G768" s="260" t="str">
        <f t="shared" si="56"/>
        <v>pr_88</v>
      </c>
      <c r="H768" s="258" t="s">
        <v>278</v>
      </c>
      <c r="I768" s="127">
        <v>43258</v>
      </c>
      <c r="J768" s="45" t="s">
        <v>128</v>
      </c>
      <c r="K768" s="126">
        <v>145</v>
      </c>
      <c r="L768" s="126">
        <v>4626</v>
      </c>
      <c r="M768" s="126" t="s">
        <v>209</v>
      </c>
      <c r="N768" s="128">
        <v>0.69236111111111109</v>
      </c>
      <c r="O768" s="126">
        <v>22</v>
      </c>
      <c r="P768" s="126">
        <v>17</v>
      </c>
      <c r="Q768" s="126" t="s">
        <v>14</v>
      </c>
      <c r="R768" s="48"/>
      <c r="S768" s="48"/>
      <c r="T768" s="48"/>
      <c r="U768" s="173">
        <f t="shared" si="57"/>
        <v>0.6875</v>
      </c>
      <c r="V768" s="173">
        <f t="shared" si="58"/>
        <v>0.66666666666666663</v>
      </c>
      <c r="W768" s="41">
        <f>IFERROR(VLOOKUP(L768,'[1]ZESTAWIENIE NUMERÓW BOCZNYCH'!$A:$B,1,0),"")</f>
        <v>4626</v>
      </c>
      <c r="X768" s="48" t="str">
        <f>IFERROR(VLOOKUP(W768,'[1]ZESTAWIENIE NUMERÓW BOCZNYCH'!$A:$B,2,0),Q768)</f>
        <v>MAN Lion’s City G</v>
      </c>
      <c r="Y768" s="131">
        <f t="shared" si="60"/>
        <v>39</v>
      </c>
      <c r="Z768" s="132" t="s">
        <v>182</v>
      </c>
      <c r="AA768" s="44" t="str">
        <f t="shared" si="59"/>
        <v>A</v>
      </c>
    </row>
    <row r="769" spans="1:27" x14ac:dyDescent="0.25">
      <c r="A769" s="125" t="s">
        <v>186</v>
      </c>
      <c r="B769" s="48">
        <v>761</v>
      </c>
      <c r="C769" s="126">
        <v>3</v>
      </c>
      <c r="D769" s="126">
        <v>120824</v>
      </c>
      <c r="E769" s="126"/>
      <c r="F769" s="126" t="s">
        <v>206</v>
      </c>
      <c r="G769" s="260" t="str">
        <f t="shared" si="56"/>
        <v>pr_88</v>
      </c>
      <c r="H769" s="258" t="s">
        <v>278</v>
      </c>
      <c r="I769" s="127">
        <v>43258</v>
      </c>
      <c r="J769" s="45" t="s">
        <v>128</v>
      </c>
      <c r="K769" s="126">
        <v>145</v>
      </c>
      <c r="L769" s="126">
        <v>4620</v>
      </c>
      <c r="M769" s="126" t="s">
        <v>209</v>
      </c>
      <c r="N769" s="128">
        <v>0.71111111111111114</v>
      </c>
      <c r="O769" s="126">
        <v>52</v>
      </c>
      <c r="P769" s="126">
        <v>8</v>
      </c>
      <c r="Q769" s="126" t="s">
        <v>14</v>
      </c>
      <c r="R769" s="48"/>
      <c r="S769" s="48"/>
      <c r="T769" s="48"/>
      <c r="U769" s="173">
        <f t="shared" si="57"/>
        <v>0.70833333333333326</v>
      </c>
      <c r="V769" s="173">
        <f t="shared" si="58"/>
        <v>0.70833333333333326</v>
      </c>
      <c r="W769" s="41">
        <f>IFERROR(VLOOKUP(L769,'[1]ZESTAWIENIE NUMERÓW BOCZNYCH'!$A:$B,1,0),"")</f>
        <v>4620</v>
      </c>
      <c r="X769" s="48" t="str">
        <f>IFERROR(VLOOKUP(W769,'[1]ZESTAWIENIE NUMERÓW BOCZNYCH'!$A:$B,2,0),Q769)</f>
        <v>MAN Lion’s City G</v>
      </c>
      <c r="Y769" s="131">
        <f t="shared" si="60"/>
        <v>60</v>
      </c>
      <c r="Z769" s="132" t="s">
        <v>182</v>
      </c>
      <c r="AA769" s="44" t="str">
        <f t="shared" si="59"/>
        <v>A</v>
      </c>
    </row>
    <row r="770" spans="1:27" x14ac:dyDescent="0.25">
      <c r="A770" s="125" t="s">
        <v>186</v>
      </c>
      <c r="B770" s="48">
        <v>764</v>
      </c>
      <c r="C770" s="126">
        <v>3</v>
      </c>
      <c r="D770" s="126">
        <v>120824</v>
      </c>
      <c r="E770" s="126"/>
      <c r="F770" s="126" t="s">
        <v>206</v>
      </c>
      <c r="G770" s="260" t="str">
        <f t="shared" si="56"/>
        <v>pr_88</v>
      </c>
      <c r="H770" s="258" t="s">
        <v>278</v>
      </c>
      <c r="I770" s="127">
        <v>43258</v>
      </c>
      <c r="J770" s="45" t="s">
        <v>128</v>
      </c>
      <c r="K770" s="126">
        <v>145</v>
      </c>
      <c r="L770" s="126">
        <v>4612</v>
      </c>
      <c r="M770" s="126" t="s">
        <v>209</v>
      </c>
      <c r="N770" s="128">
        <v>0.71736111111111101</v>
      </c>
      <c r="O770" s="126">
        <v>20</v>
      </c>
      <c r="P770" s="126">
        <v>12</v>
      </c>
      <c r="Q770" s="126" t="s">
        <v>14</v>
      </c>
      <c r="R770" s="48"/>
      <c r="S770" s="48"/>
      <c r="T770" s="48"/>
      <c r="U770" s="173">
        <f t="shared" si="57"/>
        <v>0.70833333333333326</v>
      </c>
      <c r="V770" s="173">
        <f t="shared" si="58"/>
        <v>0.70833333333333326</v>
      </c>
      <c r="W770" s="41">
        <f>IFERROR(VLOOKUP(L770,'[1]ZESTAWIENIE NUMERÓW BOCZNYCH'!$A:$B,1,0),"")</f>
        <v>4612</v>
      </c>
      <c r="X770" s="48" t="str">
        <f>IFERROR(VLOOKUP(W770,'[1]ZESTAWIENIE NUMERÓW BOCZNYCH'!$A:$B,2,0),Q770)</f>
        <v>MAN Lion’s City G</v>
      </c>
      <c r="Y770" s="131">
        <f t="shared" si="60"/>
        <v>32</v>
      </c>
      <c r="Z770" s="132" t="s">
        <v>182</v>
      </c>
      <c r="AA770" s="44" t="str">
        <f t="shared" si="59"/>
        <v>A</v>
      </c>
    </row>
    <row r="771" spans="1:27" x14ac:dyDescent="0.25">
      <c r="A771" s="125" t="s">
        <v>186</v>
      </c>
      <c r="B771" s="48">
        <v>768</v>
      </c>
      <c r="C771" s="126">
        <v>4</v>
      </c>
      <c r="D771" s="126">
        <v>120824</v>
      </c>
      <c r="E771" s="126"/>
      <c r="F771" s="126" t="s">
        <v>206</v>
      </c>
      <c r="G771" s="260" t="str">
        <f t="shared" ref="G771:G834" si="61">IF(ISERROR(RIGHT(LEFT(F771,FIND("_",MID(F771,4,150))+2))*1),LEFT(F771,FIND("_",MID(F771,4,150))+1),LEFT(F771,FIND("_",MID(F771,4,150))+2))</f>
        <v>pr_88</v>
      </c>
      <c r="H771" s="258" t="s">
        <v>278</v>
      </c>
      <c r="I771" s="127">
        <v>43258</v>
      </c>
      <c r="J771" s="45" t="s">
        <v>128</v>
      </c>
      <c r="K771" s="126">
        <v>145</v>
      </c>
      <c r="L771" s="126">
        <v>4621</v>
      </c>
      <c r="M771" s="126" t="s">
        <v>209</v>
      </c>
      <c r="N771" s="129">
        <v>0.7104166666666667</v>
      </c>
      <c r="O771" s="126">
        <v>14</v>
      </c>
      <c r="P771" s="126">
        <v>11</v>
      </c>
      <c r="Q771" s="126" t="s">
        <v>14</v>
      </c>
      <c r="R771" s="48"/>
      <c r="S771" s="48"/>
      <c r="T771" s="48"/>
      <c r="U771" s="173">
        <f t="shared" ref="U771:U834" si="62">FLOOR(N771,"0:15")</f>
        <v>0.70833333333333326</v>
      </c>
      <c r="V771" s="173">
        <f t="shared" ref="V771:V834" si="63">FLOOR(N771,TIME(1,0,0))</f>
        <v>0.70833333333333326</v>
      </c>
      <c r="W771" s="41">
        <f>IFERROR(VLOOKUP(L771,'[1]ZESTAWIENIE NUMERÓW BOCZNYCH'!$A:$B,1,0),"")</f>
        <v>4621</v>
      </c>
      <c r="X771" s="48" t="str">
        <f>IFERROR(VLOOKUP(W771,'[1]ZESTAWIENIE NUMERÓW BOCZNYCH'!$A:$B,2,0),Q771)</f>
        <v>MAN Lion’s City G</v>
      </c>
      <c r="Y771" s="131">
        <f t="shared" si="60"/>
        <v>25</v>
      </c>
      <c r="Z771" s="132" t="s">
        <v>182</v>
      </c>
      <c r="AA771" s="44" t="str">
        <f t="shared" ref="AA771:AA834" si="64">IF(Z771="Tramwaj normalny","T","A")</f>
        <v>A</v>
      </c>
    </row>
    <row r="772" spans="1:27" x14ac:dyDescent="0.25">
      <c r="A772" s="125" t="s">
        <v>186</v>
      </c>
      <c r="B772" s="48">
        <v>770</v>
      </c>
      <c r="C772" s="126">
        <v>4</v>
      </c>
      <c r="D772" s="126">
        <v>120824</v>
      </c>
      <c r="E772" s="126"/>
      <c r="F772" s="126" t="s">
        <v>206</v>
      </c>
      <c r="G772" s="260" t="str">
        <f t="shared" si="61"/>
        <v>pr_88</v>
      </c>
      <c r="H772" s="258" t="s">
        <v>278</v>
      </c>
      <c r="I772" s="127">
        <v>43258</v>
      </c>
      <c r="J772" s="45" t="s">
        <v>128</v>
      </c>
      <c r="K772" s="126">
        <v>145</v>
      </c>
      <c r="L772" s="126">
        <v>4615</v>
      </c>
      <c r="M772" s="126" t="s">
        <v>209</v>
      </c>
      <c r="N772" s="128">
        <v>0.74375000000000002</v>
      </c>
      <c r="O772" s="126">
        <v>33</v>
      </c>
      <c r="P772" s="126">
        <v>8</v>
      </c>
      <c r="Q772" s="126" t="s">
        <v>14</v>
      </c>
      <c r="R772" s="48"/>
      <c r="S772" s="48"/>
      <c r="T772" s="48"/>
      <c r="U772" s="173">
        <f t="shared" si="62"/>
        <v>0.73958333333333326</v>
      </c>
      <c r="V772" s="173">
        <f t="shared" si="63"/>
        <v>0.70833333333333326</v>
      </c>
      <c r="W772" s="41">
        <f>IFERROR(VLOOKUP(L772,'[1]ZESTAWIENIE NUMERÓW BOCZNYCH'!$A:$B,1,0),"")</f>
        <v>4615</v>
      </c>
      <c r="X772" s="48" t="str">
        <f>IFERROR(VLOOKUP(W772,'[1]ZESTAWIENIE NUMERÓW BOCZNYCH'!$A:$B,2,0),Q772)</f>
        <v>MAN Lion’s City G</v>
      </c>
      <c r="Y772" s="131">
        <f t="shared" si="60"/>
        <v>41</v>
      </c>
      <c r="Z772" s="132" t="s">
        <v>182</v>
      </c>
      <c r="AA772" s="44" t="str">
        <f t="shared" si="64"/>
        <v>A</v>
      </c>
    </row>
    <row r="773" spans="1:27" x14ac:dyDescent="0.25">
      <c r="A773" s="125" t="s">
        <v>186</v>
      </c>
      <c r="B773" s="48">
        <v>772</v>
      </c>
      <c r="C773" s="48">
        <v>1</v>
      </c>
      <c r="D773" s="48">
        <v>20815</v>
      </c>
      <c r="E773" s="48"/>
      <c r="F773" s="48" t="s">
        <v>210</v>
      </c>
      <c r="G773" s="260" t="str">
        <f t="shared" si="61"/>
        <v>pr_88</v>
      </c>
      <c r="H773" s="259" t="s">
        <v>277</v>
      </c>
      <c r="I773" s="45">
        <v>43258</v>
      </c>
      <c r="J773" s="45" t="s">
        <v>128</v>
      </c>
      <c r="K773" s="48">
        <v>2</v>
      </c>
      <c r="L773" s="48">
        <v>2425</v>
      </c>
      <c r="M773" s="50" t="s">
        <v>178</v>
      </c>
      <c r="N773" s="42">
        <v>0.25625000000000003</v>
      </c>
      <c r="O773" s="48">
        <v>0</v>
      </c>
      <c r="P773" s="48">
        <v>1</v>
      </c>
      <c r="Q773" s="48" t="s">
        <v>16</v>
      </c>
      <c r="R773" s="48"/>
      <c r="S773" s="48"/>
      <c r="T773" s="48"/>
      <c r="U773" s="173">
        <f t="shared" si="62"/>
        <v>0.25</v>
      </c>
      <c r="V773" s="173">
        <f t="shared" si="63"/>
        <v>0.25</v>
      </c>
      <c r="W773" s="41">
        <f>IFERROR(VLOOKUP(L773,'[1]ZESTAWIENIE NUMERÓW BOCZNYCH'!$A:$B,1,0),"")</f>
        <v>2425</v>
      </c>
      <c r="X773" s="48" t="str">
        <f>IFERROR(VLOOKUP(W773,'[1]ZESTAWIENIE NUMERÓW BOCZNYCH'!$A:$B,2,0),Q773)</f>
        <v>K2</v>
      </c>
      <c r="Y773" s="131">
        <f t="shared" si="60"/>
        <v>1</v>
      </c>
      <c r="Z773" s="132" t="s">
        <v>184</v>
      </c>
      <c r="AA773" s="44" t="str">
        <f t="shared" si="64"/>
        <v>T</v>
      </c>
    </row>
    <row r="774" spans="1:27" x14ac:dyDescent="0.25">
      <c r="A774" s="125" t="s">
        <v>186</v>
      </c>
      <c r="B774" s="48">
        <v>773</v>
      </c>
      <c r="C774" s="48">
        <v>1</v>
      </c>
      <c r="D774" s="48">
        <v>20815</v>
      </c>
      <c r="E774" s="48"/>
      <c r="F774" s="48" t="s">
        <v>210</v>
      </c>
      <c r="G774" s="260" t="str">
        <f t="shared" si="61"/>
        <v>pr_88</v>
      </c>
      <c r="H774" s="259" t="s">
        <v>277</v>
      </c>
      <c r="I774" s="45">
        <v>43258</v>
      </c>
      <c r="J774" s="45" t="s">
        <v>128</v>
      </c>
      <c r="K774" s="48">
        <v>10</v>
      </c>
      <c r="L774" s="48">
        <v>2817</v>
      </c>
      <c r="M774" s="50" t="s">
        <v>178</v>
      </c>
      <c r="N774" s="42">
        <v>0.26111111111111113</v>
      </c>
      <c r="O774" s="48">
        <v>2</v>
      </c>
      <c r="P774" s="48">
        <v>11</v>
      </c>
      <c r="Q774" s="48" t="s">
        <v>20</v>
      </c>
      <c r="R774" s="48"/>
      <c r="S774" s="48"/>
      <c r="T774" s="48"/>
      <c r="U774" s="173">
        <f t="shared" si="62"/>
        <v>0.26041666666666663</v>
      </c>
      <c r="V774" s="173">
        <f t="shared" si="63"/>
        <v>0.25</v>
      </c>
      <c r="W774" s="41">
        <f>IFERROR(VLOOKUP(L774,'[1]ZESTAWIENIE NUMERÓW BOCZNYCH'!$A:$B,1,0),"")</f>
        <v>2817</v>
      </c>
      <c r="X774" s="48" t="str">
        <f>IFERROR(VLOOKUP(W774,'[1]ZESTAWIENIE NUMERÓW BOCZNYCH'!$A:$B,2,0),Q774)</f>
        <v>MB</v>
      </c>
      <c r="Y774" s="131">
        <f t="shared" si="60"/>
        <v>13</v>
      </c>
      <c r="Z774" s="132" t="s">
        <v>184</v>
      </c>
      <c r="AA774" s="44" t="str">
        <f t="shared" si="64"/>
        <v>T</v>
      </c>
    </row>
    <row r="775" spans="1:27" x14ac:dyDescent="0.25">
      <c r="A775" s="125" t="s">
        <v>186</v>
      </c>
      <c r="B775" s="48">
        <v>774</v>
      </c>
      <c r="C775" s="48">
        <v>1</v>
      </c>
      <c r="D775" s="48">
        <v>20815</v>
      </c>
      <c r="E775" s="48"/>
      <c r="F775" s="48" t="s">
        <v>210</v>
      </c>
      <c r="G775" s="260" t="str">
        <f t="shared" si="61"/>
        <v>pr_88</v>
      </c>
      <c r="H775" s="259" t="s">
        <v>277</v>
      </c>
      <c r="I775" s="45">
        <v>43258</v>
      </c>
      <c r="J775" s="45" t="s">
        <v>128</v>
      </c>
      <c r="K775" s="48">
        <v>10</v>
      </c>
      <c r="L775" s="48">
        <v>2310</v>
      </c>
      <c r="M775" s="50" t="s">
        <v>178</v>
      </c>
      <c r="N775" s="42">
        <v>0.26597222222222222</v>
      </c>
      <c r="O775" s="48">
        <v>0</v>
      </c>
      <c r="P775" s="48">
        <v>6</v>
      </c>
      <c r="Q775" s="48" t="s">
        <v>16</v>
      </c>
      <c r="R775" s="48"/>
      <c r="S775" s="48"/>
      <c r="T775" s="48"/>
      <c r="U775" s="173">
        <f t="shared" si="62"/>
        <v>0.26041666666666663</v>
      </c>
      <c r="V775" s="173">
        <f t="shared" si="63"/>
        <v>0.25</v>
      </c>
      <c r="W775" s="41">
        <f>IFERROR(VLOOKUP(L775,'[1]ZESTAWIENIE NUMERÓW BOCZNYCH'!$A:$B,1,0),"")</f>
        <v>2310</v>
      </c>
      <c r="X775" s="48" t="str">
        <f>IFERROR(VLOOKUP(W775,'[1]ZESTAWIENIE NUMERÓW BOCZNYCH'!$A:$B,2,0),Q775)</f>
        <v>K2</v>
      </c>
      <c r="Y775" s="131">
        <f t="shared" ref="Y775:Y838" si="65">O775+P775</f>
        <v>6</v>
      </c>
      <c r="Z775" s="132" t="s">
        <v>184</v>
      </c>
      <c r="AA775" s="44" t="str">
        <f t="shared" si="64"/>
        <v>T</v>
      </c>
    </row>
    <row r="776" spans="1:27" x14ac:dyDescent="0.25">
      <c r="A776" s="125" t="s">
        <v>186</v>
      </c>
      <c r="B776" s="48">
        <v>775</v>
      </c>
      <c r="C776" s="48">
        <v>1</v>
      </c>
      <c r="D776" s="48">
        <v>20815</v>
      </c>
      <c r="E776" s="48"/>
      <c r="F776" s="48" t="s">
        <v>210</v>
      </c>
      <c r="G776" s="260" t="str">
        <f t="shared" si="61"/>
        <v>pr_88</v>
      </c>
      <c r="H776" s="259" t="s">
        <v>277</v>
      </c>
      <c r="I776" s="45">
        <v>43258</v>
      </c>
      <c r="J776" s="45" t="s">
        <v>128</v>
      </c>
      <c r="K776" s="48">
        <v>2</v>
      </c>
      <c r="L776" s="48">
        <v>2714</v>
      </c>
      <c r="M776" s="50" t="s">
        <v>178</v>
      </c>
      <c r="N776" s="42">
        <v>0.27430555555555552</v>
      </c>
      <c r="O776" s="48">
        <v>6</v>
      </c>
      <c r="P776" s="48">
        <v>7</v>
      </c>
      <c r="Q776" s="48" t="s">
        <v>21</v>
      </c>
      <c r="R776" s="48"/>
      <c r="S776" s="48"/>
      <c r="T776" s="48"/>
      <c r="U776" s="173">
        <f t="shared" si="62"/>
        <v>0.27083333333333331</v>
      </c>
      <c r="V776" s="173">
        <f t="shared" si="63"/>
        <v>0.25</v>
      </c>
      <c r="W776" s="41">
        <f>IFERROR(VLOOKUP(L776,'[1]ZESTAWIENIE NUMERÓW BOCZNYCH'!$A:$B,1,0),"")</f>
        <v>2714</v>
      </c>
      <c r="X776" s="48" t="str">
        <f>IFERROR(VLOOKUP(W776,'[1]ZESTAWIENIE NUMERÓW BOCZNYCH'!$A:$B,2,0),Q776)</f>
        <v>P3</v>
      </c>
      <c r="Y776" s="131">
        <f t="shared" si="65"/>
        <v>13</v>
      </c>
      <c r="Z776" s="132" t="s">
        <v>184</v>
      </c>
      <c r="AA776" s="44" t="str">
        <f t="shared" si="64"/>
        <v>T</v>
      </c>
    </row>
    <row r="777" spans="1:27" x14ac:dyDescent="0.25">
      <c r="A777" s="125" t="s">
        <v>186</v>
      </c>
      <c r="B777" s="48">
        <v>776</v>
      </c>
      <c r="C777" s="48">
        <v>1</v>
      </c>
      <c r="D777" s="48">
        <v>20815</v>
      </c>
      <c r="E777" s="48"/>
      <c r="F777" s="48" t="s">
        <v>210</v>
      </c>
      <c r="G777" s="260" t="str">
        <f t="shared" si="61"/>
        <v>pr_88</v>
      </c>
      <c r="H777" s="259" t="s">
        <v>277</v>
      </c>
      <c r="I777" s="45">
        <v>43258</v>
      </c>
      <c r="J777" s="45" t="s">
        <v>128</v>
      </c>
      <c r="K777" s="48">
        <v>10</v>
      </c>
      <c r="L777" s="48">
        <v>2807</v>
      </c>
      <c r="M777" s="50" t="s">
        <v>178</v>
      </c>
      <c r="N777" s="42">
        <v>0.27708333333333335</v>
      </c>
      <c r="O777" s="48">
        <v>8</v>
      </c>
      <c r="P777" s="48">
        <v>13</v>
      </c>
      <c r="Q777" s="48" t="s">
        <v>17</v>
      </c>
      <c r="R777" s="48"/>
      <c r="S777" s="48"/>
      <c r="T777" s="48"/>
      <c r="U777" s="173">
        <f t="shared" si="62"/>
        <v>0.27083333333333331</v>
      </c>
      <c r="V777" s="173">
        <f t="shared" si="63"/>
        <v>0.25</v>
      </c>
      <c r="W777" s="41">
        <f>IFERROR(VLOOKUP(L777,'[1]ZESTAWIENIE NUMERÓW BOCZNYCH'!$A:$B,1,0),"")</f>
        <v>2807</v>
      </c>
      <c r="X777" s="48" t="str">
        <f>IFERROR(VLOOKUP(W777,'[1]ZESTAWIENIE NUMERÓW BOCZNYCH'!$A:$B,2,0),Q777)</f>
        <v>MB</v>
      </c>
      <c r="Y777" s="131">
        <f t="shared" si="65"/>
        <v>21</v>
      </c>
      <c r="Z777" s="132" t="s">
        <v>184</v>
      </c>
      <c r="AA777" s="44" t="str">
        <f t="shared" si="64"/>
        <v>T</v>
      </c>
    </row>
    <row r="778" spans="1:27" x14ac:dyDescent="0.25">
      <c r="A778" s="125" t="s">
        <v>186</v>
      </c>
      <c r="B778" s="48">
        <v>777</v>
      </c>
      <c r="C778" s="48">
        <v>1</v>
      </c>
      <c r="D778" s="48">
        <v>20815</v>
      </c>
      <c r="E778" s="48"/>
      <c r="F778" s="48" t="s">
        <v>210</v>
      </c>
      <c r="G778" s="260" t="str">
        <f t="shared" si="61"/>
        <v>pr_88</v>
      </c>
      <c r="H778" s="259" t="s">
        <v>277</v>
      </c>
      <c r="I778" s="45">
        <v>43258</v>
      </c>
      <c r="J778" s="45" t="s">
        <v>128</v>
      </c>
      <c r="K778" s="48">
        <v>2</v>
      </c>
      <c r="L778" s="48">
        <v>2711</v>
      </c>
      <c r="M778" s="50" t="s">
        <v>178</v>
      </c>
      <c r="N778" s="42">
        <v>0.28263888888888888</v>
      </c>
      <c r="O778" s="48">
        <v>7</v>
      </c>
      <c r="P778" s="48">
        <v>6</v>
      </c>
      <c r="Q778" s="48" t="s">
        <v>21</v>
      </c>
      <c r="R778" s="48"/>
      <c r="S778" s="48"/>
      <c r="T778" s="48"/>
      <c r="U778" s="173">
        <f t="shared" si="62"/>
        <v>0.28125</v>
      </c>
      <c r="V778" s="173">
        <f t="shared" si="63"/>
        <v>0.25</v>
      </c>
      <c r="W778" s="41">
        <f>IFERROR(VLOOKUP(L778,'[1]ZESTAWIENIE NUMERÓW BOCZNYCH'!$A:$B,1,0),"")</f>
        <v>2711</v>
      </c>
      <c r="X778" s="48" t="str">
        <f>IFERROR(VLOOKUP(W778,'[1]ZESTAWIENIE NUMERÓW BOCZNYCH'!$A:$B,2,0),Q778)</f>
        <v>P3</v>
      </c>
      <c r="Y778" s="131">
        <f t="shared" si="65"/>
        <v>13</v>
      </c>
      <c r="Z778" s="132" t="s">
        <v>184</v>
      </c>
      <c r="AA778" s="44" t="str">
        <f t="shared" si="64"/>
        <v>T</v>
      </c>
    </row>
    <row r="779" spans="1:27" x14ac:dyDescent="0.25">
      <c r="A779" s="125" t="s">
        <v>186</v>
      </c>
      <c r="B779" s="48">
        <v>778</v>
      </c>
      <c r="C779" s="48">
        <v>1</v>
      </c>
      <c r="D779" s="48">
        <v>20815</v>
      </c>
      <c r="E779" s="48"/>
      <c r="F779" s="48" t="s">
        <v>210</v>
      </c>
      <c r="G779" s="260" t="str">
        <f t="shared" si="61"/>
        <v>pr_88</v>
      </c>
      <c r="H779" s="259" t="s">
        <v>277</v>
      </c>
      <c r="I779" s="45">
        <v>43258</v>
      </c>
      <c r="J779" s="45" t="s">
        <v>128</v>
      </c>
      <c r="K779" s="48">
        <v>10</v>
      </c>
      <c r="L779" s="48">
        <v>2814</v>
      </c>
      <c r="M779" s="50" t="s">
        <v>178</v>
      </c>
      <c r="N779" s="42">
        <v>0.28541666666666665</v>
      </c>
      <c r="O779" s="48">
        <v>7</v>
      </c>
      <c r="P779" s="48">
        <v>7</v>
      </c>
      <c r="Q779" s="48" t="s">
        <v>20</v>
      </c>
      <c r="R779" s="48"/>
      <c r="S779" s="48"/>
      <c r="T779" s="48"/>
      <c r="U779" s="173">
        <f t="shared" si="62"/>
        <v>0.28125</v>
      </c>
      <c r="V779" s="173">
        <f t="shared" si="63"/>
        <v>0.25</v>
      </c>
      <c r="W779" s="41">
        <f>IFERROR(VLOOKUP(L779,'[1]ZESTAWIENIE NUMERÓW BOCZNYCH'!$A:$B,1,0),"")</f>
        <v>2814</v>
      </c>
      <c r="X779" s="48" t="str">
        <f>IFERROR(VLOOKUP(W779,'[1]ZESTAWIENIE NUMERÓW BOCZNYCH'!$A:$B,2,0),Q779)</f>
        <v>MB</v>
      </c>
      <c r="Y779" s="131">
        <f t="shared" si="65"/>
        <v>14</v>
      </c>
      <c r="Z779" s="132" t="s">
        <v>184</v>
      </c>
      <c r="AA779" s="44" t="str">
        <f t="shared" si="64"/>
        <v>T</v>
      </c>
    </row>
    <row r="780" spans="1:27" x14ac:dyDescent="0.25">
      <c r="A780" s="125" t="s">
        <v>186</v>
      </c>
      <c r="B780" s="48">
        <v>779</v>
      </c>
      <c r="C780" s="48">
        <v>1</v>
      </c>
      <c r="D780" s="48">
        <v>20815</v>
      </c>
      <c r="E780" s="48"/>
      <c r="F780" s="48" t="s">
        <v>210</v>
      </c>
      <c r="G780" s="260" t="str">
        <f t="shared" si="61"/>
        <v>pr_88</v>
      </c>
      <c r="H780" s="259" t="s">
        <v>277</v>
      </c>
      <c r="I780" s="45">
        <v>43258</v>
      </c>
      <c r="J780" s="45" t="s">
        <v>128</v>
      </c>
      <c r="K780" s="48">
        <v>2</v>
      </c>
      <c r="L780" s="48">
        <v>2420</v>
      </c>
      <c r="M780" s="50" t="s">
        <v>178</v>
      </c>
      <c r="N780" s="42">
        <v>0.28958333333333336</v>
      </c>
      <c r="O780" s="48">
        <v>7</v>
      </c>
      <c r="P780" s="48">
        <v>16</v>
      </c>
      <c r="Q780" s="48" t="s">
        <v>16</v>
      </c>
      <c r="R780" s="48"/>
      <c r="S780" s="48"/>
      <c r="T780" s="48"/>
      <c r="U780" s="173">
        <f t="shared" si="62"/>
        <v>0.28125</v>
      </c>
      <c r="V780" s="173">
        <f t="shared" si="63"/>
        <v>0.25</v>
      </c>
      <c r="W780" s="41">
        <f>IFERROR(VLOOKUP(L780,'[1]ZESTAWIENIE NUMERÓW BOCZNYCH'!$A:$B,1,0),"")</f>
        <v>2420</v>
      </c>
      <c r="X780" s="48" t="str">
        <f>IFERROR(VLOOKUP(W780,'[1]ZESTAWIENIE NUMERÓW BOCZNYCH'!$A:$B,2,0),Q780)</f>
        <v>K2</v>
      </c>
      <c r="Y780" s="131">
        <f t="shared" si="65"/>
        <v>23</v>
      </c>
      <c r="Z780" s="132" t="s">
        <v>184</v>
      </c>
      <c r="AA780" s="44" t="str">
        <f t="shared" si="64"/>
        <v>T</v>
      </c>
    </row>
    <row r="781" spans="1:27" x14ac:dyDescent="0.25">
      <c r="A781" s="125" t="s">
        <v>186</v>
      </c>
      <c r="B781" s="48">
        <v>780</v>
      </c>
      <c r="C781" s="48">
        <v>1</v>
      </c>
      <c r="D781" s="48">
        <v>20815</v>
      </c>
      <c r="E781" s="48"/>
      <c r="F781" s="48" t="s">
        <v>210</v>
      </c>
      <c r="G781" s="260" t="str">
        <f t="shared" si="61"/>
        <v>pr_88</v>
      </c>
      <c r="H781" s="259" t="s">
        <v>277</v>
      </c>
      <c r="I781" s="45">
        <v>43258</v>
      </c>
      <c r="J781" s="45" t="s">
        <v>128</v>
      </c>
      <c r="K781" s="48">
        <v>10</v>
      </c>
      <c r="L781" s="48">
        <v>2510</v>
      </c>
      <c r="M781" s="50" t="s">
        <v>178</v>
      </c>
      <c r="N781" s="42">
        <v>0.29375000000000001</v>
      </c>
      <c r="O781" s="48">
        <v>2</v>
      </c>
      <c r="P781" s="48">
        <v>17</v>
      </c>
      <c r="Q781" s="48" t="s">
        <v>16</v>
      </c>
      <c r="R781" s="48"/>
      <c r="S781" s="48"/>
      <c r="T781" s="48"/>
      <c r="U781" s="173">
        <f t="shared" si="62"/>
        <v>0.29166666666666663</v>
      </c>
      <c r="V781" s="173">
        <f t="shared" si="63"/>
        <v>0.29166666666666663</v>
      </c>
      <c r="W781" s="41">
        <f>IFERROR(VLOOKUP(L781,'[1]ZESTAWIENIE NUMERÓW BOCZNYCH'!$A:$B,1,0),"")</f>
        <v>2510</v>
      </c>
      <c r="X781" s="48" t="str">
        <f>IFERROR(VLOOKUP(W781,'[1]ZESTAWIENIE NUMERÓW BOCZNYCH'!$A:$B,2,0),Q781)</f>
        <v>K2</v>
      </c>
      <c r="Y781" s="131">
        <f t="shared" si="65"/>
        <v>19</v>
      </c>
      <c r="Z781" s="132" t="s">
        <v>184</v>
      </c>
      <c r="AA781" s="44" t="str">
        <f t="shared" si="64"/>
        <v>T</v>
      </c>
    </row>
    <row r="782" spans="1:27" x14ac:dyDescent="0.25">
      <c r="A782" s="125" t="s">
        <v>186</v>
      </c>
      <c r="B782" s="48">
        <v>781</v>
      </c>
      <c r="C782" s="48">
        <v>2</v>
      </c>
      <c r="D782" s="48">
        <v>20815</v>
      </c>
      <c r="E782" s="48"/>
      <c r="F782" s="48" t="s">
        <v>210</v>
      </c>
      <c r="G782" s="260" t="str">
        <f t="shared" si="61"/>
        <v>pr_88</v>
      </c>
      <c r="H782" s="259" t="s">
        <v>277</v>
      </c>
      <c r="I782" s="45">
        <v>43258</v>
      </c>
      <c r="J782" s="45" t="s">
        <v>128</v>
      </c>
      <c r="K782" s="48">
        <v>2</v>
      </c>
      <c r="L782" s="48">
        <v>2707</v>
      </c>
      <c r="M782" s="50" t="s">
        <v>178</v>
      </c>
      <c r="N782" s="42">
        <v>0.29791666666666666</v>
      </c>
      <c r="O782" s="48">
        <v>6</v>
      </c>
      <c r="P782" s="48">
        <v>16</v>
      </c>
      <c r="Q782" s="48" t="s">
        <v>21</v>
      </c>
      <c r="R782" s="48"/>
      <c r="S782" s="48"/>
      <c r="T782" s="48"/>
      <c r="U782" s="173">
        <f t="shared" si="62"/>
        <v>0.29166666666666663</v>
      </c>
      <c r="V782" s="173">
        <f t="shared" si="63"/>
        <v>0.29166666666666663</v>
      </c>
      <c r="W782" s="41" t="str">
        <f>IFERROR(VLOOKUP(L782,'[1]ZESTAWIENIE NUMERÓW BOCZNYCH'!$A:$B,1,0),"")</f>
        <v/>
      </c>
      <c r="X782" s="48" t="str">
        <f>IFERROR(VLOOKUP(W782,'[1]ZESTAWIENIE NUMERÓW BOCZNYCH'!$A:$B,2,0),Q782)</f>
        <v>P3</v>
      </c>
      <c r="Y782" s="131">
        <f t="shared" si="65"/>
        <v>22</v>
      </c>
      <c r="Z782" s="132" t="s">
        <v>184</v>
      </c>
      <c r="AA782" s="44" t="str">
        <f t="shared" si="64"/>
        <v>T</v>
      </c>
    </row>
    <row r="783" spans="1:27" x14ac:dyDescent="0.25">
      <c r="A783" s="125" t="s">
        <v>186</v>
      </c>
      <c r="B783" s="48">
        <v>782</v>
      </c>
      <c r="C783" s="48">
        <v>2</v>
      </c>
      <c r="D783" s="48">
        <v>20815</v>
      </c>
      <c r="E783" s="48"/>
      <c r="F783" s="48" t="s">
        <v>210</v>
      </c>
      <c r="G783" s="260" t="str">
        <f t="shared" si="61"/>
        <v>pr_88</v>
      </c>
      <c r="H783" s="259" t="s">
        <v>277</v>
      </c>
      <c r="I783" s="45">
        <v>43258</v>
      </c>
      <c r="J783" s="45" t="s">
        <v>128</v>
      </c>
      <c r="K783" s="48">
        <v>10</v>
      </c>
      <c r="L783" s="48">
        <v>3007</v>
      </c>
      <c r="M783" s="50" t="s">
        <v>178</v>
      </c>
      <c r="N783" s="42">
        <v>0.30486111111111108</v>
      </c>
      <c r="O783" s="48">
        <v>5</v>
      </c>
      <c r="P783" s="48">
        <v>16</v>
      </c>
      <c r="Q783" s="48" t="s">
        <v>19</v>
      </c>
      <c r="R783" s="48"/>
      <c r="S783" s="48"/>
      <c r="T783" s="48"/>
      <c r="U783" s="173">
        <f t="shared" si="62"/>
        <v>0.30208333333333331</v>
      </c>
      <c r="V783" s="173">
        <f t="shared" si="63"/>
        <v>0.29166666666666663</v>
      </c>
      <c r="W783" s="41">
        <f>IFERROR(VLOOKUP(L783,'[1]ZESTAWIENIE NUMERÓW BOCZNYCH'!$A:$B,1,0),"")</f>
        <v>3007</v>
      </c>
      <c r="X783" s="48" t="str">
        <f>IFERROR(VLOOKUP(W783,'[1]ZESTAWIENIE NUMERÓW BOCZNYCH'!$A:$B,2,0),Q783)</f>
        <v>S</v>
      </c>
      <c r="Y783" s="131">
        <f t="shared" si="65"/>
        <v>21</v>
      </c>
      <c r="Z783" s="132" t="s">
        <v>184</v>
      </c>
      <c r="AA783" s="44" t="str">
        <f t="shared" si="64"/>
        <v>T</v>
      </c>
    </row>
    <row r="784" spans="1:27" x14ac:dyDescent="0.25">
      <c r="A784" s="125" t="s">
        <v>186</v>
      </c>
      <c r="B784" s="48">
        <v>783</v>
      </c>
      <c r="C784" s="48">
        <v>2</v>
      </c>
      <c r="D784" s="48">
        <v>20815</v>
      </c>
      <c r="E784" s="48"/>
      <c r="F784" s="48" t="s">
        <v>210</v>
      </c>
      <c r="G784" s="260" t="str">
        <f t="shared" si="61"/>
        <v>pr_88</v>
      </c>
      <c r="H784" s="259" t="s">
        <v>277</v>
      </c>
      <c r="I784" s="45">
        <v>43258</v>
      </c>
      <c r="J784" s="45" t="s">
        <v>128</v>
      </c>
      <c r="K784" s="48">
        <v>2</v>
      </c>
      <c r="L784" s="48">
        <v>2254</v>
      </c>
      <c r="M784" s="50" t="s">
        <v>178</v>
      </c>
      <c r="N784" s="42">
        <v>0.30763888888888891</v>
      </c>
      <c r="O784" s="48">
        <v>5</v>
      </c>
      <c r="P784" s="48">
        <v>22</v>
      </c>
      <c r="Q784" s="48" t="s">
        <v>16</v>
      </c>
      <c r="R784" s="48"/>
      <c r="S784" s="48"/>
      <c r="T784" s="48"/>
      <c r="U784" s="173">
        <f t="shared" si="62"/>
        <v>0.30208333333333331</v>
      </c>
      <c r="V784" s="173">
        <f t="shared" si="63"/>
        <v>0.29166666666666663</v>
      </c>
      <c r="W784" s="41">
        <f>IFERROR(VLOOKUP(L784,'[1]ZESTAWIENIE NUMERÓW BOCZNYCH'!$A:$B,1,0),"")</f>
        <v>2254</v>
      </c>
      <c r="X784" s="48" t="str">
        <f>IFERROR(VLOOKUP(W784,'[1]ZESTAWIENIE NUMERÓW BOCZNYCH'!$A:$B,2,0),Q784)</f>
        <v>K2</v>
      </c>
      <c r="Y784" s="131">
        <f t="shared" si="65"/>
        <v>27</v>
      </c>
      <c r="Z784" s="132" t="s">
        <v>184</v>
      </c>
      <c r="AA784" s="44" t="str">
        <f t="shared" si="64"/>
        <v>T</v>
      </c>
    </row>
    <row r="785" spans="1:27" x14ac:dyDescent="0.25">
      <c r="A785" s="125" t="s">
        <v>186</v>
      </c>
      <c r="B785" s="48">
        <v>784</v>
      </c>
      <c r="C785" s="48">
        <v>2</v>
      </c>
      <c r="D785" s="48">
        <v>20815</v>
      </c>
      <c r="E785" s="48"/>
      <c r="F785" s="48" t="s">
        <v>210</v>
      </c>
      <c r="G785" s="260" t="str">
        <f t="shared" si="61"/>
        <v>pr_88</v>
      </c>
      <c r="H785" s="259" t="s">
        <v>277</v>
      </c>
      <c r="I785" s="45">
        <v>43258</v>
      </c>
      <c r="J785" s="45" t="s">
        <v>128</v>
      </c>
      <c r="K785" s="48">
        <v>10</v>
      </c>
      <c r="L785" s="48">
        <v>2548</v>
      </c>
      <c r="M785" s="50" t="s">
        <v>178</v>
      </c>
      <c r="N785" s="42">
        <v>0.31319444444444444</v>
      </c>
      <c r="O785" s="48">
        <v>7</v>
      </c>
      <c r="P785" s="48">
        <v>25</v>
      </c>
      <c r="Q785" s="48" t="s">
        <v>18</v>
      </c>
      <c r="R785" s="48"/>
      <c r="S785" s="48"/>
      <c r="T785" s="48"/>
      <c r="U785" s="173">
        <f t="shared" si="62"/>
        <v>0.3125</v>
      </c>
      <c r="V785" s="173">
        <f t="shared" si="63"/>
        <v>0.29166666666666663</v>
      </c>
      <c r="W785" s="41">
        <f>IFERROR(VLOOKUP(L785,'[1]ZESTAWIENIE NUMERÓW BOCZNYCH'!$A:$B,1,0),"")</f>
        <v>2548</v>
      </c>
      <c r="X785" s="48" t="str">
        <f>IFERROR(VLOOKUP(W785,'[1]ZESTAWIENIE NUMERÓW BOCZNYCH'!$A:$B,2,0),Q785)</f>
        <v>K2</v>
      </c>
      <c r="Y785" s="131">
        <f t="shared" si="65"/>
        <v>32</v>
      </c>
      <c r="Z785" s="132" t="s">
        <v>184</v>
      </c>
      <c r="AA785" s="44" t="str">
        <f t="shared" si="64"/>
        <v>T</v>
      </c>
    </row>
    <row r="786" spans="1:27" x14ac:dyDescent="0.25">
      <c r="A786" s="125" t="s">
        <v>186</v>
      </c>
      <c r="B786" s="48">
        <v>785</v>
      </c>
      <c r="C786" s="48">
        <v>2</v>
      </c>
      <c r="D786" s="48">
        <v>20815</v>
      </c>
      <c r="E786" s="48"/>
      <c r="F786" s="48" t="s">
        <v>210</v>
      </c>
      <c r="G786" s="260" t="str">
        <f t="shared" si="61"/>
        <v>pr_88</v>
      </c>
      <c r="H786" s="259" t="s">
        <v>277</v>
      </c>
      <c r="I786" s="45">
        <v>43258</v>
      </c>
      <c r="J786" s="45" t="s">
        <v>128</v>
      </c>
      <c r="K786" s="48">
        <v>2</v>
      </c>
      <c r="L786" s="48">
        <v>2806</v>
      </c>
      <c r="M786" s="50" t="s">
        <v>178</v>
      </c>
      <c r="N786" s="42">
        <v>0.31597222222222221</v>
      </c>
      <c r="O786" s="48">
        <v>17</v>
      </c>
      <c r="P786" s="48">
        <v>11</v>
      </c>
      <c r="Q786" s="48" t="s">
        <v>20</v>
      </c>
      <c r="R786" s="48"/>
      <c r="S786" s="48"/>
      <c r="T786" s="48"/>
      <c r="U786" s="173">
        <f t="shared" si="62"/>
        <v>0.3125</v>
      </c>
      <c r="V786" s="173">
        <f t="shared" si="63"/>
        <v>0.29166666666666663</v>
      </c>
      <c r="W786" s="41">
        <f>IFERROR(VLOOKUP(L786,'[1]ZESTAWIENIE NUMERÓW BOCZNYCH'!$A:$B,1,0),"")</f>
        <v>2806</v>
      </c>
      <c r="X786" s="48" t="str">
        <f>IFERROR(VLOOKUP(W786,'[1]ZESTAWIENIE NUMERÓW BOCZNYCH'!$A:$B,2,0),Q786)</f>
        <v>MB</v>
      </c>
      <c r="Y786" s="131">
        <f t="shared" si="65"/>
        <v>28</v>
      </c>
      <c r="Z786" s="132" t="s">
        <v>184</v>
      </c>
      <c r="AA786" s="44" t="str">
        <f t="shared" si="64"/>
        <v>T</v>
      </c>
    </row>
    <row r="787" spans="1:27" x14ac:dyDescent="0.25">
      <c r="A787" s="125" t="s">
        <v>186</v>
      </c>
      <c r="B787" s="48">
        <v>786</v>
      </c>
      <c r="C787" s="48">
        <v>2</v>
      </c>
      <c r="D787" s="48">
        <v>20815</v>
      </c>
      <c r="E787" s="48"/>
      <c r="F787" s="48" t="s">
        <v>210</v>
      </c>
      <c r="G787" s="260" t="str">
        <f t="shared" si="61"/>
        <v>pr_88</v>
      </c>
      <c r="H787" s="259" t="s">
        <v>277</v>
      </c>
      <c r="I787" s="45">
        <v>43258</v>
      </c>
      <c r="J787" s="45" t="s">
        <v>128</v>
      </c>
      <c r="K787" s="48">
        <v>10</v>
      </c>
      <c r="L787" s="48">
        <v>2240</v>
      </c>
      <c r="M787" s="50" t="s">
        <v>178</v>
      </c>
      <c r="N787" s="42">
        <v>0.31875000000000003</v>
      </c>
      <c r="O787" s="48">
        <v>14</v>
      </c>
      <c r="P787" s="48">
        <v>11</v>
      </c>
      <c r="Q787" s="48" t="s">
        <v>16</v>
      </c>
      <c r="R787" s="48"/>
      <c r="S787" s="48"/>
      <c r="T787" s="48"/>
      <c r="U787" s="173">
        <f t="shared" si="62"/>
        <v>0.3125</v>
      </c>
      <c r="V787" s="173">
        <f t="shared" si="63"/>
        <v>0.29166666666666663</v>
      </c>
      <c r="W787" s="41">
        <f>IFERROR(VLOOKUP(L787,'[1]ZESTAWIENIE NUMERÓW BOCZNYCH'!$A:$B,1,0),"")</f>
        <v>2240</v>
      </c>
      <c r="X787" s="48" t="str">
        <f>IFERROR(VLOOKUP(W787,'[1]ZESTAWIENIE NUMERÓW BOCZNYCH'!$A:$B,2,0),Q787)</f>
        <v>K2</v>
      </c>
      <c r="Y787" s="131">
        <f t="shared" si="65"/>
        <v>25</v>
      </c>
      <c r="Z787" s="132" t="s">
        <v>184</v>
      </c>
      <c r="AA787" s="44" t="str">
        <f t="shared" si="64"/>
        <v>T</v>
      </c>
    </row>
    <row r="788" spans="1:27" x14ac:dyDescent="0.25">
      <c r="A788" s="125" t="s">
        <v>186</v>
      </c>
      <c r="B788" s="48">
        <v>787</v>
      </c>
      <c r="C788" s="48">
        <v>2</v>
      </c>
      <c r="D788" s="48">
        <v>20815</v>
      </c>
      <c r="E788" s="48"/>
      <c r="F788" s="48" t="s">
        <v>210</v>
      </c>
      <c r="G788" s="260" t="str">
        <f t="shared" si="61"/>
        <v>pr_88</v>
      </c>
      <c r="H788" s="259" t="s">
        <v>277</v>
      </c>
      <c r="I788" s="45">
        <v>43258</v>
      </c>
      <c r="J788" s="45" t="s">
        <v>128</v>
      </c>
      <c r="K788" s="48">
        <v>2</v>
      </c>
      <c r="L788" s="48">
        <v>2272</v>
      </c>
      <c r="M788" s="50" t="s">
        <v>178</v>
      </c>
      <c r="N788" s="42">
        <v>0.32430555555555557</v>
      </c>
      <c r="O788" s="48">
        <v>9</v>
      </c>
      <c r="P788" s="48">
        <v>16</v>
      </c>
      <c r="Q788" s="48" t="s">
        <v>16</v>
      </c>
      <c r="R788" s="48"/>
      <c r="S788" s="48"/>
      <c r="T788" s="48"/>
      <c r="U788" s="173">
        <f t="shared" si="62"/>
        <v>0.32291666666666663</v>
      </c>
      <c r="V788" s="173">
        <f t="shared" si="63"/>
        <v>0.29166666666666663</v>
      </c>
      <c r="W788" s="41">
        <f>IFERROR(VLOOKUP(L788,'[1]ZESTAWIENIE NUMERÓW BOCZNYCH'!$A:$B,1,0),"")</f>
        <v>2272</v>
      </c>
      <c r="X788" s="48" t="str">
        <f>IFERROR(VLOOKUP(W788,'[1]ZESTAWIENIE NUMERÓW BOCZNYCH'!$A:$B,2,0),Q788)</f>
        <v>K2</v>
      </c>
      <c r="Y788" s="131">
        <f t="shared" si="65"/>
        <v>25</v>
      </c>
      <c r="Z788" s="132" t="s">
        <v>184</v>
      </c>
      <c r="AA788" s="44" t="str">
        <f t="shared" si="64"/>
        <v>T</v>
      </c>
    </row>
    <row r="789" spans="1:27" x14ac:dyDescent="0.25">
      <c r="A789" s="125" t="s">
        <v>186</v>
      </c>
      <c r="B789" s="48">
        <v>788</v>
      </c>
      <c r="C789" s="48">
        <v>2</v>
      </c>
      <c r="D789" s="48">
        <v>20815</v>
      </c>
      <c r="E789" s="48"/>
      <c r="F789" s="48" t="s">
        <v>210</v>
      </c>
      <c r="G789" s="260" t="str">
        <f t="shared" si="61"/>
        <v>pr_88</v>
      </c>
      <c r="H789" s="259" t="s">
        <v>277</v>
      </c>
      <c r="I789" s="45">
        <v>43258</v>
      </c>
      <c r="J789" s="45" t="s">
        <v>128</v>
      </c>
      <c r="K789" s="48">
        <v>10</v>
      </c>
      <c r="L789" s="48">
        <v>2230</v>
      </c>
      <c r="M789" s="50" t="s">
        <v>178</v>
      </c>
      <c r="N789" s="42">
        <v>0.32847222222222222</v>
      </c>
      <c r="O789" s="48">
        <v>8</v>
      </c>
      <c r="P789" s="48">
        <v>9</v>
      </c>
      <c r="Q789" s="48" t="s">
        <v>18</v>
      </c>
      <c r="R789" s="48"/>
      <c r="S789" s="48"/>
      <c r="T789" s="48"/>
      <c r="U789" s="173">
        <f t="shared" si="62"/>
        <v>0.32291666666666663</v>
      </c>
      <c r="V789" s="173">
        <f t="shared" si="63"/>
        <v>0.29166666666666663</v>
      </c>
      <c r="W789" s="41">
        <f>IFERROR(VLOOKUP(L789,'[1]ZESTAWIENIE NUMERÓW BOCZNYCH'!$A:$B,1,0),"")</f>
        <v>2230</v>
      </c>
      <c r="X789" s="48" t="str">
        <f>IFERROR(VLOOKUP(W789,'[1]ZESTAWIENIE NUMERÓW BOCZNYCH'!$A:$B,2,0),Q789)</f>
        <v>K2</v>
      </c>
      <c r="Y789" s="131">
        <f t="shared" si="65"/>
        <v>17</v>
      </c>
      <c r="Z789" s="132" t="s">
        <v>184</v>
      </c>
      <c r="AA789" s="44" t="str">
        <f t="shared" si="64"/>
        <v>T</v>
      </c>
    </row>
    <row r="790" spans="1:27" x14ac:dyDescent="0.25">
      <c r="A790" s="125" t="s">
        <v>186</v>
      </c>
      <c r="B790" s="48">
        <v>789</v>
      </c>
      <c r="C790" s="48">
        <v>2</v>
      </c>
      <c r="D790" s="48">
        <v>20815</v>
      </c>
      <c r="E790" s="48"/>
      <c r="F790" s="48" t="s">
        <v>210</v>
      </c>
      <c r="G790" s="260" t="str">
        <f t="shared" si="61"/>
        <v>pr_88</v>
      </c>
      <c r="H790" s="259" t="s">
        <v>277</v>
      </c>
      <c r="I790" s="45">
        <v>43258</v>
      </c>
      <c r="J790" s="45" t="s">
        <v>128</v>
      </c>
      <c r="K790" s="48">
        <v>2</v>
      </c>
      <c r="L790" s="48">
        <v>2400</v>
      </c>
      <c r="M790" s="50" t="s">
        <v>178</v>
      </c>
      <c r="N790" s="42">
        <v>0.33263888888888887</v>
      </c>
      <c r="O790" s="48">
        <v>11</v>
      </c>
      <c r="P790" s="48">
        <v>16</v>
      </c>
      <c r="Q790" s="48" t="s">
        <v>16</v>
      </c>
      <c r="R790" s="48"/>
      <c r="S790" s="48"/>
      <c r="T790" s="48"/>
      <c r="U790" s="173">
        <f t="shared" si="62"/>
        <v>0.32291666666666663</v>
      </c>
      <c r="V790" s="173">
        <f t="shared" si="63"/>
        <v>0.29166666666666663</v>
      </c>
      <c r="W790" s="41">
        <f>IFERROR(VLOOKUP(L790,'[1]ZESTAWIENIE NUMERÓW BOCZNYCH'!$A:$B,1,0),"")</f>
        <v>2400</v>
      </c>
      <c r="X790" s="48" t="str">
        <f>IFERROR(VLOOKUP(W790,'[1]ZESTAWIENIE NUMERÓW BOCZNYCH'!$A:$B,2,0),Q790)</f>
        <v>K2</v>
      </c>
      <c r="Y790" s="131">
        <f t="shared" si="65"/>
        <v>27</v>
      </c>
      <c r="Z790" s="132" t="s">
        <v>184</v>
      </c>
      <c r="AA790" s="44" t="str">
        <f t="shared" si="64"/>
        <v>T</v>
      </c>
    </row>
    <row r="791" spans="1:27" x14ac:dyDescent="0.25">
      <c r="A791" s="125" t="s">
        <v>186</v>
      </c>
      <c r="B791" s="48">
        <v>790</v>
      </c>
      <c r="C791" s="48">
        <v>3</v>
      </c>
      <c r="D791" s="48">
        <v>20815</v>
      </c>
      <c r="E791" s="48"/>
      <c r="F791" s="48" t="s">
        <v>210</v>
      </c>
      <c r="G791" s="260" t="str">
        <f t="shared" si="61"/>
        <v>pr_88</v>
      </c>
      <c r="H791" s="259" t="s">
        <v>277</v>
      </c>
      <c r="I791" s="45">
        <v>43258</v>
      </c>
      <c r="J791" s="45" t="s">
        <v>128</v>
      </c>
      <c r="K791" s="48">
        <v>10</v>
      </c>
      <c r="L791" s="48">
        <v>2276</v>
      </c>
      <c r="M791" s="50" t="s">
        <v>178</v>
      </c>
      <c r="N791" s="42">
        <v>0.33680555555555558</v>
      </c>
      <c r="O791" s="48">
        <v>15</v>
      </c>
      <c r="P791" s="48">
        <v>9</v>
      </c>
      <c r="Q791" s="48" t="s">
        <v>16</v>
      </c>
      <c r="R791" s="48"/>
      <c r="S791" s="48"/>
      <c r="T791" s="48"/>
      <c r="U791" s="173">
        <f t="shared" si="62"/>
        <v>0.33333333333333331</v>
      </c>
      <c r="V791" s="173">
        <f t="shared" si="63"/>
        <v>0.33333333333333331</v>
      </c>
      <c r="W791" s="41">
        <f>IFERROR(VLOOKUP(L791,'[1]ZESTAWIENIE NUMERÓW BOCZNYCH'!$A:$B,1,0),"")</f>
        <v>2276</v>
      </c>
      <c r="X791" s="48" t="str">
        <f>IFERROR(VLOOKUP(W791,'[1]ZESTAWIENIE NUMERÓW BOCZNYCH'!$A:$B,2,0),Q791)</f>
        <v>K2</v>
      </c>
      <c r="Y791" s="131">
        <f t="shared" si="65"/>
        <v>24</v>
      </c>
      <c r="Z791" s="132" t="s">
        <v>184</v>
      </c>
      <c r="AA791" s="44" t="str">
        <f t="shared" si="64"/>
        <v>T</v>
      </c>
    </row>
    <row r="792" spans="1:27" x14ac:dyDescent="0.25">
      <c r="A792" s="125" t="s">
        <v>186</v>
      </c>
      <c r="B792" s="48">
        <v>791</v>
      </c>
      <c r="C792" s="48">
        <v>3</v>
      </c>
      <c r="D792" s="48">
        <v>20815</v>
      </c>
      <c r="E792" s="48"/>
      <c r="F792" s="48" t="s">
        <v>210</v>
      </c>
      <c r="G792" s="260" t="str">
        <f t="shared" si="61"/>
        <v>pr_88</v>
      </c>
      <c r="H792" s="259" t="s">
        <v>277</v>
      </c>
      <c r="I792" s="45">
        <v>43258</v>
      </c>
      <c r="J792" s="45" t="s">
        <v>128</v>
      </c>
      <c r="K792" s="48">
        <v>10</v>
      </c>
      <c r="L792" s="48">
        <v>2817</v>
      </c>
      <c r="M792" s="50" t="s">
        <v>178</v>
      </c>
      <c r="N792" s="42">
        <v>0.34097222222222223</v>
      </c>
      <c r="O792" s="48">
        <v>4</v>
      </c>
      <c r="P792" s="48">
        <v>12</v>
      </c>
      <c r="Q792" s="48" t="s">
        <v>17</v>
      </c>
      <c r="R792" s="48"/>
      <c r="S792" s="48"/>
      <c r="T792" s="48"/>
      <c r="U792" s="173">
        <f t="shared" si="62"/>
        <v>0.33333333333333331</v>
      </c>
      <c r="V792" s="173">
        <f t="shared" si="63"/>
        <v>0.33333333333333331</v>
      </c>
      <c r="W792" s="41">
        <f>IFERROR(VLOOKUP(L792,'[1]ZESTAWIENIE NUMERÓW BOCZNYCH'!$A:$B,1,0),"")</f>
        <v>2817</v>
      </c>
      <c r="X792" s="48" t="str">
        <f>IFERROR(VLOOKUP(W792,'[1]ZESTAWIENIE NUMERÓW BOCZNYCH'!$A:$B,2,0),Q792)</f>
        <v>MB</v>
      </c>
      <c r="Y792" s="131">
        <f t="shared" si="65"/>
        <v>16</v>
      </c>
      <c r="Z792" s="132" t="s">
        <v>184</v>
      </c>
      <c r="AA792" s="44" t="str">
        <f t="shared" si="64"/>
        <v>T</v>
      </c>
    </row>
    <row r="793" spans="1:27" x14ac:dyDescent="0.25">
      <c r="A793" s="125" t="s">
        <v>186</v>
      </c>
      <c r="B793" s="48">
        <v>792</v>
      </c>
      <c r="C793" s="48">
        <v>3</v>
      </c>
      <c r="D793" s="48">
        <v>20815</v>
      </c>
      <c r="E793" s="48"/>
      <c r="F793" s="48" t="s">
        <v>210</v>
      </c>
      <c r="G793" s="260" t="str">
        <f t="shared" si="61"/>
        <v>pr_88</v>
      </c>
      <c r="H793" s="259" t="s">
        <v>277</v>
      </c>
      <c r="I793" s="45">
        <v>43258</v>
      </c>
      <c r="J793" s="45" t="s">
        <v>128</v>
      </c>
      <c r="K793" s="48">
        <v>2</v>
      </c>
      <c r="L793" s="48">
        <v>2306</v>
      </c>
      <c r="M793" s="50" t="s">
        <v>178</v>
      </c>
      <c r="N793" s="42">
        <v>0.34791666666666665</v>
      </c>
      <c r="O793" s="48">
        <v>4</v>
      </c>
      <c r="P793" s="48">
        <v>11</v>
      </c>
      <c r="Q793" s="48" t="s">
        <v>16</v>
      </c>
      <c r="R793" s="48"/>
      <c r="S793" s="48"/>
      <c r="T793" s="48"/>
      <c r="U793" s="173">
        <f t="shared" si="62"/>
        <v>0.34375</v>
      </c>
      <c r="V793" s="173">
        <f t="shared" si="63"/>
        <v>0.33333333333333331</v>
      </c>
      <c r="W793" s="41">
        <f>IFERROR(VLOOKUP(L793,'[1]ZESTAWIENIE NUMERÓW BOCZNYCH'!$A:$B,1,0),"")</f>
        <v>2306</v>
      </c>
      <c r="X793" s="48" t="str">
        <f>IFERROR(VLOOKUP(W793,'[1]ZESTAWIENIE NUMERÓW BOCZNYCH'!$A:$B,2,0),Q793)</f>
        <v>K2</v>
      </c>
      <c r="Y793" s="131">
        <f t="shared" si="65"/>
        <v>15</v>
      </c>
      <c r="Z793" s="132" t="s">
        <v>184</v>
      </c>
      <c r="AA793" s="44" t="str">
        <f t="shared" si="64"/>
        <v>T</v>
      </c>
    </row>
    <row r="794" spans="1:27" x14ac:dyDescent="0.25">
      <c r="A794" s="125" t="s">
        <v>186</v>
      </c>
      <c r="B794" s="48">
        <v>793</v>
      </c>
      <c r="C794" s="48">
        <v>3</v>
      </c>
      <c r="D794" s="48">
        <v>20815</v>
      </c>
      <c r="E794" s="48"/>
      <c r="F794" s="48" t="s">
        <v>210</v>
      </c>
      <c r="G794" s="260" t="str">
        <f t="shared" si="61"/>
        <v>pr_88</v>
      </c>
      <c r="H794" s="259" t="s">
        <v>277</v>
      </c>
      <c r="I794" s="45">
        <v>43258</v>
      </c>
      <c r="J794" s="45" t="s">
        <v>128</v>
      </c>
      <c r="K794" s="48">
        <v>2</v>
      </c>
      <c r="L794" s="48">
        <v>2807</v>
      </c>
      <c r="M794" s="50" t="s">
        <v>178</v>
      </c>
      <c r="N794" s="42">
        <v>0.35000000000000003</v>
      </c>
      <c r="O794" s="48">
        <v>13</v>
      </c>
      <c r="P794" s="48">
        <v>6</v>
      </c>
      <c r="Q794" s="48" t="s">
        <v>17</v>
      </c>
      <c r="R794" s="48"/>
      <c r="S794" s="48"/>
      <c r="T794" s="48"/>
      <c r="U794" s="173">
        <f t="shared" si="62"/>
        <v>0.34375</v>
      </c>
      <c r="V794" s="173">
        <f t="shared" si="63"/>
        <v>0.33333333333333331</v>
      </c>
      <c r="W794" s="41">
        <f>IFERROR(VLOOKUP(L794,'[1]ZESTAWIENIE NUMERÓW BOCZNYCH'!$A:$B,1,0),"")</f>
        <v>2807</v>
      </c>
      <c r="X794" s="48" t="str">
        <f>IFERROR(VLOOKUP(W794,'[1]ZESTAWIENIE NUMERÓW BOCZNYCH'!$A:$B,2,0),Q794)</f>
        <v>MB</v>
      </c>
      <c r="Y794" s="131">
        <f t="shared" si="65"/>
        <v>19</v>
      </c>
      <c r="Z794" s="132" t="s">
        <v>184</v>
      </c>
      <c r="AA794" s="44" t="str">
        <f t="shared" si="64"/>
        <v>T</v>
      </c>
    </row>
    <row r="795" spans="1:27" x14ac:dyDescent="0.25">
      <c r="A795" s="125" t="s">
        <v>186</v>
      </c>
      <c r="B795" s="48">
        <v>794</v>
      </c>
      <c r="C795" s="48">
        <v>3</v>
      </c>
      <c r="D795" s="48">
        <v>20815</v>
      </c>
      <c r="E795" s="48"/>
      <c r="F795" s="48" t="s">
        <v>210</v>
      </c>
      <c r="G795" s="260" t="str">
        <f t="shared" si="61"/>
        <v>pr_88</v>
      </c>
      <c r="H795" s="259" t="s">
        <v>277</v>
      </c>
      <c r="I795" s="45">
        <v>43258</v>
      </c>
      <c r="J795" s="45" t="s">
        <v>128</v>
      </c>
      <c r="K795" s="48">
        <v>10</v>
      </c>
      <c r="L795" s="48">
        <v>2705</v>
      </c>
      <c r="M795" s="50" t="s">
        <v>178</v>
      </c>
      <c r="N795" s="42">
        <v>0.3527777777777778</v>
      </c>
      <c r="O795" s="48">
        <v>6</v>
      </c>
      <c r="P795" s="48">
        <v>8</v>
      </c>
      <c r="Q795" s="48" t="s">
        <v>21</v>
      </c>
      <c r="R795" s="48"/>
      <c r="S795" s="48"/>
      <c r="T795" s="48"/>
      <c r="U795" s="173">
        <f t="shared" si="62"/>
        <v>0.34375</v>
      </c>
      <c r="V795" s="173">
        <f t="shared" si="63"/>
        <v>0.33333333333333331</v>
      </c>
      <c r="W795" s="41" t="str">
        <f>IFERROR(VLOOKUP(L795,'[1]ZESTAWIENIE NUMERÓW BOCZNYCH'!$A:$B,1,0),"")</f>
        <v/>
      </c>
      <c r="X795" s="48" t="str">
        <f>IFERROR(VLOOKUP(W795,'[1]ZESTAWIENIE NUMERÓW BOCZNYCH'!$A:$B,2,0),Q795)</f>
        <v>P3</v>
      </c>
      <c r="Y795" s="131">
        <f t="shared" si="65"/>
        <v>14</v>
      </c>
      <c r="Z795" s="132" t="s">
        <v>184</v>
      </c>
      <c r="AA795" s="44" t="str">
        <f t="shared" si="64"/>
        <v>T</v>
      </c>
    </row>
    <row r="796" spans="1:27" x14ac:dyDescent="0.25">
      <c r="A796" s="125" t="s">
        <v>186</v>
      </c>
      <c r="B796" s="48">
        <v>795</v>
      </c>
      <c r="C796" s="48">
        <v>3</v>
      </c>
      <c r="D796" s="48">
        <v>20815</v>
      </c>
      <c r="E796" s="48"/>
      <c r="F796" s="48" t="s">
        <v>210</v>
      </c>
      <c r="G796" s="260" t="str">
        <f t="shared" si="61"/>
        <v>pr_88</v>
      </c>
      <c r="H796" s="259" t="s">
        <v>277</v>
      </c>
      <c r="I796" s="45">
        <v>43258</v>
      </c>
      <c r="J796" s="45" t="s">
        <v>128</v>
      </c>
      <c r="K796" s="48">
        <v>2</v>
      </c>
      <c r="L796" s="48">
        <v>2704</v>
      </c>
      <c r="M796" s="50" t="s">
        <v>178</v>
      </c>
      <c r="N796" s="42">
        <v>0.35972222222222222</v>
      </c>
      <c r="O796" s="48">
        <v>20</v>
      </c>
      <c r="P796" s="48">
        <v>11</v>
      </c>
      <c r="Q796" s="48" t="s">
        <v>21</v>
      </c>
      <c r="R796" s="48"/>
      <c r="S796" s="48"/>
      <c r="T796" s="48"/>
      <c r="U796" s="173">
        <f t="shared" si="62"/>
        <v>0.35416666666666663</v>
      </c>
      <c r="V796" s="173">
        <f t="shared" si="63"/>
        <v>0.33333333333333331</v>
      </c>
      <c r="W796" s="41">
        <f>IFERROR(VLOOKUP(L796,'[1]ZESTAWIENIE NUMERÓW BOCZNYCH'!$A:$B,1,0),"")</f>
        <v>2704</v>
      </c>
      <c r="X796" s="48" t="str">
        <f>IFERROR(VLOOKUP(W796,'[1]ZESTAWIENIE NUMERÓW BOCZNYCH'!$A:$B,2,0),Q796)</f>
        <v>P3</v>
      </c>
      <c r="Y796" s="131">
        <f t="shared" si="65"/>
        <v>31</v>
      </c>
      <c r="Z796" s="132" t="s">
        <v>184</v>
      </c>
      <c r="AA796" s="44" t="str">
        <f t="shared" si="64"/>
        <v>T</v>
      </c>
    </row>
    <row r="797" spans="1:27" x14ac:dyDescent="0.25">
      <c r="A797" s="125" t="s">
        <v>186</v>
      </c>
      <c r="B797" s="48">
        <v>796</v>
      </c>
      <c r="C797" s="48">
        <v>3</v>
      </c>
      <c r="D797" s="48">
        <v>20815</v>
      </c>
      <c r="E797" s="48"/>
      <c r="F797" s="48" t="s">
        <v>210</v>
      </c>
      <c r="G797" s="260" t="str">
        <f t="shared" si="61"/>
        <v>pr_88</v>
      </c>
      <c r="H797" s="259" t="s">
        <v>277</v>
      </c>
      <c r="I797" s="45">
        <v>43258</v>
      </c>
      <c r="J797" s="45" t="s">
        <v>128</v>
      </c>
      <c r="K797" s="48">
        <v>10</v>
      </c>
      <c r="L797" s="48">
        <v>2310</v>
      </c>
      <c r="M797" s="50" t="s">
        <v>178</v>
      </c>
      <c r="N797" s="42">
        <v>0.36319444444444443</v>
      </c>
      <c r="O797" s="48">
        <v>18</v>
      </c>
      <c r="P797" s="48">
        <v>9</v>
      </c>
      <c r="Q797" s="48" t="s">
        <v>16</v>
      </c>
      <c r="R797" s="48"/>
      <c r="S797" s="48"/>
      <c r="T797" s="48"/>
      <c r="U797" s="173">
        <f t="shared" si="62"/>
        <v>0.35416666666666663</v>
      </c>
      <c r="V797" s="173">
        <f t="shared" si="63"/>
        <v>0.33333333333333331</v>
      </c>
      <c r="W797" s="41">
        <f>IFERROR(VLOOKUP(L797,'[1]ZESTAWIENIE NUMERÓW BOCZNYCH'!$A:$B,1,0),"")</f>
        <v>2310</v>
      </c>
      <c r="X797" s="48" t="str">
        <f>IFERROR(VLOOKUP(W797,'[1]ZESTAWIENIE NUMERÓW BOCZNYCH'!$A:$B,2,0),Q797)</f>
        <v>K2</v>
      </c>
      <c r="Y797" s="131">
        <f t="shared" si="65"/>
        <v>27</v>
      </c>
      <c r="Z797" s="132" t="s">
        <v>184</v>
      </c>
      <c r="AA797" s="44" t="str">
        <f t="shared" si="64"/>
        <v>T</v>
      </c>
    </row>
    <row r="798" spans="1:27" x14ac:dyDescent="0.25">
      <c r="A798" s="125" t="s">
        <v>186</v>
      </c>
      <c r="B798" s="48">
        <v>797</v>
      </c>
      <c r="C798" s="48">
        <v>3</v>
      </c>
      <c r="D798" s="48">
        <v>20815</v>
      </c>
      <c r="E798" s="48"/>
      <c r="F798" s="48" t="s">
        <v>210</v>
      </c>
      <c r="G798" s="260" t="str">
        <f t="shared" si="61"/>
        <v>pr_88</v>
      </c>
      <c r="H798" s="259" t="s">
        <v>277</v>
      </c>
      <c r="I798" s="45">
        <v>43258</v>
      </c>
      <c r="J798" s="45" t="s">
        <v>128</v>
      </c>
      <c r="K798" s="48">
        <v>2</v>
      </c>
      <c r="L798" s="48">
        <v>2510</v>
      </c>
      <c r="M798" s="50" t="s">
        <v>178</v>
      </c>
      <c r="N798" s="42">
        <v>0.36805555555555558</v>
      </c>
      <c r="O798" s="48">
        <v>16</v>
      </c>
      <c r="P798" s="48">
        <v>28</v>
      </c>
      <c r="Q798" s="48" t="s">
        <v>16</v>
      </c>
      <c r="R798" s="48"/>
      <c r="S798" s="48"/>
      <c r="T798" s="48"/>
      <c r="U798" s="173">
        <f t="shared" si="62"/>
        <v>0.36458333333333331</v>
      </c>
      <c r="V798" s="173">
        <f t="shared" si="63"/>
        <v>0.33333333333333331</v>
      </c>
      <c r="W798" s="41">
        <f>IFERROR(VLOOKUP(L798,'[1]ZESTAWIENIE NUMERÓW BOCZNYCH'!$A:$B,1,0),"")</f>
        <v>2510</v>
      </c>
      <c r="X798" s="48" t="str">
        <f>IFERROR(VLOOKUP(W798,'[1]ZESTAWIENIE NUMERÓW BOCZNYCH'!$A:$B,2,0),Q798)</f>
        <v>K2</v>
      </c>
      <c r="Y798" s="131">
        <f t="shared" si="65"/>
        <v>44</v>
      </c>
      <c r="Z798" s="132" t="s">
        <v>184</v>
      </c>
      <c r="AA798" s="44" t="str">
        <f t="shared" si="64"/>
        <v>T</v>
      </c>
    </row>
    <row r="799" spans="1:27" x14ac:dyDescent="0.25">
      <c r="A799" s="125" t="s">
        <v>186</v>
      </c>
      <c r="B799" s="48">
        <v>798</v>
      </c>
      <c r="C799" s="48">
        <v>4</v>
      </c>
      <c r="D799" s="48">
        <v>20815</v>
      </c>
      <c r="E799" s="48"/>
      <c r="F799" s="48" t="s">
        <v>210</v>
      </c>
      <c r="G799" s="260" t="str">
        <f t="shared" si="61"/>
        <v>pr_88</v>
      </c>
      <c r="H799" s="259" t="s">
        <v>277</v>
      </c>
      <c r="I799" s="45">
        <v>43258</v>
      </c>
      <c r="J799" s="45" t="s">
        <v>128</v>
      </c>
      <c r="K799" s="48">
        <v>10</v>
      </c>
      <c r="L799" s="48">
        <v>2714</v>
      </c>
      <c r="M799" s="50" t="s">
        <v>178</v>
      </c>
      <c r="N799" s="42">
        <v>0.37013888888888885</v>
      </c>
      <c r="O799" s="48">
        <v>14</v>
      </c>
      <c r="P799" s="48">
        <v>15</v>
      </c>
      <c r="Q799" s="48" t="s">
        <v>21</v>
      </c>
      <c r="R799" s="48"/>
      <c r="S799" s="48"/>
      <c r="T799" s="48"/>
      <c r="U799" s="173">
        <f t="shared" si="62"/>
        <v>0.36458333333333331</v>
      </c>
      <c r="V799" s="173">
        <f t="shared" si="63"/>
        <v>0.33333333333333331</v>
      </c>
      <c r="W799" s="41">
        <f>IFERROR(VLOOKUP(L799,'[1]ZESTAWIENIE NUMERÓW BOCZNYCH'!$A:$B,1,0),"")</f>
        <v>2714</v>
      </c>
      <c r="X799" s="48" t="str">
        <f>IFERROR(VLOOKUP(W799,'[1]ZESTAWIENIE NUMERÓW BOCZNYCH'!$A:$B,2,0),Q799)</f>
        <v>P3</v>
      </c>
      <c r="Y799" s="131">
        <f t="shared" si="65"/>
        <v>29</v>
      </c>
      <c r="Z799" s="132" t="s">
        <v>184</v>
      </c>
      <c r="AA799" s="44" t="str">
        <f t="shared" si="64"/>
        <v>T</v>
      </c>
    </row>
    <row r="800" spans="1:27" x14ac:dyDescent="0.25">
      <c r="A800" s="125" t="s">
        <v>186</v>
      </c>
      <c r="B800" s="48">
        <v>799</v>
      </c>
      <c r="C800" s="48">
        <v>4</v>
      </c>
      <c r="D800" s="48">
        <v>20815</v>
      </c>
      <c r="E800" s="48"/>
      <c r="F800" s="48" t="s">
        <v>210</v>
      </c>
      <c r="G800" s="260" t="str">
        <f t="shared" si="61"/>
        <v>pr_88</v>
      </c>
      <c r="H800" s="259" t="s">
        <v>277</v>
      </c>
      <c r="I800" s="45">
        <v>43258</v>
      </c>
      <c r="J800" s="45" t="s">
        <v>128</v>
      </c>
      <c r="K800" s="48">
        <v>2</v>
      </c>
      <c r="L800" s="48">
        <v>3007</v>
      </c>
      <c r="M800" s="50" t="s">
        <v>178</v>
      </c>
      <c r="N800" s="42">
        <v>0.3756944444444445</v>
      </c>
      <c r="O800" s="48">
        <v>20</v>
      </c>
      <c r="P800" s="48">
        <v>30</v>
      </c>
      <c r="Q800" s="48" t="s">
        <v>19</v>
      </c>
      <c r="R800" s="48"/>
      <c r="S800" s="48"/>
      <c r="T800" s="48"/>
      <c r="U800" s="173">
        <f t="shared" si="62"/>
        <v>0.375</v>
      </c>
      <c r="V800" s="173">
        <f t="shared" si="63"/>
        <v>0.375</v>
      </c>
      <c r="W800" s="41">
        <f>IFERROR(VLOOKUP(L800,'[1]ZESTAWIENIE NUMERÓW BOCZNYCH'!$A:$B,1,0),"")</f>
        <v>3007</v>
      </c>
      <c r="X800" s="48" t="str">
        <f>IFERROR(VLOOKUP(W800,'[1]ZESTAWIENIE NUMERÓW BOCZNYCH'!$A:$B,2,0),Q800)</f>
        <v>S</v>
      </c>
      <c r="Y800" s="131">
        <f t="shared" si="65"/>
        <v>50</v>
      </c>
      <c r="Z800" s="132" t="s">
        <v>184</v>
      </c>
      <c r="AA800" s="44" t="str">
        <f t="shared" si="64"/>
        <v>T</v>
      </c>
    </row>
    <row r="801" spans="1:27" x14ac:dyDescent="0.25">
      <c r="A801" s="125" t="s">
        <v>186</v>
      </c>
      <c r="B801" s="48">
        <v>800</v>
      </c>
      <c r="C801" s="48">
        <v>4</v>
      </c>
      <c r="D801" s="48">
        <v>20815</v>
      </c>
      <c r="E801" s="48"/>
      <c r="F801" s="48" t="s">
        <v>210</v>
      </c>
      <c r="G801" s="260" t="str">
        <f t="shared" si="61"/>
        <v>pr_88</v>
      </c>
      <c r="H801" s="259" t="s">
        <v>277</v>
      </c>
      <c r="I801" s="45">
        <v>43258</v>
      </c>
      <c r="J801" s="45" t="s">
        <v>128</v>
      </c>
      <c r="K801" s="48">
        <v>10</v>
      </c>
      <c r="L801" s="48">
        <v>2711</v>
      </c>
      <c r="M801" s="50" t="s">
        <v>178</v>
      </c>
      <c r="N801" s="42">
        <v>0.37777777777777777</v>
      </c>
      <c r="O801" s="48">
        <v>6</v>
      </c>
      <c r="P801" s="48">
        <v>10</v>
      </c>
      <c r="Q801" s="48" t="s">
        <v>21</v>
      </c>
      <c r="R801" s="48"/>
      <c r="S801" s="48"/>
      <c r="T801" s="48"/>
      <c r="U801" s="173">
        <f t="shared" si="62"/>
        <v>0.375</v>
      </c>
      <c r="V801" s="173">
        <f t="shared" si="63"/>
        <v>0.375</v>
      </c>
      <c r="W801" s="41">
        <f>IFERROR(VLOOKUP(L801,'[1]ZESTAWIENIE NUMERÓW BOCZNYCH'!$A:$B,1,0),"")</f>
        <v>2711</v>
      </c>
      <c r="X801" s="48" t="str">
        <f>IFERROR(VLOOKUP(W801,'[1]ZESTAWIENIE NUMERÓW BOCZNYCH'!$A:$B,2,0),Q801)</f>
        <v>P3</v>
      </c>
      <c r="Y801" s="131">
        <f t="shared" si="65"/>
        <v>16</v>
      </c>
      <c r="Z801" s="132" t="s">
        <v>184</v>
      </c>
      <c r="AA801" s="44" t="str">
        <f t="shared" si="64"/>
        <v>T</v>
      </c>
    </row>
    <row r="802" spans="1:27" x14ac:dyDescent="0.25">
      <c r="A802" s="125" t="s">
        <v>186</v>
      </c>
      <c r="B802" s="48">
        <v>801</v>
      </c>
      <c r="C802" s="48">
        <v>4</v>
      </c>
      <c r="D802" s="48">
        <v>20815</v>
      </c>
      <c r="E802" s="48"/>
      <c r="F802" s="48" t="s">
        <v>210</v>
      </c>
      <c r="G802" s="260" t="str">
        <f t="shared" si="61"/>
        <v>pr_88</v>
      </c>
      <c r="H802" s="259" t="s">
        <v>277</v>
      </c>
      <c r="I802" s="45">
        <v>43258</v>
      </c>
      <c r="J802" s="45" t="s">
        <v>128</v>
      </c>
      <c r="K802" s="48">
        <v>2</v>
      </c>
      <c r="L802" s="48">
        <v>2548</v>
      </c>
      <c r="M802" s="50" t="s">
        <v>178</v>
      </c>
      <c r="N802" s="42">
        <v>0.38541666666666669</v>
      </c>
      <c r="O802" s="48">
        <v>34</v>
      </c>
      <c r="P802" s="48">
        <v>13</v>
      </c>
      <c r="Q802" s="48" t="s">
        <v>18</v>
      </c>
      <c r="R802" s="48"/>
      <c r="S802" s="48"/>
      <c r="T802" s="48"/>
      <c r="U802" s="173">
        <f t="shared" si="62"/>
        <v>0.38541666666666663</v>
      </c>
      <c r="V802" s="173">
        <f t="shared" si="63"/>
        <v>0.375</v>
      </c>
      <c r="W802" s="41">
        <f>IFERROR(VLOOKUP(L802,'[1]ZESTAWIENIE NUMERÓW BOCZNYCH'!$A:$B,1,0),"")</f>
        <v>2548</v>
      </c>
      <c r="X802" s="48" t="str">
        <f>IFERROR(VLOOKUP(W802,'[1]ZESTAWIENIE NUMERÓW BOCZNYCH'!$A:$B,2,0),Q802)</f>
        <v>K2</v>
      </c>
      <c r="Y802" s="131">
        <f t="shared" si="65"/>
        <v>47</v>
      </c>
      <c r="Z802" s="132" t="s">
        <v>184</v>
      </c>
      <c r="AA802" s="44" t="str">
        <f t="shared" si="64"/>
        <v>T</v>
      </c>
    </row>
    <row r="803" spans="1:27" x14ac:dyDescent="0.25">
      <c r="A803" s="125" t="s">
        <v>186</v>
      </c>
      <c r="B803" s="48">
        <v>802</v>
      </c>
      <c r="C803" s="48">
        <v>4</v>
      </c>
      <c r="D803" s="48">
        <v>20815</v>
      </c>
      <c r="E803" s="48"/>
      <c r="F803" s="48" t="s">
        <v>210</v>
      </c>
      <c r="G803" s="260" t="str">
        <f t="shared" si="61"/>
        <v>pr_88</v>
      </c>
      <c r="H803" s="259" t="s">
        <v>277</v>
      </c>
      <c r="I803" s="45">
        <v>43258</v>
      </c>
      <c r="J803" s="45" t="s">
        <v>128</v>
      </c>
      <c r="K803" s="48">
        <v>10</v>
      </c>
      <c r="L803" s="48">
        <v>2420</v>
      </c>
      <c r="M803" s="50" t="s">
        <v>178</v>
      </c>
      <c r="N803" s="42">
        <v>0.38680555555555557</v>
      </c>
      <c r="O803" s="48">
        <v>10</v>
      </c>
      <c r="P803" s="48">
        <v>8</v>
      </c>
      <c r="Q803" s="48" t="s">
        <v>16</v>
      </c>
      <c r="R803" s="48"/>
      <c r="S803" s="48"/>
      <c r="T803" s="48"/>
      <c r="U803" s="173">
        <f t="shared" si="62"/>
        <v>0.38541666666666663</v>
      </c>
      <c r="V803" s="173">
        <f t="shared" si="63"/>
        <v>0.375</v>
      </c>
      <c r="W803" s="41">
        <f>IFERROR(VLOOKUP(L803,'[1]ZESTAWIENIE NUMERÓW BOCZNYCH'!$A:$B,1,0),"")</f>
        <v>2420</v>
      </c>
      <c r="X803" s="48" t="str">
        <f>IFERROR(VLOOKUP(W803,'[1]ZESTAWIENIE NUMERÓW BOCZNYCH'!$A:$B,2,0),Q803)</f>
        <v>K2</v>
      </c>
      <c r="Y803" s="131">
        <f t="shared" si="65"/>
        <v>18</v>
      </c>
      <c r="Z803" s="132" t="s">
        <v>184</v>
      </c>
      <c r="AA803" s="44" t="str">
        <f t="shared" si="64"/>
        <v>T</v>
      </c>
    </row>
    <row r="804" spans="1:27" x14ac:dyDescent="0.25">
      <c r="A804" s="125" t="s">
        <v>186</v>
      </c>
      <c r="B804" s="48">
        <v>803</v>
      </c>
      <c r="C804" s="48">
        <v>4</v>
      </c>
      <c r="D804" s="48">
        <v>20815</v>
      </c>
      <c r="E804" s="48"/>
      <c r="F804" s="48" t="s">
        <v>210</v>
      </c>
      <c r="G804" s="260" t="str">
        <f t="shared" si="61"/>
        <v>pr_88</v>
      </c>
      <c r="H804" s="259" t="s">
        <v>277</v>
      </c>
      <c r="I804" s="45">
        <v>43258</v>
      </c>
      <c r="J804" s="45" t="s">
        <v>128</v>
      </c>
      <c r="K804" s="48">
        <v>2</v>
      </c>
      <c r="L804" s="48">
        <v>2240</v>
      </c>
      <c r="M804" s="50" t="s">
        <v>178</v>
      </c>
      <c r="N804" s="42">
        <v>0.39097222222222222</v>
      </c>
      <c r="O804" s="48">
        <v>8</v>
      </c>
      <c r="P804" s="48">
        <v>17</v>
      </c>
      <c r="Q804" s="48" t="s">
        <v>16</v>
      </c>
      <c r="R804" s="48"/>
      <c r="S804" s="48"/>
      <c r="T804" s="48"/>
      <c r="U804" s="173">
        <f t="shared" si="62"/>
        <v>0.38541666666666663</v>
      </c>
      <c r="V804" s="173">
        <f t="shared" si="63"/>
        <v>0.375</v>
      </c>
      <c r="W804" s="41">
        <f>IFERROR(VLOOKUP(L804,'[1]ZESTAWIENIE NUMERÓW BOCZNYCH'!$A:$B,1,0),"")</f>
        <v>2240</v>
      </c>
      <c r="X804" s="48" t="str">
        <f>IFERROR(VLOOKUP(W804,'[1]ZESTAWIENIE NUMERÓW BOCZNYCH'!$A:$B,2,0),Q804)</f>
        <v>K2</v>
      </c>
      <c r="Y804" s="131">
        <f t="shared" si="65"/>
        <v>25</v>
      </c>
      <c r="Z804" s="132" t="s">
        <v>184</v>
      </c>
      <c r="AA804" s="44" t="str">
        <f t="shared" si="64"/>
        <v>T</v>
      </c>
    </row>
    <row r="805" spans="1:27" x14ac:dyDescent="0.25">
      <c r="A805" s="125" t="s">
        <v>186</v>
      </c>
      <c r="B805" s="48">
        <v>804</v>
      </c>
      <c r="C805" s="48">
        <v>4</v>
      </c>
      <c r="D805" s="48">
        <v>20815</v>
      </c>
      <c r="E805" s="48"/>
      <c r="F805" s="48" t="s">
        <v>210</v>
      </c>
      <c r="G805" s="260" t="str">
        <f t="shared" si="61"/>
        <v>pr_88</v>
      </c>
      <c r="H805" s="259" t="s">
        <v>277</v>
      </c>
      <c r="I805" s="45">
        <v>43258</v>
      </c>
      <c r="J805" s="45" t="s">
        <v>128</v>
      </c>
      <c r="K805" s="48">
        <v>10</v>
      </c>
      <c r="L805" s="48">
        <v>2707</v>
      </c>
      <c r="M805" s="50" t="s">
        <v>178</v>
      </c>
      <c r="N805" s="42">
        <v>0.39513888888888887</v>
      </c>
      <c r="O805" s="48">
        <v>33</v>
      </c>
      <c r="P805" s="48">
        <v>6</v>
      </c>
      <c r="Q805" s="48" t="s">
        <v>21</v>
      </c>
      <c r="R805" s="48"/>
      <c r="S805" s="48"/>
      <c r="T805" s="48"/>
      <c r="U805" s="173">
        <f t="shared" si="62"/>
        <v>0.38541666666666663</v>
      </c>
      <c r="V805" s="173">
        <f t="shared" si="63"/>
        <v>0.375</v>
      </c>
      <c r="W805" s="41" t="str">
        <f>IFERROR(VLOOKUP(L805,'[1]ZESTAWIENIE NUMERÓW BOCZNYCH'!$A:$B,1,0),"")</f>
        <v/>
      </c>
      <c r="X805" s="48" t="str">
        <f>IFERROR(VLOOKUP(W805,'[1]ZESTAWIENIE NUMERÓW BOCZNYCH'!$A:$B,2,0),Q805)</f>
        <v>P3</v>
      </c>
      <c r="Y805" s="131">
        <f t="shared" si="65"/>
        <v>39</v>
      </c>
      <c r="Z805" s="132" t="s">
        <v>184</v>
      </c>
      <c r="AA805" s="44" t="str">
        <f t="shared" si="64"/>
        <v>T</v>
      </c>
    </row>
    <row r="806" spans="1:27" x14ac:dyDescent="0.25">
      <c r="A806" s="125" t="s">
        <v>186</v>
      </c>
      <c r="B806" s="48">
        <v>805</v>
      </c>
      <c r="C806" s="48">
        <v>4</v>
      </c>
      <c r="D806" s="48">
        <v>20815</v>
      </c>
      <c r="E806" s="48"/>
      <c r="F806" s="48" t="s">
        <v>210</v>
      </c>
      <c r="G806" s="260" t="str">
        <f t="shared" si="61"/>
        <v>pr_88</v>
      </c>
      <c r="H806" s="259" t="s">
        <v>277</v>
      </c>
      <c r="I806" s="45">
        <v>43258</v>
      </c>
      <c r="J806" s="45" t="s">
        <v>128</v>
      </c>
      <c r="K806" s="48">
        <v>10</v>
      </c>
      <c r="L806" s="48">
        <v>2254</v>
      </c>
      <c r="M806" s="50" t="s">
        <v>178</v>
      </c>
      <c r="N806" s="42">
        <v>0.40138888888888885</v>
      </c>
      <c r="O806" s="48">
        <v>14</v>
      </c>
      <c r="P806" s="48">
        <v>20</v>
      </c>
      <c r="Q806" s="48" t="s">
        <v>18</v>
      </c>
      <c r="R806" s="48"/>
      <c r="S806" s="48"/>
      <c r="T806" s="48"/>
      <c r="U806" s="173">
        <f t="shared" si="62"/>
        <v>0.39583333333333331</v>
      </c>
      <c r="V806" s="173">
        <f t="shared" si="63"/>
        <v>0.375</v>
      </c>
      <c r="W806" s="41">
        <f>IFERROR(VLOOKUP(L806,'[1]ZESTAWIENIE NUMERÓW BOCZNYCH'!$A:$B,1,0),"")</f>
        <v>2254</v>
      </c>
      <c r="X806" s="48" t="str">
        <f>IFERROR(VLOOKUP(W806,'[1]ZESTAWIENIE NUMERÓW BOCZNYCH'!$A:$B,2,0),Q806)</f>
        <v>K2</v>
      </c>
      <c r="Y806" s="131">
        <f t="shared" si="65"/>
        <v>34</v>
      </c>
      <c r="Z806" s="132" t="s">
        <v>184</v>
      </c>
      <c r="AA806" s="44" t="str">
        <f t="shared" si="64"/>
        <v>T</v>
      </c>
    </row>
    <row r="807" spans="1:27" x14ac:dyDescent="0.25">
      <c r="A807" s="125" t="s">
        <v>186</v>
      </c>
      <c r="B807" s="48">
        <v>806</v>
      </c>
      <c r="C807" s="48">
        <v>4</v>
      </c>
      <c r="D807" s="48">
        <v>20815</v>
      </c>
      <c r="E807" s="48"/>
      <c r="F807" s="48" t="s">
        <v>210</v>
      </c>
      <c r="G807" s="260" t="str">
        <f t="shared" si="61"/>
        <v>pr_88</v>
      </c>
      <c r="H807" s="259" t="s">
        <v>277</v>
      </c>
      <c r="I807" s="45">
        <v>43258</v>
      </c>
      <c r="J807" s="45" t="s">
        <v>128</v>
      </c>
      <c r="K807" s="48">
        <v>2</v>
      </c>
      <c r="L807" s="48">
        <v>2276</v>
      </c>
      <c r="M807" s="50" t="s">
        <v>178</v>
      </c>
      <c r="N807" s="42">
        <v>0.40625</v>
      </c>
      <c r="O807" s="48">
        <v>16</v>
      </c>
      <c r="P807" s="48">
        <v>8</v>
      </c>
      <c r="Q807" s="48" t="s">
        <v>16</v>
      </c>
      <c r="R807" s="48"/>
      <c r="S807" s="48"/>
      <c r="T807" s="48"/>
      <c r="U807" s="173">
        <f t="shared" si="62"/>
        <v>0.40625</v>
      </c>
      <c r="V807" s="173">
        <f t="shared" si="63"/>
        <v>0.375</v>
      </c>
      <c r="W807" s="41">
        <f>IFERROR(VLOOKUP(L807,'[1]ZESTAWIENIE NUMERÓW BOCZNYCH'!$A:$B,1,0),"")</f>
        <v>2276</v>
      </c>
      <c r="X807" s="48" t="str">
        <f>IFERROR(VLOOKUP(W807,'[1]ZESTAWIENIE NUMERÓW BOCZNYCH'!$A:$B,2,0),Q807)</f>
        <v>K2</v>
      </c>
      <c r="Y807" s="131">
        <f t="shared" si="65"/>
        <v>24</v>
      </c>
      <c r="Z807" s="132" t="s">
        <v>184</v>
      </c>
      <c r="AA807" s="44" t="str">
        <f t="shared" si="64"/>
        <v>T</v>
      </c>
    </row>
    <row r="808" spans="1:27" x14ac:dyDescent="0.25">
      <c r="A808" s="125" t="s">
        <v>186</v>
      </c>
      <c r="B808" s="48">
        <v>807</v>
      </c>
      <c r="C808" s="48">
        <v>5</v>
      </c>
      <c r="D808" s="48">
        <v>20815</v>
      </c>
      <c r="E808" s="48"/>
      <c r="F808" s="48" t="s">
        <v>210</v>
      </c>
      <c r="G808" s="260" t="str">
        <f t="shared" si="61"/>
        <v>pr_88</v>
      </c>
      <c r="H808" s="259" t="s">
        <v>277</v>
      </c>
      <c r="I808" s="45">
        <v>43258</v>
      </c>
      <c r="J808" s="45" t="s">
        <v>128</v>
      </c>
      <c r="K808" s="48">
        <v>10</v>
      </c>
      <c r="L808" s="48">
        <v>2806</v>
      </c>
      <c r="M808" s="50" t="s">
        <v>178</v>
      </c>
      <c r="N808" s="42">
        <v>0.41041666666666665</v>
      </c>
      <c r="O808" s="48">
        <v>12</v>
      </c>
      <c r="P808" s="48">
        <v>12</v>
      </c>
      <c r="Q808" s="48" t="s">
        <v>17</v>
      </c>
      <c r="R808" s="48"/>
      <c r="S808" s="48"/>
      <c r="T808" s="48"/>
      <c r="U808" s="173">
        <f t="shared" si="62"/>
        <v>0.40625</v>
      </c>
      <c r="V808" s="173">
        <f t="shared" si="63"/>
        <v>0.375</v>
      </c>
      <c r="W808" s="41">
        <f>IFERROR(VLOOKUP(L808,'[1]ZESTAWIENIE NUMERÓW BOCZNYCH'!$A:$B,1,0),"")</f>
        <v>2806</v>
      </c>
      <c r="X808" s="48" t="str">
        <f>IFERROR(VLOOKUP(W808,'[1]ZESTAWIENIE NUMERÓW BOCZNYCH'!$A:$B,2,0),Q808)</f>
        <v>MB</v>
      </c>
      <c r="Y808" s="131">
        <f t="shared" si="65"/>
        <v>24</v>
      </c>
      <c r="Z808" s="132" t="s">
        <v>184</v>
      </c>
      <c r="AA808" s="44" t="str">
        <f t="shared" si="64"/>
        <v>T</v>
      </c>
    </row>
    <row r="809" spans="1:27" x14ac:dyDescent="0.25">
      <c r="A809" s="125" t="s">
        <v>186</v>
      </c>
      <c r="B809" s="48">
        <v>808</v>
      </c>
      <c r="C809" s="48">
        <v>5</v>
      </c>
      <c r="D809" s="48">
        <v>20815</v>
      </c>
      <c r="E809" s="48"/>
      <c r="F809" s="48" t="s">
        <v>210</v>
      </c>
      <c r="G809" s="260" t="str">
        <f t="shared" si="61"/>
        <v>pr_88</v>
      </c>
      <c r="H809" s="259" t="s">
        <v>277</v>
      </c>
      <c r="I809" s="45">
        <v>43258</v>
      </c>
      <c r="J809" s="45" t="s">
        <v>128</v>
      </c>
      <c r="K809" s="48">
        <v>2</v>
      </c>
      <c r="L809" s="48">
        <v>2306</v>
      </c>
      <c r="M809" s="50" t="s">
        <v>178</v>
      </c>
      <c r="N809" s="42">
        <v>0.41666666666666669</v>
      </c>
      <c r="O809" s="48">
        <v>11</v>
      </c>
      <c r="P809" s="48">
        <v>16</v>
      </c>
      <c r="Q809" s="48" t="s">
        <v>16</v>
      </c>
      <c r="R809" s="48"/>
      <c r="S809" s="48"/>
      <c r="T809" s="48"/>
      <c r="U809" s="173">
        <f t="shared" si="62"/>
        <v>0.41666666666666663</v>
      </c>
      <c r="V809" s="173">
        <f t="shared" si="63"/>
        <v>0.41666666666666663</v>
      </c>
      <c r="W809" s="41">
        <f>IFERROR(VLOOKUP(L809,'[1]ZESTAWIENIE NUMERÓW BOCZNYCH'!$A:$B,1,0),"")</f>
        <v>2306</v>
      </c>
      <c r="X809" s="48" t="str">
        <f>IFERROR(VLOOKUP(W809,'[1]ZESTAWIENIE NUMERÓW BOCZNYCH'!$A:$B,2,0),Q809)</f>
        <v>K2</v>
      </c>
      <c r="Y809" s="131">
        <f t="shared" si="65"/>
        <v>27</v>
      </c>
      <c r="Z809" s="132" t="s">
        <v>184</v>
      </c>
      <c r="AA809" s="44" t="str">
        <f t="shared" si="64"/>
        <v>T</v>
      </c>
    </row>
    <row r="810" spans="1:27" x14ac:dyDescent="0.25">
      <c r="A810" s="125" t="s">
        <v>186</v>
      </c>
      <c r="B810" s="48">
        <v>809</v>
      </c>
      <c r="C810" s="48">
        <v>5</v>
      </c>
      <c r="D810" s="48">
        <v>20815</v>
      </c>
      <c r="E810" s="48"/>
      <c r="F810" s="48" t="s">
        <v>210</v>
      </c>
      <c r="G810" s="260" t="str">
        <f t="shared" si="61"/>
        <v>pr_88</v>
      </c>
      <c r="H810" s="259" t="s">
        <v>277</v>
      </c>
      <c r="I810" s="45">
        <v>43258</v>
      </c>
      <c r="J810" s="45" t="s">
        <v>128</v>
      </c>
      <c r="K810" s="48">
        <v>2</v>
      </c>
      <c r="L810" s="48">
        <v>2276</v>
      </c>
      <c r="M810" s="50" t="s">
        <v>178</v>
      </c>
      <c r="N810" s="42">
        <v>0.58402777777777781</v>
      </c>
      <c r="O810" s="48">
        <v>7</v>
      </c>
      <c r="P810" s="48">
        <v>6</v>
      </c>
      <c r="Q810" s="48" t="s">
        <v>16</v>
      </c>
      <c r="R810" s="48"/>
      <c r="S810" s="48"/>
      <c r="T810" s="48"/>
      <c r="U810" s="173">
        <f t="shared" si="62"/>
        <v>0.58333333333333326</v>
      </c>
      <c r="V810" s="173">
        <f t="shared" si="63"/>
        <v>0.58333333333333326</v>
      </c>
      <c r="W810" s="41">
        <f>IFERROR(VLOOKUP(L810,'[1]ZESTAWIENIE NUMERÓW BOCZNYCH'!$A:$B,1,0),"")</f>
        <v>2276</v>
      </c>
      <c r="X810" s="48" t="str">
        <f>IFERROR(VLOOKUP(W810,'[1]ZESTAWIENIE NUMERÓW BOCZNYCH'!$A:$B,2,0),Q810)</f>
        <v>K2</v>
      </c>
      <c r="Y810" s="131">
        <f t="shared" si="65"/>
        <v>13</v>
      </c>
      <c r="Z810" s="132" t="s">
        <v>184</v>
      </c>
      <c r="AA810" s="44" t="str">
        <f t="shared" si="64"/>
        <v>T</v>
      </c>
    </row>
    <row r="811" spans="1:27" x14ac:dyDescent="0.25">
      <c r="A811" s="125" t="s">
        <v>186</v>
      </c>
      <c r="B811" s="48">
        <v>810</v>
      </c>
      <c r="C811" s="48">
        <v>5</v>
      </c>
      <c r="D811" s="48">
        <v>20815</v>
      </c>
      <c r="E811" s="48"/>
      <c r="F811" s="48" t="s">
        <v>210</v>
      </c>
      <c r="G811" s="260" t="str">
        <f t="shared" si="61"/>
        <v>pr_88</v>
      </c>
      <c r="H811" s="259" t="s">
        <v>277</v>
      </c>
      <c r="I811" s="45">
        <v>43258</v>
      </c>
      <c r="J811" s="45" t="s">
        <v>128</v>
      </c>
      <c r="K811" s="48">
        <v>10</v>
      </c>
      <c r="L811" s="48">
        <v>2806</v>
      </c>
      <c r="M811" s="50" t="s">
        <v>178</v>
      </c>
      <c r="N811" s="42">
        <v>0.58680555555555558</v>
      </c>
      <c r="O811" s="48">
        <v>13</v>
      </c>
      <c r="P811" s="48">
        <v>18</v>
      </c>
      <c r="Q811" s="48" t="s">
        <v>20</v>
      </c>
      <c r="R811" s="48"/>
      <c r="S811" s="48"/>
      <c r="T811" s="48"/>
      <c r="U811" s="173">
        <f t="shared" si="62"/>
        <v>0.58333333333333326</v>
      </c>
      <c r="V811" s="173">
        <f t="shared" si="63"/>
        <v>0.58333333333333326</v>
      </c>
      <c r="W811" s="41">
        <f>IFERROR(VLOOKUP(L811,'[1]ZESTAWIENIE NUMERÓW BOCZNYCH'!$A:$B,1,0),"")</f>
        <v>2806</v>
      </c>
      <c r="X811" s="48" t="str">
        <f>IFERROR(VLOOKUP(W811,'[1]ZESTAWIENIE NUMERÓW BOCZNYCH'!$A:$B,2,0),Q811)</f>
        <v>MB</v>
      </c>
      <c r="Y811" s="131">
        <f t="shared" si="65"/>
        <v>31</v>
      </c>
      <c r="Z811" s="132" t="s">
        <v>184</v>
      </c>
      <c r="AA811" s="44" t="str">
        <f t="shared" si="64"/>
        <v>T</v>
      </c>
    </row>
    <row r="812" spans="1:27" x14ac:dyDescent="0.25">
      <c r="A812" s="125" t="s">
        <v>186</v>
      </c>
      <c r="B812" s="48">
        <v>811</v>
      </c>
      <c r="C812" s="48">
        <v>5</v>
      </c>
      <c r="D812" s="48">
        <v>20815</v>
      </c>
      <c r="E812" s="48"/>
      <c r="F812" s="48" t="s">
        <v>210</v>
      </c>
      <c r="G812" s="260" t="str">
        <f t="shared" si="61"/>
        <v>pr_88</v>
      </c>
      <c r="H812" s="259" t="s">
        <v>277</v>
      </c>
      <c r="I812" s="45">
        <v>43258</v>
      </c>
      <c r="J812" s="45" t="s">
        <v>128</v>
      </c>
      <c r="K812" s="48">
        <v>10</v>
      </c>
      <c r="L812" s="48">
        <v>2272</v>
      </c>
      <c r="M812" s="50" t="s">
        <v>178</v>
      </c>
      <c r="N812" s="42">
        <v>0.59652777777777777</v>
      </c>
      <c r="O812" s="48">
        <v>24</v>
      </c>
      <c r="P812" s="48">
        <v>14</v>
      </c>
      <c r="Q812" s="48" t="s">
        <v>16</v>
      </c>
      <c r="R812" s="48"/>
      <c r="S812" s="48"/>
      <c r="T812" s="48"/>
      <c r="U812" s="173">
        <f t="shared" si="62"/>
        <v>0.59375</v>
      </c>
      <c r="V812" s="173">
        <f t="shared" si="63"/>
        <v>0.58333333333333326</v>
      </c>
      <c r="W812" s="41">
        <f>IFERROR(VLOOKUP(L812,'[1]ZESTAWIENIE NUMERÓW BOCZNYCH'!$A:$B,1,0),"")</f>
        <v>2272</v>
      </c>
      <c r="X812" s="48" t="str">
        <f>IFERROR(VLOOKUP(W812,'[1]ZESTAWIENIE NUMERÓW BOCZNYCH'!$A:$B,2,0),Q812)</f>
        <v>K2</v>
      </c>
      <c r="Y812" s="131">
        <f t="shared" si="65"/>
        <v>38</v>
      </c>
      <c r="Z812" s="132" t="s">
        <v>184</v>
      </c>
      <c r="AA812" s="44" t="str">
        <f t="shared" si="64"/>
        <v>T</v>
      </c>
    </row>
    <row r="813" spans="1:27" x14ac:dyDescent="0.25">
      <c r="A813" s="125" t="s">
        <v>186</v>
      </c>
      <c r="B813" s="48">
        <v>812</v>
      </c>
      <c r="C813" s="48">
        <v>5</v>
      </c>
      <c r="D813" s="48">
        <v>20815</v>
      </c>
      <c r="E813" s="48"/>
      <c r="F813" s="48" t="s">
        <v>210</v>
      </c>
      <c r="G813" s="260" t="str">
        <f t="shared" si="61"/>
        <v>pr_88</v>
      </c>
      <c r="H813" s="259" t="s">
        <v>277</v>
      </c>
      <c r="I813" s="45">
        <v>43258</v>
      </c>
      <c r="J813" s="45" t="s">
        <v>128</v>
      </c>
      <c r="K813" s="48">
        <v>2</v>
      </c>
      <c r="L813" s="48">
        <v>2306</v>
      </c>
      <c r="M813" s="50" t="s">
        <v>178</v>
      </c>
      <c r="N813" s="42">
        <v>0.59791666666666665</v>
      </c>
      <c r="O813" s="48">
        <v>17</v>
      </c>
      <c r="P813" s="48">
        <v>9</v>
      </c>
      <c r="Q813" s="48" t="s">
        <v>16</v>
      </c>
      <c r="R813" s="48"/>
      <c r="S813" s="48"/>
      <c r="T813" s="48"/>
      <c r="U813" s="173">
        <f t="shared" si="62"/>
        <v>0.59375</v>
      </c>
      <c r="V813" s="173">
        <f t="shared" si="63"/>
        <v>0.58333333333333326</v>
      </c>
      <c r="W813" s="41">
        <f>IFERROR(VLOOKUP(L813,'[1]ZESTAWIENIE NUMERÓW BOCZNYCH'!$A:$B,1,0),"")</f>
        <v>2306</v>
      </c>
      <c r="X813" s="48" t="str">
        <f>IFERROR(VLOOKUP(W813,'[1]ZESTAWIENIE NUMERÓW BOCZNYCH'!$A:$B,2,0),Q813)</f>
        <v>K2</v>
      </c>
      <c r="Y813" s="131">
        <f t="shared" si="65"/>
        <v>26</v>
      </c>
      <c r="Z813" s="132" t="s">
        <v>184</v>
      </c>
      <c r="AA813" s="44" t="str">
        <f t="shared" si="64"/>
        <v>T</v>
      </c>
    </row>
    <row r="814" spans="1:27" x14ac:dyDescent="0.25">
      <c r="A814" s="125" t="s">
        <v>186</v>
      </c>
      <c r="B814" s="48">
        <v>813</v>
      </c>
      <c r="C814" s="48">
        <v>5</v>
      </c>
      <c r="D814" s="48">
        <v>20815</v>
      </c>
      <c r="E814" s="48"/>
      <c r="F814" s="48" t="s">
        <v>210</v>
      </c>
      <c r="G814" s="260" t="str">
        <f t="shared" si="61"/>
        <v>pr_88</v>
      </c>
      <c r="H814" s="259" t="s">
        <v>277</v>
      </c>
      <c r="I814" s="45">
        <v>43258</v>
      </c>
      <c r="J814" s="45" t="s">
        <v>128</v>
      </c>
      <c r="K814" s="48">
        <v>2</v>
      </c>
      <c r="L814" s="48">
        <v>2705</v>
      </c>
      <c r="M814" s="50" t="s">
        <v>178</v>
      </c>
      <c r="N814" s="42">
        <v>0.60486111111111118</v>
      </c>
      <c r="O814" s="48">
        <v>25</v>
      </c>
      <c r="P814" s="48">
        <v>23</v>
      </c>
      <c r="Q814" s="48" t="s">
        <v>21</v>
      </c>
      <c r="R814" s="48"/>
      <c r="S814" s="48"/>
      <c r="T814" s="48"/>
      <c r="U814" s="173">
        <f t="shared" si="62"/>
        <v>0.60416666666666663</v>
      </c>
      <c r="V814" s="173">
        <f t="shared" si="63"/>
        <v>0.58333333333333326</v>
      </c>
      <c r="W814" s="41" t="str">
        <f>IFERROR(VLOOKUP(L814,'[1]ZESTAWIENIE NUMERÓW BOCZNYCH'!$A:$B,1,0),"")</f>
        <v/>
      </c>
      <c r="X814" s="48" t="str">
        <f>IFERROR(VLOOKUP(W814,'[1]ZESTAWIENIE NUMERÓW BOCZNYCH'!$A:$B,2,0),Q814)</f>
        <v>P3</v>
      </c>
      <c r="Y814" s="131">
        <f t="shared" si="65"/>
        <v>48</v>
      </c>
      <c r="Z814" s="132" t="s">
        <v>184</v>
      </c>
      <c r="AA814" s="44" t="str">
        <f t="shared" si="64"/>
        <v>T</v>
      </c>
    </row>
    <row r="815" spans="1:27" x14ac:dyDescent="0.25">
      <c r="A815" s="125" t="s">
        <v>186</v>
      </c>
      <c r="B815" s="48">
        <v>814</v>
      </c>
      <c r="C815" s="48">
        <v>5</v>
      </c>
      <c r="D815" s="48">
        <v>20815</v>
      </c>
      <c r="E815" s="48"/>
      <c r="F815" s="48" t="s">
        <v>210</v>
      </c>
      <c r="G815" s="260" t="str">
        <f t="shared" si="61"/>
        <v>pr_88</v>
      </c>
      <c r="H815" s="259" t="s">
        <v>277</v>
      </c>
      <c r="I815" s="45">
        <v>43258</v>
      </c>
      <c r="J815" s="45" t="s">
        <v>128</v>
      </c>
      <c r="K815" s="48">
        <v>10</v>
      </c>
      <c r="L815" s="48">
        <v>2400</v>
      </c>
      <c r="M815" s="50" t="s">
        <v>178</v>
      </c>
      <c r="N815" s="42">
        <v>0.61319444444444449</v>
      </c>
      <c r="O815" s="48">
        <v>7</v>
      </c>
      <c r="P815" s="48">
        <v>9</v>
      </c>
      <c r="Q815" s="48" t="s">
        <v>16</v>
      </c>
      <c r="R815" s="48"/>
      <c r="S815" s="48"/>
      <c r="T815" s="48"/>
      <c r="U815" s="173">
        <f t="shared" si="62"/>
        <v>0.60416666666666663</v>
      </c>
      <c r="V815" s="173">
        <f t="shared" si="63"/>
        <v>0.58333333333333326</v>
      </c>
      <c r="W815" s="41">
        <f>IFERROR(VLOOKUP(L815,'[1]ZESTAWIENIE NUMERÓW BOCZNYCH'!$A:$B,1,0),"")</f>
        <v>2400</v>
      </c>
      <c r="X815" s="48" t="str">
        <f>IFERROR(VLOOKUP(W815,'[1]ZESTAWIENIE NUMERÓW BOCZNYCH'!$A:$B,2,0),Q815)</f>
        <v>K2</v>
      </c>
      <c r="Y815" s="131">
        <f t="shared" si="65"/>
        <v>16</v>
      </c>
      <c r="Z815" s="132" t="s">
        <v>184</v>
      </c>
      <c r="AA815" s="44" t="str">
        <f t="shared" si="64"/>
        <v>T</v>
      </c>
    </row>
    <row r="816" spans="1:27" x14ac:dyDescent="0.25">
      <c r="A816" s="125" t="s">
        <v>186</v>
      </c>
      <c r="B816" s="48">
        <v>815</v>
      </c>
      <c r="C816" s="48">
        <v>5</v>
      </c>
      <c r="D816" s="48">
        <v>20815</v>
      </c>
      <c r="E816" s="48"/>
      <c r="F816" s="48" t="s">
        <v>210</v>
      </c>
      <c r="G816" s="260" t="str">
        <f t="shared" si="61"/>
        <v>pr_88</v>
      </c>
      <c r="H816" s="259" t="s">
        <v>277</v>
      </c>
      <c r="I816" s="45">
        <v>43258</v>
      </c>
      <c r="J816" s="45" t="s">
        <v>128</v>
      </c>
      <c r="K816" s="48">
        <v>2</v>
      </c>
      <c r="L816" s="48">
        <v>2715</v>
      </c>
      <c r="M816" s="50" t="s">
        <v>178</v>
      </c>
      <c r="N816" s="42">
        <v>0.61458333333333337</v>
      </c>
      <c r="O816" s="48">
        <v>8</v>
      </c>
      <c r="P816" s="48">
        <v>19</v>
      </c>
      <c r="Q816" s="48" t="s">
        <v>21</v>
      </c>
      <c r="R816" s="48"/>
      <c r="S816" s="48"/>
      <c r="T816" s="48"/>
      <c r="U816" s="173">
        <f t="shared" si="62"/>
        <v>0.61458333333333326</v>
      </c>
      <c r="V816" s="173">
        <f t="shared" si="63"/>
        <v>0.58333333333333326</v>
      </c>
      <c r="W816" s="41">
        <f>IFERROR(VLOOKUP(L816,'[1]ZESTAWIENIE NUMERÓW BOCZNYCH'!$A:$B,1,0),"")</f>
        <v>2715</v>
      </c>
      <c r="X816" s="48" t="str">
        <f>IFERROR(VLOOKUP(W816,'[1]ZESTAWIENIE NUMERÓW BOCZNYCH'!$A:$B,2,0),Q816)</f>
        <v>P3</v>
      </c>
      <c r="Y816" s="131">
        <f t="shared" si="65"/>
        <v>27</v>
      </c>
      <c r="Z816" s="132" t="s">
        <v>184</v>
      </c>
      <c r="AA816" s="44" t="str">
        <f t="shared" si="64"/>
        <v>T</v>
      </c>
    </row>
    <row r="817" spans="1:27" x14ac:dyDescent="0.25">
      <c r="A817" s="125" t="s">
        <v>186</v>
      </c>
      <c r="B817" s="48">
        <v>816</v>
      </c>
      <c r="C817" s="48">
        <v>6</v>
      </c>
      <c r="D817" s="48">
        <v>20815</v>
      </c>
      <c r="E817" s="48"/>
      <c r="F817" s="48" t="s">
        <v>210</v>
      </c>
      <c r="G817" s="260" t="str">
        <f t="shared" si="61"/>
        <v>pr_88</v>
      </c>
      <c r="H817" s="259" t="s">
        <v>277</v>
      </c>
      <c r="I817" s="45">
        <v>43258</v>
      </c>
      <c r="J817" s="45" t="s">
        <v>128</v>
      </c>
      <c r="K817" s="48">
        <v>10</v>
      </c>
      <c r="L817" s="48">
        <v>3010</v>
      </c>
      <c r="M817" s="50" t="s">
        <v>178</v>
      </c>
      <c r="N817" s="42">
        <v>0.62013888888888891</v>
      </c>
      <c r="O817" s="48">
        <v>28</v>
      </c>
      <c r="P817" s="48">
        <v>7</v>
      </c>
      <c r="Q817" s="48" t="s">
        <v>19</v>
      </c>
      <c r="R817" s="48"/>
      <c r="S817" s="48"/>
      <c r="T817" s="48"/>
      <c r="U817" s="173">
        <f t="shared" si="62"/>
        <v>0.61458333333333326</v>
      </c>
      <c r="V817" s="173">
        <f t="shared" si="63"/>
        <v>0.58333333333333326</v>
      </c>
      <c r="W817" s="41" t="str">
        <f>IFERROR(VLOOKUP(L817,'[1]ZESTAWIENIE NUMERÓW BOCZNYCH'!$A:$B,1,0),"")</f>
        <v/>
      </c>
      <c r="X817" s="48" t="str">
        <f>IFERROR(VLOOKUP(W817,'[1]ZESTAWIENIE NUMERÓW BOCZNYCH'!$A:$B,2,0),Q817)</f>
        <v>S</v>
      </c>
      <c r="Y817" s="131">
        <f t="shared" si="65"/>
        <v>35</v>
      </c>
      <c r="Z817" s="132" t="s">
        <v>184</v>
      </c>
      <c r="AA817" s="44" t="str">
        <f t="shared" si="64"/>
        <v>T</v>
      </c>
    </row>
    <row r="818" spans="1:27" x14ac:dyDescent="0.25">
      <c r="A818" s="125" t="s">
        <v>186</v>
      </c>
      <c r="B818" s="48">
        <v>817</v>
      </c>
      <c r="C818" s="48">
        <v>6</v>
      </c>
      <c r="D818" s="48">
        <v>20815</v>
      </c>
      <c r="E818" s="48"/>
      <c r="F818" s="48" t="s">
        <v>210</v>
      </c>
      <c r="G818" s="260" t="str">
        <f t="shared" si="61"/>
        <v>pr_88</v>
      </c>
      <c r="H818" s="259" t="s">
        <v>277</v>
      </c>
      <c r="I818" s="45">
        <v>43258</v>
      </c>
      <c r="J818" s="45" t="s">
        <v>128</v>
      </c>
      <c r="K818" s="48">
        <v>2</v>
      </c>
      <c r="L818" s="48">
        <v>2814</v>
      </c>
      <c r="M818" s="50" t="s">
        <v>178</v>
      </c>
      <c r="N818" s="42">
        <v>0.62291666666666667</v>
      </c>
      <c r="O818" s="48">
        <v>15</v>
      </c>
      <c r="P818" s="48">
        <v>8</v>
      </c>
      <c r="Q818" s="48" t="s">
        <v>20</v>
      </c>
      <c r="R818" s="48"/>
      <c r="S818" s="48"/>
      <c r="T818" s="48"/>
      <c r="U818" s="173">
        <f t="shared" si="62"/>
        <v>0.61458333333333326</v>
      </c>
      <c r="V818" s="173">
        <f t="shared" si="63"/>
        <v>0.58333333333333326</v>
      </c>
      <c r="W818" s="41">
        <f>IFERROR(VLOOKUP(L818,'[1]ZESTAWIENIE NUMERÓW BOCZNYCH'!$A:$B,1,0),"")</f>
        <v>2814</v>
      </c>
      <c r="X818" s="48" t="str">
        <f>IFERROR(VLOOKUP(W818,'[1]ZESTAWIENIE NUMERÓW BOCZNYCH'!$A:$B,2,0),Q818)</f>
        <v>MB</v>
      </c>
      <c r="Y818" s="131">
        <f t="shared" si="65"/>
        <v>23</v>
      </c>
      <c r="Z818" s="132" t="s">
        <v>184</v>
      </c>
      <c r="AA818" s="44" t="str">
        <f t="shared" si="64"/>
        <v>T</v>
      </c>
    </row>
    <row r="819" spans="1:27" x14ac:dyDescent="0.25">
      <c r="A819" s="125" t="s">
        <v>186</v>
      </c>
      <c r="B819" s="48">
        <v>818</v>
      </c>
      <c r="C819" s="48">
        <v>6</v>
      </c>
      <c r="D819" s="48">
        <v>20815</v>
      </c>
      <c r="E819" s="48"/>
      <c r="F819" s="48" t="s">
        <v>210</v>
      </c>
      <c r="G819" s="260" t="str">
        <f t="shared" si="61"/>
        <v>pr_88</v>
      </c>
      <c r="H819" s="259" t="s">
        <v>277</v>
      </c>
      <c r="I819" s="45">
        <v>43258</v>
      </c>
      <c r="J819" s="45" t="s">
        <v>128</v>
      </c>
      <c r="K819" s="48">
        <v>10</v>
      </c>
      <c r="L819" s="48">
        <v>2704</v>
      </c>
      <c r="M819" s="50" t="s">
        <v>178</v>
      </c>
      <c r="N819" s="42">
        <v>0.62708333333333333</v>
      </c>
      <c r="O819" s="48">
        <v>19</v>
      </c>
      <c r="P819" s="48">
        <v>9</v>
      </c>
      <c r="Q819" s="48" t="s">
        <v>21</v>
      </c>
      <c r="R819" s="48"/>
      <c r="S819" s="48"/>
      <c r="T819" s="48"/>
      <c r="U819" s="173">
        <f t="shared" si="62"/>
        <v>0.625</v>
      </c>
      <c r="V819" s="173">
        <f t="shared" si="63"/>
        <v>0.625</v>
      </c>
      <c r="W819" s="41">
        <f>IFERROR(VLOOKUP(L819,'[1]ZESTAWIENIE NUMERÓW BOCZNYCH'!$A:$B,1,0),"")</f>
        <v>2704</v>
      </c>
      <c r="X819" s="48" t="str">
        <f>IFERROR(VLOOKUP(W819,'[1]ZESTAWIENIE NUMERÓW BOCZNYCH'!$A:$B,2,0),Q819)</f>
        <v>P3</v>
      </c>
      <c r="Y819" s="131">
        <f t="shared" si="65"/>
        <v>28</v>
      </c>
      <c r="Z819" s="132" t="s">
        <v>184</v>
      </c>
      <c r="AA819" s="44" t="str">
        <f t="shared" si="64"/>
        <v>T</v>
      </c>
    </row>
    <row r="820" spans="1:27" x14ac:dyDescent="0.25">
      <c r="A820" s="125" t="s">
        <v>186</v>
      </c>
      <c r="B820" s="48">
        <v>819</v>
      </c>
      <c r="C820" s="48">
        <v>6</v>
      </c>
      <c r="D820" s="48">
        <v>20815</v>
      </c>
      <c r="E820" s="48"/>
      <c r="F820" s="48" t="s">
        <v>210</v>
      </c>
      <c r="G820" s="260" t="str">
        <f t="shared" si="61"/>
        <v>pr_88</v>
      </c>
      <c r="H820" s="259" t="s">
        <v>277</v>
      </c>
      <c r="I820" s="45">
        <v>43258</v>
      </c>
      <c r="J820" s="45" t="s">
        <v>128</v>
      </c>
      <c r="K820" s="48">
        <v>2</v>
      </c>
      <c r="L820" s="48">
        <v>2430</v>
      </c>
      <c r="M820" s="50" t="s">
        <v>178</v>
      </c>
      <c r="N820" s="42">
        <v>0.63124999999999998</v>
      </c>
      <c r="O820" s="48">
        <v>18</v>
      </c>
      <c r="P820" s="48">
        <v>7</v>
      </c>
      <c r="Q820" s="48" t="s">
        <v>16</v>
      </c>
      <c r="R820" s="48"/>
      <c r="S820" s="48"/>
      <c r="T820" s="48"/>
      <c r="U820" s="173">
        <f t="shared" si="62"/>
        <v>0.625</v>
      </c>
      <c r="V820" s="173">
        <f t="shared" si="63"/>
        <v>0.625</v>
      </c>
      <c r="W820" s="41">
        <f>IFERROR(VLOOKUP(L820,'[1]ZESTAWIENIE NUMERÓW BOCZNYCH'!$A:$B,1,0),"")</f>
        <v>2430</v>
      </c>
      <c r="X820" s="48" t="str">
        <f>IFERROR(VLOOKUP(W820,'[1]ZESTAWIENIE NUMERÓW BOCZNYCH'!$A:$B,2,0),Q820)</f>
        <v>K2</v>
      </c>
      <c r="Y820" s="131">
        <f t="shared" si="65"/>
        <v>25</v>
      </c>
      <c r="Z820" s="132" t="s">
        <v>184</v>
      </c>
      <c r="AA820" s="44" t="str">
        <f t="shared" si="64"/>
        <v>T</v>
      </c>
    </row>
    <row r="821" spans="1:27" x14ac:dyDescent="0.25">
      <c r="A821" s="125" t="s">
        <v>186</v>
      </c>
      <c r="B821" s="48">
        <v>820</v>
      </c>
      <c r="C821" s="48">
        <v>6</v>
      </c>
      <c r="D821" s="48">
        <v>20815</v>
      </c>
      <c r="E821" s="48"/>
      <c r="F821" s="48" t="s">
        <v>210</v>
      </c>
      <c r="G821" s="260" t="str">
        <f t="shared" si="61"/>
        <v>pr_88</v>
      </c>
      <c r="H821" s="259" t="s">
        <v>277</v>
      </c>
      <c r="I821" s="45">
        <v>43258</v>
      </c>
      <c r="J821" s="45" t="s">
        <v>128</v>
      </c>
      <c r="K821" s="48">
        <v>10</v>
      </c>
      <c r="L821" s="48">
        <v>2510</v>
      </c>
      <c r="M821" s="50" t="s">
        <v>178</v>
      </c>
      <c r="N821" s="42">
        <v>0.63680555555555551</v>
      </c>
      <c r="O821" s="48">
        <v>7</v>
      </c>
      <c r="P821" s="48">
        <v>8</v>
      </c>
      <c r="Q821" s="48" t="s">
        <v>16</v>
      </c>
      <c r="R821" s="48"/>
      <c r="S821" s="48"/>
      <c r="T821" s="48"/>
      <c r="U821" s="173">
        <f t="shared" si="62"/>
        <v>0.63541666666666663</v>
      </c>
      <c r="V821" s="173">
        <f t="shared" si="63"/>
        <v>0.625</v>
      </c>
      <c r="W821" s="41">
        <f>IFERROR(VLOOKUP(L821,'[1]ZESTAWIENIE NUMERÓW BOCZNYCH'!$A:$B,1,0),"")</f>
        <v>2510</v>
      </c>
      <c r="X821" s="48" t="str">
        <f>IFERROR(VLOOKUP(W821,'[1]ZESTAWIENIE NUMERÓW BOCZNYCH'!$A:$B,2,0),Q821)</f>
        <v>K2</v>
      </c>
      <c r="Y821" s="131">
        <f t="shared" si="65"/>
        <v>15</v>
      </c>
      <c r="Z821" s="132" t="s">
        <v>184</v>
      </c>
      <c r="AA821" s="44" t="str">
        <f t="shared" si="64"/>
        <v>T</v>
      </c>
    </row>
    <row r="822" spans="1:27" x14ac:dyDescent="0.25">
      <c r="A822" s="125" t="s">
        <v>186</v>
      </c>
      <c r="B822" s="48">
        <v>821</v>
      </c>
      <c r="C822" s="48">
        <v>6</v>
      </c>
      <c r="D822" s="48">
        <v>20815</v>
      </c>
      <c r="E822" s="48"/>
      <c r="F822" s="48" t="s">
        <v>210</v>
      </c>
      <c r="G822" s="260" t="str">
        <f t="shared" si="61"/>
        <v>pr_88</v>
      </c>
      <c r="H822" s="259" t="s">
        <v>277</v>
      </c>
      <c r="I822" s="45">
        <v>43258</v>
      </c>
      <c r="J822" s="45" t="s">
        <v>128</v>
      </c>
      <c r="K822" s="48">
        <v>2</v>
      </c>
      <c r="L822" s="48">
        <v>2289</v>
      </c>
      <c r="M822" s="50" t="s">
        <v>178</v>
      </c>
      <c r="N822" s="42">
        <v>0.64236111111111105</v>
      </c>
      <c r="O822" s="48">
        <v>25</v>
      </c>
      <c r="P822" s="48">
        <v>12</v>
      </c>
      <c r="Q822" s="48" t="s">
        <v>16</v>
      </c>
      <c r="R822" s="48"/>
      <c r="S822" s="48"/>
      <c r="T822" s="48"/>
      <c r="U822" s="173">
        <f t="shared" si="62"/>
        <v>0.63541666666666663</v>
      </c>
      <c r="V822" s="173">
        <f t="shared" si="63"/>
        <v>0.625</v>
      </c>
      <c r="W822" s="41">
        <f>IFERROR(VLOOKUP(L822,'[1]ZESTAWIENIE NUMERÓW BOCZNYCH'!$A:$B,1,0),"")</f>
        <v>2289</v>
      </c>
      <c r="X822" s="48" t="str">
        <f>IFERROR(VLOOKUP(W822,'[1]ZESTAWIENIE NUMERÓW BOCZNYCH'!$A:$B,2,0),Q822)</f>
        <v>K2</v>
      </c>
      <c r="Y822" s="131">
        <f t="shared" si="65"/>
        <v>37</v>
      </c>
      <c r="Z822" s="132" t="s">
        <v>184</v>
      </c>
      <c r="AA822" s="44" t="str">
        <f t="shared" si="64"/>
        <v>T</v>
      </c>
    </row>
    <row r="823" spans="1:27" x14ac:dyDescent="0.25">
      <c r="A823" s="125" t="s">
        <v>186</v>
      </c>
      <c r="B823" s="48">
        <v>822</v>
      </c>
      <c r="C823" s="48">
        <v>6</v>
      </c>
      <c r="D823" s="48">
        <v>20815</v>
      </c>
      <c r="E823" s="48"/>
      <c r="F823" s="48" t="s">
        <v>210</v>
      </c>
      <c r="G823" s="260" t="str">
        <f t="shared" si="61"/>
        <v>pr_88</v>
      </c>
      <c r="H823" s="259" t="s">
        <v>277</v>
      </c>
      <c r="I823" s="45">
        <v>43258</v>
      </c>
      <c r="J823" s="45" t="s">
        <v>128</v>
      </c>
      <c r="K823" s="48">
        <v>10</v>
      </c>
      <c r="L823" s="48">
        <v>2610</v>
      </c>
      <c r="M823" s="50" t="s">
        <v>178</v>
      </c>
      <c r="N823" s="42">
        <v>0.64513888888888882</v>
      </c>
      <c r="O823" s="48">
        <v>10</v>
      </c>
      <c r="P823" s="48">
        <v>12</v>
      </c>
      <c r="Q823" s="48" t="s">
        <v>16</v>
      </c>
      <c r="R823" s="48"/>
      <c r="S823" s="48"/>
      <c r="T823" s="48"/>
      <c r="U823" s="173">
        <f t="shared" si="62"/>
        <v>0.63541666666666663</v>
      </c>
      <c r="V823" s="173">
        <f t="shared" si="63"/>
        <v>0.625</v>
      </c>
      <c r="W823" s="41">
        <f>IFERROR(VLOOKUP(L823,'[1]ZESTAWIENIE NUMERÓW BOCZNYCH'!$A:$B,1,0),"")</f>
        <v>2610</v>
      </c>
      <c r="X823" s="48" t="str">
        <f>IFERROR(VLOOKUP(W823,'[1]ZESTAWIENIE NUMERÓW BOCZNYCH'!$A:$B,2,0),Q823)</f>
        <v>P2</v>
      </c>
      <c r="Y823" s="131">
        <f t="shared" si="65"/>
        <v>22</v>
      </c>
      <c r="Z823" s="132" t="s">
        <v>184</v>
      </c>
      <c r="AA823" s="44" t="str">
        <f t="shared" si="64"/>
        <v>T</v>
      </c>
    </row>
    <row r="824" spans="1:27" x14ac:dyDescent="0.25">
      <c r="A824" s="125" t="s">
        <v>186</v>
      </c>
      <c r="B824" s="48">
        <v>823</v>
      </c>
      <c r="C824" s="48">
        <v>6</v>
      </c>
      <c r="D824" s="48">
        <v>20815</v>
      </c>
      <c r="E824" s="48"/>
      <c r="F824" s="48" t="s">
        <v>210</v>
      </c>
      <c r="G824" s="260" t="str">
        <f t="shared" si="61"/>
        <v>pr_88</v>
      </c>
      <c r="H824" s="259" t="s">
        <v>277</v>
      </c>
      <c r="I824" s="45">
        <v>43258</v>
      </c>
      <c r="J824" s="45" t="s">
        <v>128</v>
      </c>
      <c r="K824" s="48">
        <v>2</v>
      </c>
      <c r="L824" s="48">
        <v>2450</v>
      </c>
      <c r="M824" s="50" t="s">
        <v>178</v>
      </c>
      <c r="N824" s="42">
        <v>0.6479166666666667</v>
      </c>
      <c r="O824" s="48">
        <v>12</v>
      </c>
      <c r="P824" s="48">
        <v>14</v>
      </c>
      <c r="Q824" s="48" t="s">
        <v>16</v>
      </c>
      <c r="R824" s="48"/>
      <c r="S824" s="48"/>
      <c r="T824" s="48"/>
      <c r="U824" s="173">
        <f t="shared" si="62"/>
        <v>0.64583333333333326</v>
      </c>
      <c r="V824" s="173">
        <f t="shared" si="63"/>
        <v>0.625</v>
      </c>
      <c r="W824" s="41">
        <f>IFERROR(VLOOKUP(L824,'[1]ZESTAWIENIE NUMERÓW BOCZNYCH'!$A:$B,1,0),"")</f>
        <v>2450</v>
      </c>
      <c r="X824" s="48" t="str">
        <f>IFERROR(VLOOKUP(W824,'[1]ZESTAWIENIE NUMERÓW BOCZNYCH'!$A:$B,2,0),Q824)</f>
        <v>K2</v>
      </c>
      <c r="Y824" s="131">
        <f t="shared" si="65"/>
        <v>26</v>
      </c>
      <c r="Z824" s="132" t="s">
        <v>184</v>
      </c>
      <c r="AA824" s="44" t="str">
        <f t="shared" si="64"/>
        <v>T</v>
      </c>
    </row>
    <row r="825" spans="1:27" x14ac:dyDescent="0.25">
      <c r="A825" s="125" t="s">
        <v>186</v>
      </c>
      <c r="B825" s="48">
        <v>824</v>
      </c>
      <c r="C825" s="48">
        <v>6</v>
      </c>
      <c r="D825" s="48">
        <v>20815</v>
      </c>
      <c r="E825" s="48"/>
      <c r="F825" s="48" t="s">
        <v>210</v>
      </c>
      <c r="G825" s="260" t="str">
        <f t="shared" si="61"/>
        <v>pr_88</v>
      </c>
      <c r="H825" s="259" t="s">
        <v>277</v>
      </c>
      <c r="I825" s="45">
        <v>43258</v>
      </c>
      <c r="J825" s="45" t="s">
        <v>128</v>
      </c>
      <c r="K825" s="48">
        <v>10</v>
      </c>
      <c r="L825" s="48">
        <v>3007</v>
      </c>
      <c r="M825" s="50" t="s">
        <v>178</v>
      </c>
      <c r="N825" s="42">
        <v>0.65069444444444446</v>
      </c>
      <c r="O825" s="48">
        <v>14</v>
      </c>
      <c r="P825" s="48">
        <v>17</v>
      </c>
      <c r="Q825" s="48" t="s">
        <v>19</v>
      </c>
      <c r="R825" s="48"/>
      <c r="S825" s="48"/>
      <c r="T825" s="48"/>
      <c r="U825" s="173">
        <f t="shared" si="62"/>
        <v>0.64583333333333326</v>
      </c>
      <c r="V825" s="173">
        <f t="shared" si="63"/>
        <v>0.625</v>
      </c>
      <c r="W825" s="41">
        <f>IFERROR(VLOOKUP(L825,'[1]ZESTAWIENIE NUMERÓW BOCZNYCH'!$A:$B,1,0),"")</f>
        <v>3007</v>
      </c>
      <c r="X825" s="48" t="str">
        <f>IFERROR(VLOOKUP(W825,'[1]ZESTAWIENIE NUMERÓW BOCZNYCH'!$A:$B,2,0),Q825)</f>
        <v>S</v>
      </c>
      <c r="Y825" s="131">
        <f t="shared" si="65"/>
        <v>31</v>
      </c>
      <c r="Z825" s="132" t="s">
        <v>184</v>
      </c>
      <c r="AA825" s="44" t="str">
        <f t="shared" si="64"/>
        <v>T</v>
      </c>
    </row>
    <row r="826" spans="1:27" x14ac:dyDescent="0.25">
      <c r="A826" s="125" t="s">
        <v>186</v>
      </c>
      <c r="B826" s="48">
        <v>825</v>
      </c>
      <c r="C826" s="48">
        <v>7</v>
      </c>
      <c r="D826" s="48">
        <v>20815</v>
      </c>
      <c r="E826" s="48"/>
      <c r="F826" s="48" t="s">
        <v>210</v>
      </c>
      <c r="G826" s="260" t="str">
        <f t="shared" si="61"/>
        <v>pr_88</v>
      </c>
      <c r="H826" s="259" t="s">
        <v>277</v>
      </c>
      <c r="I826" s="45">
        <v>43258</v>
      </c>
      <c r="J826" s="45" t="s">
        <v>128</v>
      </c>
      <c r="K826" s="48">
        <v>2</v>
      </c>
      <c r="L826" s="48">
        <v>2482</v>
      </c>
      <c r="M826" s="50" t="s">
        <v>178</v>
      </c>
      <c r="N826" s="42">
        <v>0.65486111111111112</v>
      </c>
      <c r="O826" s="48">
        <v>3</v>
      </c>
      <c r="P826" s="48">
        <v>15</v>
      </c>
      <c r="Q826" s="48" t="s">
        <v>16</v>
      </c>
      <c r="R826" s="48"/>
      <c r="S826" s="48"/>
      <c r="T826" s="48"/>
      <c r="U826" s="173">
        <f t="shared" si="62"/>
        <v>0.64583333333333326</v>
      </c>
      <c r="V826" s="173">
        <f t="shared" si="63"/>
        <v>0.625</v>
      </c>
      <c r="W826" s="41">
        <f>IFERROR(VLOOKUP(L826,'[1]ZESTAWIENIE NUMERÓW BOCZNYCH'!$A:$B,1,0),"")</f>
        <v>2482</v>
      </c>
      <c r="X826" s="48" t="str">
        <f>IFERROR(VLOOKUP(W826,'[1]ZESTAWIENIE NUMERÓW BOCZNYCH'!$A:$B,2,0),Q826)</f>
        <v>K2</v>
      </c>
      <c r="Y826" s="131">
        <f t="shared" si="65"/>
        <v>18</v>
      </c>
      <c r="Z826" s="132" t="s">
        <v>184</v>
      </c>
      <c r="AA826" s="44" t="str">
        <f t="shared" si="64"/>
        <v>T</v>
      </c>
    </row>
    <row r="827" spans="1:27" x14ac:dyDescent="0.25">
      <c r="A827" s="125" t="s">
        <v>186</v>
      </c>
      <c r="B827" s="48">
        <v>826</v>
      </c>
      <c r="C827" s="48">
        <v>7</v>
      </c>
      <c r="D827" s="48">
        <v>20815</v>
      </c>
      <c r="E827" s="48"/>
      <c r="F827" s="48" t="s">
        <v>210</v>
      </c>
      <c r="G827" s="260" t="str">
        <f t="shared" si="61"/>
        <v>pr_88</v>
      </c>
      <c r="H827" s="259" t="s">
        <v>277</v>
      </c>
      <c r="I827" s="45">
        <v>43258</v>
      </c>
      <c r="J827" s="45" t="s">
        <v>128</v>
      </c>
      <c r="K827" s="48">
        <v>10</v>
      </c>
      <c r="L827" s="48">
        <v>2548</v>
      </c>
      <c r="M827" s="50" t="s">
        <v>178</v>
      </c>
      <c r="N827" s="42">
        <v>0.66180555555555554</v>
      </c>
      <c r="O827" s="48">
        <v>3</v>
      </c>
      <c r="P827" s="48">
        <v>10</v>
      </c>
      <c r="Q827" s="48" t="s">
        <v>18</v>
      </c>
      <c r="R827" s="48"/>
      <c r="S827" s="48"/>
      <c r="T827" s="48"/>
      <c r="U827" s="173">
        <f t="shared" si="62"/>
        <v>0.65625</v>
      </c>
      <c r="V827" s="173">
        <f t="shared" si="63"/>
        <v>0.625</v>
      </c>
      <c r="W827" s="41">
        <f>IFERROR(VLOOKUP(L827,'[1]ZESTAWIENIE NUMERÓW BOCZNYCH'!$A:$B,1,0),"")</f>
        <v>2548</v>
      </c>
      <c r="X827" s="48" t="str">
        <f>IFERROR(VLOOKUP(W827,'[1]ZESTAWIENIE NUMERÓW BOCZNYCH'!$A:$B,2,0),Q827)</f>
        <v>K2</v>
      </c>
      <c r="Y827" s="131">
        <f t="shared" si="65"/>
        <v>13</v>
      </c>
      <c r="Z827" s="132" t="s">
        <v>184</v>
      </c>
      <c r="AA827" s="44" t="str">
        <f t="shared" si="64"/>
        <v>T</v>
      </c>
    </row>
    <row r="828" spans="1:27" x14ac:dyDescent="0.25">
      <c r="A828" s="125" t="s">
        <v>186</v>
      </c>
      <c r="B828" s="48">
        <v>827</v>
      </c>
      <c r="C828" s="48">
        <v>7</v>
      </c>
      <c r="D828" s="48">
        <v>20815</v>
      </c>
      <c r="E828" s="48"/>
      <c r="F828" s="48" t="s">
        <v>210</v>
      </c>
      <c r="G828" s="260" t="str">
        <f t="shared" si="61"/>
        <v>pr_88</v>
      </c>
      <c r="H828" s="259" t="s">
        <v>277</v>
      </c>
      <c r="I828" s="45">
        <v>43258</v>
      </c>
      <c r="J828" s="45" t="s">
        <v>128</v>
      </c>
      <c r="K828" s="48">
        <v>10</v>
      </c>
      <c r="L828" s="48">
        <v>2241</v>
      </c>
      <c r="M828" s="50" t="s">
        <v>178</v>
      </c>
      <c r="N828" s="42">
        <v>0.66875000000000007</v>
      </c>
      <c r="O828" s="48">
        <v>20</v>
      </c>
      <c r="P828" s="48">
        <v>6</v>
      </c>
      <c r="Q828" s="48" t="s">
        <v>16</v>
      </c>
      <c r="R828" s="48"/>
      <c r="S828" s="48"/>
      <c r="T828" s="48"/>
      <c r="U828" s="173">
        <f t="shared" si="62"/>
        <v>0.66666666666666663</v>
      </c>
      <c r="V828" s="173">
        <f t="shared" si="63"/>
        <v>0.66666666666666663</v>
      </c>
      <c r="W828" s="41">
        <f>IFERROR(VLOOKUP(L828,'[1]ZESTAWIENIE NUMERÓW BOCZNYCH'!$A:$B,1,0),"")</f>
        <v>2241</v>
      </c>
      <c r="X828" s="48" t="str">
        <f>IFERROR(VLOOKUP(W828,'[1]ZESTAWIENIE NUMERÓW BOCZNYCH'!$A:$B,2,0),Q828)</f>
        <v>K2</v>
      </c>
      <c r="Y828" s="131">
        <f t="shared" si="65"/>
        <v>26</v>
      </c>
      <c r="Z828" s="132" t="s">
        <v>184</v>
      </c>
      <c r="AA828" s="44" t="str">
        <f t="shared" si="64"/>
        <v>T</v>
      </c>
    </row>
    <row r="829" spans="1:27" x14ac:dyDescent="0.25">
      <c r="A829" s="125" t="s">
        <v>186</v>
      </c>
      <c r="B829" s="48">
        <v>828</v>
      </c>
      <c r="C829" s="48">
        <v>7</v>
      </c>
      <c r="D829" s="48">
        <v>20815</v>
      </c>
      <c r="E829" s="48"/>
      <c r="F829" s="48" t="s">
        <v>210</v>
      </c>
      <c r="G829" s="260" t="str">
        <f t="shared" si="61"/>
        <v>pr_88</v>
      </c>
      <c r="H829" s="259" t="s">
        <v>277</v>
      </c>
      <c r="I829" s="45">
        <v>43258</v>
      </c>
      <c r="J829" s="45" t="s">
        <v>128</v>
      </c>
      <c r="K829" s="48">
        <v>2</v>
      </c>
      <c r="L829" s="48">
        <v>2306</v>
      </c>
      <c r="M829" s="50" t="s">
        <v>178</v>
      </c>
      <c r="N829" s="42">
        <v>0.67152777777777783</v>
      </c>
      <c r="O829" s="48">
        <v>0</v>
      </c>
      <c r="P829" s="48">
        <v>18</v>
      </c>
      <c r="Q829" s="48" t="s">
        <v>16</v>
      </c>
      <c r="R829" s="48"/>
      <c r="S829" s="48"/>
      <c r="T829" s="48"/>
      <c r="U829" s="173">
        <f t="shared" si="62"/>
        <v>0.66666666666666663</v>
      </c>
      <c r="V829" s="173">
        <f t="shared" si="63"/>
        <v>0.66666666666666663</v>
      </c>
      <c r="W829" s="41">
        <f>IFERROR(VLOOKUP(L829,'[1]ZESTAWIENIE NUMERÓW BOCZNYCH'!$A:$B,1,0),"")</f>
        <v>2306</v>
      </c>
      <c r="X829" s="48" t="str">
        <f>IFERROR(VLOOKUP(W829,'[1]ZESTAWIENIE NUMERÓW BOCZNYCH'!$A:$B,2,0),Q829)</f>
        <v>K2</v>
      </c>
      <c r="Y829" s="131">
        <f t="shared" si="65"/>
        <v>18</v>
      </c>
      <c r="Z829" s="132" t="s">
        <v>184</v>
      </c>
      <c r="AA829" s="44" t="str">
        <f t="shared" si="64"/>
        <v>T</v>
      </c>
    </row>
    <row r="830" spans="1:27" x14ac:dyDescent="0.25">
      <c r="A830" s="125" t="s">
        <v>186</v>
      </c>
      <c r="B830" s="48">
        <v>829</v>
      </c>
      <c r="C830" s="48">
        <v>7</v>
      </c>
      <c r="D830" s="48">
        <v>20815</v>
      </c>
      <c r="E830" s="48"/>
      <c r="F830" s="48" t="s">
        <v>210</v>
      </c>
      <c r="G830" s="260" t="str">
        <f t="shared" si="61"/>
        <v>pr_88</v>
      </c>
      <c r="H830" s="259" t="s">
        <v>277</v>
      </c>
      <c r="I830" s="45">
        <v>43258</v>
      </c>
      <c r="J830" s="45" t="s">
        <v>128</v>
      </c>
      <c r="K830" s="48">
        <v>10</v>
      </c>
      <c r="L830" s="48">
        <v>2274</v>
      </c>
      <c r="M830" s="50" t="s">
        <v>178</v>
      </c>
      <c r="N830" s="42">
        <v>0.67569444444444438</v>
      </c>
      <c r="O830" s="48">
        <v>23</v>
      </c>
      <c r="P830" s="48">
        <v>10</v>
      </c>
      <c r="Q830" s="48" t="s">
        <v>16</v>
      </c>
      <c r="R830" s="48"/>
      <c r="S830" s="48"/>
      <c r="T830" s="48"/>
      <c r="U830" s="173">
        <f t="shared" si="62"/>
        <v>0.66666666666666663</v>
      </c>
      <c r="V830" s="173">
        <f t="shared" si="63"/>
        <v>0.66666666666666663</v>
      </c>
      <c r="W830" s="41">
        <f>IFERROR(VLOOKUP(L830,'[1]ZESTAWIENIE NUMERÓW BOCZNYCH'!$A:$B,1,0),"")</f>
        <v>2274</v>
      </c>
      <c r="X830" s="48" t="str">
        <f>IFERROR(VLOOKUP(W830,'[1]ZESTAWIENIE NUMERÓW BOCZNYCH'!$A:$B,2,0),Q830)</f>
        <v>K2</v>
      </c>
      <c r="Y830" s="131">
        <f t="shared" si="65"/>
        <v>33</v>
      </c>
      <c r="Z830" s="132" t="s">
        <v>184</v>
      </c>
      <c r="AA830" s="44" t="str">
        <f t="shared" si="64"/>
        <v>T</v>
      </c>
    </row>
    <row r="831" spans="1:27" x14ac:dyDescent="0.25">
      <c r="A831" s="125" t="s">
        <v>186</v>
      </c>
      <c r="B831" s="48">
        <v>830</v>
      </c>
      <c r="C831" s="48">
        <v>7</v>
      </c>
      <c r="D831" s="48">
        <v>20815</v>
      </c>
      <c r="E831" s="48"/>
      <c r="F831" s="48" t="s">
        <v>210</v>
      </c>
      <c r="G831" s="260" t="str">
        <f t="shared" si="61"/>
        <v>pr_88</v>
      </c>
      <c r="H831" s="259" t="s">
        <v>277</v>
      </c>
      <c r="I831" s="45">
        <v>43258</v>
      </c>
      <c r="J831" s="45" t="s">
        <v>128</v>
      </c>
      <c r="K831" s="48">
        <v>2</v>
      </c>
      <c r="L831" s="48">
        <v>2820</v>
      </c>
      <c r="M831" s="50" t="s">
        <v>178</v>
      </c>
      <c r="N831" s="42">
        <v>0.67847222222222225</v>
      </c>
      <c r="O831" s="48">
        <v>10</v>
      </c>
      <c r="P831" s="48">
        <v>6</v>
      </c>
      <c r="Q831" s="48" t="s">
        <v>17</v>
      </c>
      <c r="R831" s="48"/>
      <c r="S831" s="48"/>
      <c r="T831" s="48"/>
      <c r="U831" s="173">
        <f t="shared" si="62"/>
        <v>0.67708333333333326</v>
      </c>
      <c r="V831" s="173">
        <f t="shared" si="63"/>
        <v>0.66666666666666663</v>
      </c>
      <c r="W831" s="41">
        <f>IFERROR(VLOOKUP(L831,'[1]ZESTAWIENIE NUMERÓW BOCZNYCH'!$A:$B,1,0),"")</f>
        <v>2820</v>
      </c>
      <c r="X831" s="48" t="str">
        <f>IFERROR(VLOOKUP(W831,'[1]ZESTAWIENIE NUMERÓW BOCZNYCH'!$A:$B,2,0),Q831)</f>
        <v>MB</v>
      </c>
      <c r="Y831" s="131">
        <f t="shared" si="65"/>
        <v>16</v>
      </c>
      <c r="Z831" s="132" t="s">
        <v>184</v>
      </c>
      <c r="AA831" s="44" t="str">
        <f t="shared" si="64"/>
        <v>T</v>
      </c>
    </row>
    <row r="832" spans="1:27" x14ac:dyDescent="0.25">
      <c r="A832" s="125" t="s">
        <v>186</v>
      </c>
      <c r="B832" s="48">
        <v>831</v>
      </c>
      <c r="C832" s="48">
        <v>7</v>
      </c>
      <c r="D832" s="48">
        <v>20815</v>
      </c>
      <c r="E832" s="48"/>
      <c r="F832" s="48" t="s">
        <v>210</v>
      </c>
      <c r="G832" s="260" t="str">
        <f t="shared" si="61"/>
        <v>pr_88</v>
      </c>
      <c r="H832" s="259" t="s">
        <v>277</v>
      </c>
      <c r="I832" s="45">
        <v>43258</v>
      </c>
      <c r="J832" s="45" t="s">
        <v>128</v>
      </c>
      <c r="K832" s="48">
        <v>2</v>
      </c>
      <c r="L832" s="48">
        <v>2400</v>
      </c>
      <c r="M832" s="50" t="s">
        <v>178</v>
      </c>
      <c r="N832" s="42">
        <v>0.68125000000000002</v>
      </c>
      <c r="O832" s="48">
        <v>8</v>
      </c>
      <c r="P832" s="48">
        <v>10</v>
      </c>
      <c r="Q832" s="48" t="s">
        <v>16</v>
      </c>
      <c r="R832" s="48"/>
      <c r="S832" s="48"/>
      <c r="T832" s="48"/>
      <c r="U832" s="173">
        <f t="shared" si="62"/>
        <v>0.67708333333333326</v>
      </c>
      <c r="V832" s="173">
        <f t="shared" si="63"/>
        <v>0.66666666666666663</v>
      </c>
      <c r="W832" s="41">
        <f>IFERROR(VLOOKUP(L832,'[1]ZESTAWIENIE NUMERÓW BOCZNYCH'!$A:$B,1,0),"")</f>
        <v>2400</v>
      </c>
      <c r="X832" s="48" t="str">
        <f>IFERROR(VLOOKUP(W832,'[1]ZESTAWIENIE NUMERÓW BOCZNYCH'!$A:$B,2,0),Q832)</f>
        <v>K2</v>
      </c>
      <c r="Y832" s="131">
        <f t="shared" si="65"/>
        <v>18</v>
      </c>
      <c r="Z832" s="132" t="s">
        <v>184</v>
      </c>
      <c r="AA832" s="44" t="str">
        <f t="shared" si="64"/>
        <v>T</v>
      </c>
    </row>
    <row r="833" spans="1:27" x14ac:dyDescent="0.25">
      <c r="A833" s="125" t="s">
        <v>186</v>
      </c>
      <c r="B833" s="48">
        <v>832</v>
      </c>
      <c r="C833" s="48">
        <v>8</v>
      </c>
      <c r="D833" s="48">
        <v>20815</v>
      </c>
      <c r="E833" s="48"/>
      <c r="F833" s="48" t="s">
        <v>210</v>
      </c>
      <c r="G833" s="260" t="str">
        <f t="shared" si="61"/>
        <v>pr_88</v>
      </c>
      <c r="H833" s="259" t="s">
        <v>277</v>
      </c>
      <c r="I833" s="45">
        <v>43258</v>
      </c>
      <c r="J833" s="45" t="s">
        <v>128</v>
      </c>
      <c r="K833" s="48">
        <v>10</v>
      </c>
      <c r="L833" s="48">
        <v>2707</v>
      </c>
      <c r="M833" s="50" t="s">
        <v>178</v>
      </c>
      <c r="N833" s="42">
        <v>0.6875</v>
      </c>
      <c r="O833" s="48">
        <v>19</v>
      </c>
      <c r="P833" s="48">
        <v>12</v>
      </c>
      <c r="Q833" s="48" t="s">
        <v>21</v>
      </c>
      <c r="R833" s="48"/>
      <c r="S833" s="48"/>
      <c r="T833" s="48"/>
      <c r="U833" s="173">
        <f t="shared" si="62"/>
        <v>0.6875</v>
      </c>
      <c r="V833" s="173">
        <f t="shared" si="63"/>
        <v>0.66666666666666663</v>
      </c>
      <c r="W833" s="41" t="str">
        <f>IFERROR(VLOOKUP(L833,'[1]ZESTAWIENIE NUMERÓW BOCZNYCH'!$A:$B,1,0),"")</f>
        <v/>
      </c>
      <c r="X833" s="48" t="str">
        <f>IFERROR(VLOOKUP(W833,'[1]ZESTAWIENIE NUMERÓW BOCZNYCH'!$A:$B,2,0),Q833)</f>
        <v>P3</v>
      </c>
      <c r="Y833" s="131">
        <f t="shared" si="65"/>
        <v>31</v>
      </c>
      <c r="Z833" s="132" t="s">
        <v>184</v>
      </c>
      <c r="AA833" s="44" t="str">
        <f t="shared" si="64"/>
        <v>T</v>
      </c>
    </row>
    <row r="834" spans="1:27" x14ac:dyDescent="0.25">
      <c r="A834" s="125" t="s">
        <v>186</v>
      </c>
      <c r="B834" s="48">
        <v>833</v>
      </c>
      <c r="C834" s="48">
        <v>8</v>
      </c>
      <c r="D834" s="48">
        <v>20815</v>
      </c>
      <c r="E834" s="48"/>
      <c r="F834" s="48" t="s">
        <v>210</v>
      </c>
      <c r="G834" s="260" t="str">
        <f t="shared" si="61"/>
        <v>pr_88</v>
      </c>
      <c r="H834" s="259" t="s">
        <v>277</v>
      </c>
      <c r="I834" s="45">
        <v>43258</v>
      </c>
      <c r="J834" s="45" t="s">
        <v>128</v>
      </c>
      <c r="K834" s="48">
        <v>2</v>
      </c>
      <c r="L834" s="48">
        <v>3010</v>
      </c>
      <c r="M834" s="50" t="s">
        <v>178</v>
      </c>
      <c r="N834" s="42">
        <v>0.68958333333333333</v>
      </c>
      <c r="O834" s="48">
        <v>17</v>
      </c>
      <c r="P834" s="48">
        <v>21</v>
      </c>
      <c r="Q834" s="48" t="s">
        <v>19</v>
      </c>
      <c r="R834" s="48"/>
      <c r="S834" s="48"/>
      <c r="T834" s="48"/>
      <c r="U834" s="173">
        <f t="shared" si="62"/>
        <v>0.6875</v>
      </c>
      <c r="V834" s="173">
        <f t="shared" si="63"/>
        <v>0.66666666666666663</v>
      </c>
      <c r="W834" s="41" t="str">
        <f>IFERROR(VLOOKUP(L834,'[1]ZESTAWIENIE NUMERÓW BOCZNYCH'!$A:$B,1,0),"")</f>
        <v/>
      </c>
      <c r="X834" s="48" t="str">
        <f>IFERROR(VLOOKUP(W834,'[1]ZESTAWIENIE NUMERÓW BOCZNYCH'!$A:$B,2,0),Q834)</f>
        <v>S</v>
      </c>
      <c r="Y834" s="131">
        <f t="shared" si="65"/>
        <v>38</v>
      </c>
      <c r="Z834" s="132" t="s">
        <v>184</v>
      </c>
      <c r="AA834" s="44" t="str">
        <f t="shared" si="64"/>
        <v>T</v>
      </c>
    </row>
    <row r="835" spans="1:27" x14ac:dyDescent="0.25">
      <c r="A835" s="125" t="s">
        <v>186</v>
      </c>
      <c r="B835" s="48">
        <v>834</v>
      </c>
      <c r="C835" s="48">
        <v>8</v>
      </c>
      <c r="D835" s="48">
        <v>20815</v>
      </c>
      <c r="E835" s="48"/>
      <c r="F835" s="48" t="s">
        <v>210</v>
      </c>
      <c r="G835" s="260" t="str">
        <f t="shared" ref="G835:G898" si="66">IF(ISERROR(RIGHT(LEFT(F835,FIND("_",MID(F835,4,150))+2))*1),LEFT(F835,FIND("_",MID(F835,4,150))+1),LEFT(F835,FIND("_",MID(F835,4,150))+2))</f>
        <v>pr_88</v>
      </c>
      <c r="H835" s="259" t="s">
        <v>277</v>
      </c>
      <c r="I835" s="45">
        <v>43258</v>
      </c>
      <c r="J835" s="45" t="s">
        <v>128</v>
      </c>
      <c r="K835" s="48">
        <v>10</v>
      </c>
      <c r="L835" s="48">
        <v>2272</v>
      </c>
      <c r="M835" s="50" t="s">
        <v>178</v>
      </c>
      <c r="N835" s="42">
        <v>0.69513888888888886</v>
      </c>
      <c r="O835" s="48">
        <v>22</v>
      </c>
      <c r="P835" s="48">
        <v>13</v>
      </c>
      <c r="Q835" s="48" t="s">
        <v>16</v>
      </c>
      <c r="R835" s="48"/>
      <c r="S835" s="48"/>
      <c r="T835" s="48"/>
      <c r="U835" s="173">
        <f t="shared" ref="U835:U898" si="67">FLOOR(N835,"0:15")</f>
        <v>0.6875</v>
      </c>
      <c r="V835" s="173">
        <f t="shared" ref="V835:V898" si="68">FLOOR(N835,TIME(1,0,0))</f>
        <v>0.66666666666666663</v>
      </c>
      <c r="W835" s="41">
        <f>IFERROR(VLOOKUP(L835,'[1]ZESTAWIENIE NUMERÓW BOCZNYCH'!$A:$B,1,0),"")</f>
        <v>2272</v>
      </c>
      <c r="X835" s="48" t="str">
        <f>IFERROR(VLOOKUP(W835,'[1]ZESTAWIENIE NUMERÓW BOCZNYCH'!$A:$B,2,0),Q835)</f>
        <v>K2</v>
      </c>
      <c r="Y835" s="131">
        <f t="shared" si="65"/>
        <v>35</v>
      </c>
      <c r="Z835" s="132" t="s">
        <v>184</v>
      </c>
      <c r="AA835" s="44" t="str">
        <f t="shared" ref="AA835:AA898" si="69">IF(Z835="Tramwaj normalny","T","A")</f>
        <v>T</v>
      </c>
    </row>
    <row r="836" spans="1:27" x14ac:dyDescent="0.25">
      <c r="A836" s="125" t="s">
        <v>186</v>
      </c>
      <c r="B836" s="48">
        <v>835</v>
      </c>
      <c r="C836" s="48">
        <v>8</v>
      </c>
      <c r="D836" s="48">
        <v>20815</v>
      </c>
      <c r="E836" s="48"/>
      <c r="F836" s="48" t="s">
        <v>210</v>
      </c>
      <c r="G836" s="260" t="str">
        <f t="shared" si="66"/>
        <v>pr_88</v>
      </c>
      <c r="H836" s="259" t="s">
        <v>277</v>
      </c>
      <c r="I836" s="45">
        <v>43258</v>
      </c>
      <c r="J836" s="45" t="s">
        <v>128</v>
      </c>
      <c r="K836" s="48">
        <v>2</v>
      </c>
      <c r="L836" s="48">
        <v>2704</v>
      </c>
      <c r="M836" s="50" t="s">
        <v>178</v>
      </c>
      <c r="N836" s="42">
        <v>0.70347222222222217</v>
      </c>
      <c r="O836" s="48">
        <v>30</v>
      </c>
      <c r="P836" s="48">
        <v>16</v>
      </c>
      <c r="Q836" s="48" t="s">
        <v>21</v>
      </c>
      <c r="R836" s="48"/>
      <c r="S836" s="48"/>
      <c r="T836" s="48"/>
      <c r="U836" s="173">
        <f t="shared" si="67"/>
        <v>0.69791666666666663</v>
      </c>
      <c r="V836" s="173">
        <f t="shared" si="68"/>
        <v>0.66666666666666663</v>
      </c>
      <c r="W836" s="41">
        <f>IFERROR(VLOOKUP(L836,'[1]ZESTAWIENIE NUMERÓW BOCZNYCH'!$A:$B,1,0),"")</f>
        <v>2704</v>
      </c>
      <c r="X836" s="48" t="str">
        <f>IFERROR(VLOOKUP(W836,'[1]ZESTAWIENIE NUMERÓW BOCZNYCH'!$A:$B,2,0),Q836)</f>
        <v>P3</v>
      </c>
      <c r="Y836" s="131">
        <f t="shared" si="65"/>
        <v>46</v>
      </c>
      <c r="Z836" s="132" t="s">
        <v>184</v>
      </c>
      <c r="AA836" s="44" t="str">
        <f t="shared" si="69"/>
        <v>T</v>
      </c>
    </row>
    <row r="837" spans="1:27" x14ac:dyDescent="0.25">
      <c r="A837" s="125" t="s">
        <v>186</v>
      </c>
      <c r="B837" s="48">
        <v>836</v>
      </c>
      <c r="C837" s="48">
        <v>8</v>
      </c>
      <c r="D837" s="48">
        <v>20815</v>
      </c>
      <c r="E837" s="48"/>
      <c r="F837" s="48" t="s">
        <v>210</v>
      </c>
      <c r="G837" s="260" t="str">
        <f t="shared" si="66"/>
        <v>pr_88</v>
      </c>
      <c r="H837" s="259" t="s">
        <v>277</v>
      </c>
      <c r="I837" s="45">
        <v>43258</v>
      </c>
      <c r="J837" s="45" t="s">
        <v>128</v>
      </c>
      <c r="K837" s="48">
        <v>10</v>
      </c>
      <c r="L837" s="48">
        <v>2705</v>
      </c>
      <c r="M837" s="50" t="s">
        <v>178</v>
      </c>
      <c r="N837" s="42">
        <v>0.70486111111111116</v>
      </c>
      <c r="O837" s="48">
        <v>8</v>
      </c>
      <c r="P837" s="48">
        <v>16</v>
      </c>
      <c r="Q837" s="48" t="s">
        <v>21</v>
      </c>
      <c r="R837" s="48"/>
      <c r="S837" s="48"/>
      <c r="T837" s="48"/>
      <c r="U837" s="173">
        <f t="shared" si="67"/>
        <v>0.69791666666666663</v>
      </c>
      <c r="V837" s="173">
        <f t="shared" si="68"/>
        <v>0.66666666666666663</v>
      </c>
      <c r="W837" s="41" t="str">
        <f>IFERROR(VLOOKUP(L837,'[1]ZESTAWIENIE NUMERÓW BOCZNYCH'!$A:$B,1,0),"")</f>
        <v/>
      </c>
      <c r="X837" s="48" t="str">
        <f>IFERROR(VLOOKUP(W837,'[1]ZESTAWIENIE NUMERÓW BOCZNYCH'!$A:$B,2,0),Q837)</f>
        <v>P3</v>
      </c>
      <c r="Y837" s="131">
        <f t="shared" si="65"/>
        <v>24</v>
      </c>
      <c r="Z837" s="132" t="s">
        <v>184</v>
      </c>
      <c r="AA837" s="44" t="str">
        <f t="shared" si="69"/>
        <v>T</v>
      </c>
    </row>
    <row r="838" spans="1:27" x14ac:dyDescent="0.25">
      <c r="A838" s="125" t="s">
        <v>186</v>
      </c>
      <c r="B838" s="48">
        <v>837</v>
      </c>
      <c r="C838" s="48">
        <v>8</v>
      </c>
      <c r="D838" s="48">
        <v>20815</v>
      </c>
      <c r="E838" s="48"/>
      <c r="F838" s="48" t="s">
        <v>210</v>
      </c>
      <c r="G838" s="260" t="str">
        <f t="shared" si="66"/>
        <v>pr_88</v>
      </c>
      <c r="H838" s="259" t="s">
        <v>277</v>
      </c>
      <c r="I838" s="45">
        <v>43258</v>
      </c>
      <c r="J838" s="45" t="s">
        <v>128</v>
      </c>
      <c r="K838" s="48">
        <v>2</v>
      </c>
      <c r="L838" s="48">
        <v>2510</v>
      </c>
      <c r="M838" s="50" t="s">
        <v>178</v>
      </c>
      <c r="N838" s="42">
        <v>0.70624999999999993</v>
      </c>
      <c r="O838" s="48">
        <v>20</v>
      </c>
      <c r="P838" s="48">
        <v>7</v>
      </c>
      <c r="Q838" s="48" t="s">
        <v>16</v>
      </c>
      <c r="R838" s="48"/>
      <c r="S838" s="48"/>
      <c r="T838" s="48"/>
      <c r="U838" s="173">
        <f t="shared" si="67"/>
        <v>0.69791666666666663</v>
      </c>
      <c r="V838" s="173">
        <f t="shared" si="68"/>
        <v>0.66666666666666663</v>
      </c>
      <c r="W838" s="41">
        <f>IFERROR(VLOOKUP(L838,'[1]ZESTAWIENIE NUMERÓW BOCZNYCH'!$A:$B,1,0),"")</f>
        <v>2510</v>
      </c>
      <c r="X838" s="48" t="str">
        <f>IFERROR(VLOOKUP(W838,'[1]ZESTAWIENIE NUMERÓW BOCZNYCH'!$A:$B,2,0),Q838)</f>
        <v>K2</v>
      </c>
      <c r="Y838" s="131">
        <f t="shared" si="65"/>
        <v>27</v>
      </c>
      <c r="Z838" s="132" t="s">
        <v>184</v>
      </c>
      <c r="AA838" s="44" t="str">
        <f t="shared" si="69"/>
        <v>T</v>
      </c>
    </row>
    <row r="839" spans="1:27" x14ac:dyDescent="0.25">
      <c r="A839" s="125" t="s">
        <v>186</v>
      </c>
      <c r="B839" s="48">
        <v>838</v>
      </c>
      <c r="C839" s="48">
        <v>9</v>
      </c>
      <c r="D839" s="48">
        <v>20815</v>
      </c>
      <c r="E839" s="48"/>
      <c r="F839" s="48" t="s">
        <v>210</v>
      </c>
      <c r="G839" s="260" t="str">
        <f t="shared" si="66"/>
        <v>pr_88</v>
      </c>
      <c r="H839" s="259" t="s">
        <v>277</v>
      </c>
      <c r="I839" s="45">
        <v>43258</v>
      </c>
      <c r="J839" s="45" t="s">
        <v>128</v>
      </c>
      <c r="K839" s="48">
        <v>10</v>
      </c>
      <c r="L839" s="48">
        <v>2715</v>
      </c>
      <c r="M839" s="50" t="s">
        <v>178</v>
      </c>
      <c r="N839" s="42">
        <v>0.7104166666666667</v>
      </c>
      <c r="O839" s="48">
        <v>12</v>
      </c>
      <c r="P839" s="48">
        <v>27</v>
      </c>
      <c r="Q839" s="48" t="s">
        <v>21</v>
      </c>
      <c r="R839" s="48"/>
      <c r="S839" s="48"/>
      <c r="T839" s="48"/>
      <c r="U839" s="173">
        <f t="shared" si="67"/>
        <v>0.70833333333333326</v>
      </c>
      <c r="V839" s="173">
        <f t="shared" si="68"/>
        <v>0.70833333333333326</v>
      </c>
      <c r="W839" s="41">
        <f>IFERROR(VLOOKUP(L839,'[1]ZESTAWIENIE NUMERÓW BOCZNYCH'!$A:$B,1,0),"")</f>
        <v>2715</v>
      </c>
      <c r="X839" s="48" t="str">
        <f>IFERROR(VLOOKUP(W839,'[1]ZESTAWIENIE NUMERÓW BOCZNYCH'!$A:$B,2,0),Q839)</f>
        <v>P3</v>
      </c>
      <c r="Y839" s="131">
        <f t="shared" ref="Y839:Y902" si="70">O839+P839</f>
        <v>39</v>
      </c>
      <c r="Z839" s="132" t="s">
        <v>184</v>
      </c>
      <c r="AA839" s="44" t="str">
        <f t="shared" si="69"/>
        <v>T</v>
      </c>
    </row>
    <row r="840" spans="1:27" x14ac:dyDescent="0.25">
      <c r="A840" s="125" t="s">
        <v>186</v>
      </c>
      <c r="B840" s="48">
        <v>839</v>
      </c>
      <c r="C840" s="48">
        <v>9</v>
      </c>
      <c r="D840" s="48">
        <v>20815</v>
      </c>
      <c r="E840" s="48"/>
      <c r="F840" s="48" t="s">
        <v>210</v>
      </c>
      <c r="G840" s="260" t="str">
        <f t="shared" si="66"/>
        <v>pr_88</v>
      </c>
      <c r="H840" s="259" t="s">
        <v>277</v>
      </c>
      <c r="I840" s="45">
        <v>43258</v>
      </c>
      <c r="J840" s="45" t="s">
        <v>128</v>
      </c>
      <c r="K840" s="48">
        <v>2</v>
      </c>
      <c r="L840" s="48">
        <v>2610</v>
      </c>
      <c r="M840" s="50" t="s">
        <v>178</v>
      </c>
      <c r="N840" s="42">
        <v>0.71458333333333324</v>
      </c>
      <c r="O840" s="48">
        <v>12</v>
      </c>
      <c r="P840" s="48">
        <v>10</v>
      </c>
      <c r="Q840" s="48" t="s">
        <v>16</v>
      </c>
      <c r="R840" s="48"/>
      <c r="S840" s="48"/>
      <c r="T840" s="48"/>
      <c r="U840" s="173">
        <f t="shared" si="67"/>
        <v>0.70833333333333326</v>
      </c>
      <c r="V840" s="173">
        <f t="shared" si="68"/>
        <v>0.70833333333333326</v>
      </c>
      <c r="W840" s="41">
        <f>IFERROR(VLOOKUP(L840,'[1]ZESTAWIENIE NUMERÓW BOCZNYCH'!$A:$B,1,0),"")</f>
        <v>2610</v>
      </c>
      <c r="X840" s="48" t="str">
        <f>IFERROR(VLOOKUP(W840,'[1]ZESTAWIENIE NUMERÓW BOCZNYCH'!$A:$B,2,0),Q840)</f>
        <v>P2</v>
      </c>
      <c r="Y840" s="131">
        <f t="shared" si="70"/>
        <v>22</v>
      </c>
      <c r="Z840" s="132" t="s">
        <v>184</v>
      </c>
      <c r="AA840" s="44" t="str">
        <f t="shared" si="69"/>
        <v>T</v>
      </c>
    </row>
    <row r="841" spans="1:27" x14ac:dyDescent="0.25">
      <c r="A841" s="125" t="s">
        <v>186</v>
      </c>
      <c r="B841" s="48">
        <v>840</v>
      </c>
      <c r="C841" s="48">
        <v>9</v>
      </c>
      <c r="D841" s="48">
        <v>20815</v>
      </c>
      <c r="E841" s="48"/>
      <c r="F841" s="48" t="s">
        <v>210</v>
      </c>
      <c r="G841" s="260" t="str">
        <f t="shared" si="66"/>
        <v>pr_88</v>
      </c>
      <c r="H841" s="259" t="s">
        <v>277</v>
      </c>
      <c r="I841" s="45">
        <v>43258</v>
      </c>
      <c r="J841" s="45" t="s">
        <v>128</v>
      </c>
      <c r="K841" s="48">
        <v>10</v>
      </c>
      <c r="L841" s="48">
        <v>2814</v>
      </c>
      <c r="M841" s="50" t="s">
        <v>178</v>
      </c>
      <c r="N841" s="42">
        <v>0.72152777777777777</v>
      </c>
      <c r="O841" s="48">
        <v>10</v>
      </c>
      <c r="P841" s="48">
        <v>8</v>
      </c>
      <c r="Q841" s="48" t="s">
        <v>17</v>
      </c>
      <c r="R841" s="48"/>
      <c r="S841" s="48"/>
      <c r="T841" s="48"/>
      <c r="U841" s="173">
        <f t="shared" si="67"/>
        <v>0.71875</v>
      </c>
      <c r="V841" s="173">
        <f t="shared" si="68"/>
        <v>0.70833333333333326</v>
      </c>
      <c r="W841" s="41">
        <f>IFERROR(VLOOKUP(L841,'[1]ZESTAWIENIE NUMERÓW BOCZNYCH'!$A:$B,1,0),"")</f>
        <v>2814</v>
      </c>
      <c r="X841" s="48" t="str">
        <f>IFERROR(VLOOKUP(W841,'[1]ZESTAWIENIE NUMERÓW BOCZNYCH'!$A:$B,2,0),Q841)</f>
        <v>MB</v>
      </c>
      <c r="Y841" s="131">
        <f t="shared" si="70"/>
        <v>18</v>
      </c>
      <c r="Z841" s="132" t="s">
        <v>184</v>
      </c>
      <c r="AA841" s="44" t="str">
        <f t="shared" si="69"/>
        <v>T</v>
      </c>
    </row>
    <row r="842" spans="1:27" x14ac:dyDescent="0.25">
      <c r="A842" s="125" t="s">
        <v>186</v>
      </c>
      <c r="B842" s="48">
        <v>841</v>
      </c>
      <c r="C842" s="48">
        <v>9</v>
      </c>
      <c r="D842" s="48">
        <v>20815</v>
      </c>
      <c r="E842" s="48"/>
      <c r="F842" s="48" t="s">
        <v>210</v>
      </c>
      <c r="G842" s="260" t="str">
        <f t="shared" si="66"/>
        <v>pr_88</v>
      </c>
      <c r="H842" s="259" t="s">
        <v>277</v>
      </c>
      <c r="I842" s="45">
        <v>43258</v>
      </c>
      <c r="J842" s="45" t="s">
        <v>128</v>
      </c>
      <c r="K842" s="48">
        <v>2</v>
      </c>
      <c r="L842" s="48">
        <v>3007</v>
      </c>
      <c r="M842" s="50" t="s">
        <v>178</v>
      </c>
      <c r="N842" s="42">
        <v>0.72430555555555554</v>
      </c>
      <c r="O842" s="48">
        <v>11</v>
      </c>
      <c r="P842" s="48">
        <v>16</v>
      </c>
      <c r="Q842" s="48" t="s">
        <v>19</v>
      </c>
      <c r="R842" s="48"/>
      <c r="S842" s="48"/>
      <c r="T842" s="48"/>
      <c r="U842" s="173">
        <f t="shared" si="67"/>
        <v>0.71875</v>
      </c>
      <c r="V842" s="173">
        <f t="shared" si="68"/>
        <v>0.70833333333333326</v>
      </c>
      <c r="W842" s="41">
        <f>IFERROR(VLOOKUP(L842,'[1]ZESTAWIENIE NUMERÓW BOCZNYCH'!$A:$B,1,0),"")</f>
        <v>3007</v>
      </c>
      <c r="X842" s="48" t="str">
        <f>IFERROR(VLOOKUP(W842,'[1]ZESTAWIENIE NUMERÓW BOCZNYCH'!$A:$B,2,0),Q842)</f>
        <v>S</v>
      </c>
      <c r="Y842" s="131">
        <f t="shared" si="70"/>
        <v>27</v>
      </c>
      <c r="Z842" s="132" t="s">
        <v>184</v>
      </c>
      <c r="AA842" s="44" t="str">
        <f t="shared" si="69"/>
        <v>T</v>
      </c>
    </row>
    <row r="843" spans="1:27" x14ac:dyDescent="0.25">
      <c r="A843" s="125" t="s">
        <v>186</v>
      </c>
      <c r="B843" s="48">
        <v>842</v>
      </c>
      <c r="C843" s="48">
        <v>9</v>
      </c>
      <c r="D843" s="48">
        <v>20815</v>
      </c>
      <c r="E843" s="48"/>
      <c r="F843" s="48" t="s">
        <v>210</v>
      </c>
      <c r="G843" s="260" t="str">
        <f t="shared" si="66"/>
        <v>pr_88</v>
      </c>
      <c r="H843" s="259" t="s">
        <v>277</v>
      </c>
      <c r="I843" s="45">
        <v>43258</v>
      </c>
      <c r="J843" s="45" t="s">
        <v>128</v>
      </c>
      <c r="K843" s="48">
        <v>10</v>
      </c>
      <c r="L843" s="48">
        <v>2430</v>
      </c>
      <c r="M843" s="50" t="s">
        <v>178</v>
      </c>
      <c r="N843" s="42">
        <v>0.7270833333333333</v>
      </c>
      <c r="O843" s="48">
        <v>5</v>
      </c>
      <c r="P843" s="48">
        <v>19</v>
      </c>
      <c r="Q843" s="48" t="s">
        <v>16</v>
      </c>
      <c r="R843" s="48"/>
      <c r="S843" s="48"/>
      <c r="T843" s="48"/>
      <c r="U843" s="173">
        <f t="shared" si="67"/>
        <v>0.71875</v>
      </c>
      <c r="V843" s="173">
        <f t="shared" si="68"/>
        <v>0.70833333333333326</v>
      </c>
      <c r="W843" s="41">
        <f>IFERROR(VLOOKUP(L843,'[1]ZESTAWIENIE NUMERÓW BOCZNYCH'!$A:$B,1,0),"")</f>
        <v>2430</v>
      </c>
      <c r="X843" s="48" t="str">
        <f>IFERROR(VLOOKUP(W843,'[1]ZESTAWIENIE NUMERÓW BOCZNYCH'!$A:$B,2,0),Q843)</f>
        <v>K2</v>
      </c>
      <c r="Y843" s="131">
        <f t="shared" si="70"/>
        <v>24</v>
      </c>
      <c r="Z843" s="132" t="s">
        <v>184</v>
      </c>
      <c r="AA843" s="44" t="str">
        <f t="shared" si="69"/>
        <v>T</v>
      </c>
    </row>
    <row r="844" spans="1:27" x14ac:dyDescent="0.25">
      <c r="A844" s="125" t="s">
        <v>186</v>
      </c>
      <c r="B844" s="48">
        <v>843</v>
      </c>
      <c r="C844" s="48">
        <v>9</v>
      </c>
      <c r="D844" s="48">
        <v>20815</v>
      </c>
      <c r="E844" s="48"/>
      <c r="F844" s="48" t="s">
        <v>210</v>
      </c>
      <c r="G844" s="260" t="str">
        <f t="shared" si="66"/>
        <v>pr_88</v>
      </c>
      <c r="H844" s="259" t="s">
        <v>277</v>
      </c>
      <c r="I844" s="45">
        <v>43258</v>
      </c>
      <c r="J844" s="45" t="s">
        <v>128</v>
      </c>
      <c r="K844" s="48">
        <v>2</v>
      </c>
      <c r="L844" s="48">
        <v>2548</v>
      </c>
      <c r="M844" s="50" t="s">
        <v>178</v>
      </c>
      <c r="N844" s="42">
        <v>0.73263888888888884</v>
      </c>
      <c r="O844" s="48">
        <v>17</v>
      </c>
      <c r="P844" s="48">
        <v>19</v>
      </c>
      <c r="Q844" s="48" t="s">
        <v>18</v>
      </c>
      <c r="R844" s="48"/>
      <c r="S844" s="48"/>
      <c r="T844" s="48"/>
      <c r="U844" s="173">
        <f t="shared" si="67"/>
        <v>0.72916666666666663</v>
      </c>
      <c r="V844" s="173">
        <f t="shared" si="68"/>
        <v>0.70833333333333326</v>
      </c>
      <c r="W844" s="41">
        <f>IFERROR(VLOOKUP(L844,'[1]ZESTAWIENIE NUMERÓW BOCZNYCH'!$A:$B,1,0),"")</f>
        <v>2548</v>
      </c>
      <c r="X844" s="48" t="str">
        <f>IFERROR(VLOOKUP(W844,'[1]ZESTAWIENIE NUMERÓW BOCZNYCH'!$A:$B,2,0),Q844)</f>
        <v>K2</v>
      </c>
      <c r="Y844" s="131">
        <f t="shared" si="70"/>
        <v>36</v>
      </c>
      <c r="Z844" s="132" t="s">
        <v>184</v>
      </c>
      <c r="AA844" s="44" t="str">
        <f t="shared" si="69"/>
        <v>T</v>
      </c>
    </row>
    <row r="845" spans="1:27" x14ac:dyDescent="0.25">
      <c r="A845" s="125" t="s">
        <v>186</v>
      </c>
      <c r="B845" s="48">
        <v>844</v>
      </c>
      <c r="C845" s="48">
        <v>9</v>
      </c>
      <c r="D845" s="48">
        <v>20815</v>
      </c>
      <c r="E845" s="48"/>
      <c r="F845" s="48" t="s">
        <v>210</v>
      </c>
      <c r="G845" s="260" t="str">
        <f t="shared" si="66"/>
        <v>pr_88</v>
      </c>
      <c r="H845" s="259" t="s">
        <v>277</v>
      </c>
      <c r="I845" s="45">
        <v>43258</v>
      </c>
      <c r="J845" s="45" t="s">
        <v>128</v>
      </c>
      <c r="K845" s="48">
        <v>10</v>
      </c>
      <c r="L845" s="48">
        <v>2289</v>
      </c>
      <c r="M845" s="50" t="s">
        <v>178</v>
      </c>
      <c r="N845" s="42">
        <v>0.73402777777777783</v>
      </c>
      <c r="O845" s="48">
        <v>9</v>
      </c>
      <c r="P845" s="48">
        <v>12</v>
      </c>
      <c r="Q845" s="48" t="s">
        <v>16</v>
      </c>
      <c r="R845" s="48"/>
      <c r="S845" s="48"/>
      <c r="T845" s="48"/>
      <c r="U845" s="173">
        <f t="shared" si="67"/>
        <v>0.72916666666666663</v>
      </c>
      <c r="V845" s="173">
        <f t="shared" si="68"/>
        <v>0.70833333333333326</v>
      </c>
      <c r="W845" s="41">
        <f>IFERROR(VLOOKUP(L845,'[1]ZESTAWIENIE NUMERÓW BOCZNYCH'!$A:$B,1,0),"")</f>
        <v>2289</v>
      </c>
      <c r="X845" s="48" t="str">
        <f>IFERROR(VLOOKUP(W845,'[1]ZESTAWIENIE NUMERÓW BOCZNYCH'!$A:$B,2,0),Q845)</f>
        <v>K2</v>
      </c>
      <c r="Y845" s="131">
        <f t="shared" si="70"/>
        <v>21</v>
      </c>
      <c r="Z845" s="132" t="s">
        <v>184</v>
      </c>
      <c r="AA845" s="44" t="str">
        <f t="shared" si="69"/>
        <v>T</v>
      </c>
    </row>
    <row r="846" spans="1:27" x14ac:dyDescent="0.25">
      <c r="A846" s="125" t="s">
        <v>186</v>
      </c>
      <c r="B846" s="48">
        <v>845</v>
      </c>
      <c r="C846" s="48">
        <v>9</v>
      </c>
      <c r="D846" s="48">
        <v>20815</v>
      </c>
      <c r="E846" s="48"/>
      <c r="F846" s="48" t="s">
        <v>210</v>
      </c>
      <c r="G846" s="260" t="str">
        <f t="shared" si="66"/>
        <v>pr_88</v>
      </c>
      <c r="H846" s="259" t="s">
        <v>277</v>
      </c>
      <c r="I846" s="45">
        <v>43258</v>
      </c>
      <c r="J846" s="45" t="s">
        <v>128</v>
      </c>
      <c r="K846" s="48">
        <v>2</v>
      </c>
      <c r="L846" s="48">
        <v>2240</v>
      </c>
      <c r="M846" s="50" t="s">
        <v>178</v>
      </c>
      <c r="N846" s="42">
        <v>0.73819444444444438</v>
      </c>
      <c r="O846" s="48">
        <v>16</v>
      </c>
      <c r="P846" s="48">
        <v>23</v>
      </c>
      <c r="Q846" s="48" t="s">
        <v>16</v>
      </c>
      <c r="R846" s="48"/>
      <c r="S846" s="48"/>
      <c r="T846" s="48"/>
      <c r="U846" s="173">
        <f t="shared" si="67"/>
        <v>0.72916666666666663</v>
      </c>
      <c r="V846" s="173">
        <f t="shared" si="68"/>
        <v>0.70833333333333326</v>
      </c>
      <c r="W846" s="41">
        <f>IFERROR(VLOOKUP(L846,'[1]ZESTAWIENIE NUMERÓW BOCZNYCH'!$A:$B,1,0),"")</f>
        <v>2240</v>
      </c>
      <c r="X846" s="48" t="str">
        <f>IFERROR(VLOOKUP(W846,'[1]ZESTAWIENIE NUMERÓW BOCZNYCH'!$A:$B,2,0),Q846)</f>
        <v>K2</v>
      </c>
      <c r="Y846" s="131">
        <f t="shared" si="70"/>
        <v>39</v>
      </c>
      <c r="Z846" s="132" t="s">
        <v>184</v>
      </c>
      <c r="AA846" s="44" t="str">
        <f t="shared" si="69"/>
        <v>T</v>
      </c>
    </row>
    <row r="847" spans="1:27" x14ac:dyDescent="0.25">
      <c r="A847" s="125" t="s">
        <v>186</v>
      </c>
      <c r="B847" s="48">
        <v>846</v>
      </c>
      <c r="C847" s="48">
        <v>10</v>
      </c>
      <c r="D847" s="48">
        <v>20815</v>
      </c>
      <c r="E847" s="48"/>
      <c r="F847" s="48" t="s">
        <v>210</v>
      </c>
      <c r="G847" s="260" t="str">
        <f t="shared" si="66"/>
        <v>pr_88</v>
      </c>
      <c r="H847" s="259" t="s">
        <v>277</v>
      </c>
      <c r="I847" s="45">
        <v>43258</v>
      </c>
      <c r="J847" s="45" t="s">
        <v>128</v>
      </c>
      <c r="K847" s="48">
        <v>10</v>
      </c>
      <c r="L847" s="48">
        <v>2450</v>
      </c>
      <c r="M847" s="50" t="s">
        <v>178</v>
      </c>
      <c r="N847" s="42">
        <v>0.74236111111111114</v>
      </c>
      <c r="O847" s="48">
        <v>6</v>
      </c>
      <c r="P847" s="48">
        <v>8</v>
      </c>
      <c r="Q847" s="48" t="s">
        <v>16</v>
      </c>
      <c r="R847" s="48"/>
      <c r="S847" s="48"/>
      <c r="T847" s="48"/>
      <c r="U847" s="173">
        <f t="shared" si="67"/>
        <v>0.73958333333333326</v>
      </c>
      <c r="V847" s="173">
        <f t="shared" si="68"/>
        <v>0.70833333333333326</v>
      </c>
      <c r="W847" s="41">
        <f>IFERROR(VLOOKUP(L847,'[1]ZESTAWIENIE NUMERÓW BOCZNYCH'!$A:$B,1,0),"")</f>
        <v>2450</v>
      </c>
      <c r="X847" s="48" t="str">
        <f>IFERROR(VLOOKUP(W847,'[1]ZESTAWIENIE NUMERÓW BOCZNYCH'!$A:$B,2,0),Q847)</f>
        <v>K2</v>
      </c>
      <c r="Y847" s="131">
        <f t="shared" si="70"/>
        <v>14</v>
      </c>
      <c r="Z847" s="132" t="s">
        <v>184</v>
      </c>
      <c r="AA847" s="44" t="str">
        <f t="shared" si="69"/>
        <v>T</v>
      </c>
    </row>
    <row r="848" spans="1:27" x14ac:dyDescent="0.25">
      <c r="A848" s="125" t="s">
        <v>186</v>
      </c>
      <c r="B848" s="48">
        <v>847</v>
      </c>
      <c r="C848" s="48">
        <v>10</v>
      </c>
      <c r="D848" s="48">
        <v>20815</v>
      </c>
      <c r="E848" s="48"/>
      <c r="F848" s="48" t="s">
        <v>210</v>
      </c>
      <c r="G848" s="260" t="str">
        <f t="shared" si="66"/>
        <v>pr_88</v>
      </c>
      <c r="H848" s="259" t="s">
        <v>277</v>
      </c>
      <c r="I848" s="45">
        <v>43258</v>
      </c>
      <c r="J848" s="45" t="s">
        <v>128</v>
      </c>
      <c r="K848" s="48">
        <v>2</v>
      </c>
      <c r="L848" s="48">
        <v>2274</v>
      </c>
      <c r="M848" s="50" t="s">
        <v>178</v>
      </c>
      <c r="N848" s="42">
        <v>0.74652777777777779</v>
      </c>
      <c r="O848" s="48">
        <v>11</v>
      </c>
      <c r="P848" s="48">
        <v>7</v>
      </c>
      <c r="Q848" s="48" t="s">
        <v>16</v>
      </c>
      <c r="R848" s="48"/>
      <c r="S848" s="48"/>
      <c r="T848" s="48"/>
      <c r="U848" s="173">
        <f t="shared" si="67"/>
        <v>0.73958333333333326</v>
      </c>
      <c r="V848" s="173">
        <f t="shared" si="68"/>
        <v>0.70833333333333326</v>
      </c>
      <c r="W848" s="41">
        <f>IFERROR(VLOOKUP(L848,'[1]ZESTAWIENIE NUMERÓW BOCZNYCH'!$A:$B,1,0),"")</f>
        <v>2274</v>
      </c>
      <c r="X848" s="48" t="str">
        <f>IFERROR(VLOOKUP(W848,'[1]ZESTAWIENIE NUMERÓW BOCZNYCH'!$A:$B,2,0),Q848)</f>
        <v>K2</v>
      </c>
      <c r="Y848" s="131">
        <f t="shared" si="70"/>
        <v>18</v>
      </c>
      <c r="Z848" s="132" t="s">
        <v>184</v>
      </c>
      <c r="AA848" s="44" t="str">
        <f t="shared" si="69"/>
        <v>T</v>
      </c>
    </row>
    <row r="849" spans="1:27" x14ac:dyDescent="0.25">
      <c r="A849" s="125" t="s">
        <v>186</v>
      </c>
      <c r="B849" s="48">
        <v>848</v>
      </c>
      <c r="C849" s="48">
        <v>1</v>
      </c>
      <c r="D849" s="48">
        <v>120815</v>
      </c>
      <c r="E849" s="48"/>
      <c r="F849" s="48" t="s">
        <v>211</v>
      </c>
      <c r="G849" s="260" t="str">
        <f t="shared" si="66"/>
        <v>pr_88</v>
      </c>
      <c r="H849" s="259" t="s">
        <v>277</v>
      </c>
      <c r="I849" s="45">
        <v>43258</v>
      </c>
      <c r="J849" s="45" t="s">
        <v>128</v>
      </c>
      <c r="K849" s="48">
        <v>115</v>
      </c>
      <c r="L849" s="48">
        <v>8104</v>
      </c>
      <c r="M849" s="48" t="s">
        <v>171</v>
      </c>
      <c r="N849" s="42">
        <v>0.25277777777777777</v>
      </c>
      <c r="O849" s="48">
        <v>20</v>
      </c>
      <c r="P849" s="48">
        <v>0</v>
      </c>
      <c r="Q849" s="48" t="s">
        <v>14</v>
      </c>
      <c r="R849" s="48"/>
      <c r="S849" s="48"/>
      <c r="T849" s="48"/>
      <c r="U849" s="173">
        <f t="shared" si="67"/>
        <v>0.25</v>
      </c>
      <c r="V849" s="173">
        <f t="shared" si="68"/>
        <v>0.25</v>
      </c>
      <c r="W849" s="41" t="str">
        <f>IFERROR(VLOOKUP(L849,'[1]ZESTAWIENIE NUMERÓW BOCZNYCH'!$A:$B,1,0),"")</f>
        <v/>
      </c>
      <c r="X849" s="48" t="str">
        <f>IFERROR(VLOOKUP(W849,'[1]ZESTAWIENIE NUMERÓW BOCZNYCH'!$A:$B,2,0),Q849)</f>
        <v>AD</v>
      </c>
      <c r="Y849" s="131">
        <f t="shared" si="70"/>
        <v>20</v>
      </c>
      <c r="Z849" s="132" t="s">
        <v>182</v>
      </c>
      <c r="AA849" s="44" t="str">
        <f t="shared" si="69"/>
        <v>A</v>
      </c>
    </row>
    <row r="850" spans="1:27" x14ac:dyDescent="0.25">
      <c r="A850" s="125" t="s">
        <v>186</v>
      </c>
      <c r="B850" s="48">
        <v>849</v>
      </c>
      <c r="C850" s="48">
        <v>1</v>
      </c>
      <c r="D850" s="48">
        <v>120815</v>
      </c>
      <c r="E850" s="48"/>
      <c r="F850" s="48" t="s">
        <v>211</v>
      </c>
      <c r="G850" s="260" t="str">
        <f t="shared" si="66"/>
        <v>pr_88</v>
      </c>
      <c r="H850" s="259" t="s">
        <v>277</v>
      </c>
      <c r="I850" s="45">
        <v>43258</v>
      </c>
      <c r="J850" s="45" t="s">
        <v>128</v>
      </c>
      <c r="K850" s="48">
        <v>146</v>
      </c>
      <c r="L850" s="48">
        <v>4642</v>
      </c>
      <c r="M850" s="55" t="s">
        <v>212</v>
      </c>
      <c r="N850" s="42">
        <v>0.25347222222222221</v>
      </c>
      <c r="O850" s="48">
        <v>5</v>
      </c>
      <c r="P850" s="48">
        <v>10</v>
      </c>
      <c r="Q850" s="48" t="s">
        <v>14</v>
      </c>
      <c r="R850" s="48"/>
      <c r="S850" s="48"/>
      <c r="T850" s="48"/>
      <c r="U850" s="173">
        <f t="shared" si="67"/>
        <v>0.25</v>
      </c>
      <c r="V850" s="173">
        <f t="shared" si="68"/>
        <v>0.25</v>
      </c>
      <c r="W850" s="41">
        <f>IFERROR(VLOOKUP(L850,'[1]ZESTAWIENIE NUMERÓW BOCZNYCH'!$A:$B,1,0),"")</f>
        <v>4642</v>
      </c>
      <c r="X850" s="48" t="str">
        <f>IFERROR(VLOOKUP(W850,'[1]ZESTAWIENIE NUMERÓW BOCZNYCH'!$A:$B,2,0),Q850)</f>
        <v>MAN Lion’s City G</v>
      </c>
      <c r="Y850" s="131">
        <f t="shared" si="70"/>
        <v>15</v>
      </c>
      <c r="Z850" s="132" t="s">
        <v>182</v>
      </c>
      <c r="AA850" s="44" t="str">
        <f t="shared" si="69"/>
        <v>A</v>
      </c>
    </row>
    <row r="851" spans="1:27" x14ac:dyDescent="0.25">
      <c r="A851" s="125" t="s">
        <v>186</v>
      </c>
      <c r="B851" s="48">
        <v>850</v>
      </c>
      <c r="C851" s="48">
        <v>1</v>
      </c>
      <c r="D851" s="48">
        <v>120815</v>
      </c>
      <c r="E851" s="48"/>
      <c r="F851" s="48" t="s">
        <v>211</v>
      </c>
      <c r="G851" s="260" t="str">
        <f t="shared" si="66"/>
        <v>pr_88</v>
      </c>
      <c r="H851" s="259" t="s">
        <v>277</v>
      </c>
      <c r="I851" s="45">
        <v>43258</v>
      </c>
      <c r="J851" s="45" t="s">
        <v>128</v>
      </c>
      <c r="K851" s="48">
        <v>115</v>
      </c>
      <c r="L851" s="48">
        <v>8142</v>
      </c>
      <c r="M851" s="48" t="s">
        <v>171</v>
      </c>
      <c r="N851" s="42">
        <v>0.26041666666666669</v>
      </c>
      <c r="O851" s="48">
        <v>21</v>
      </c>
      <c r="P851" s="48">
        <v>0</v>
      </c>
      <c r="Q851" s="48" t="s">
        <v>14</v>
      </c>
      <c r="R851" s="48"/>
      <c r="S851" s="48"/>
      <c r="T851" s="48"/>
      <c r="U851" s="173">
        <f t="shared" si="67"/>
        <v>0.26041666666666663</v>
      </c>
      <c r="V851" s="173">
        <f t="shared" si="68"/>
        <v>0.25</v>
      </c>
      <c r="W851" s="41">
        <f>IFERROR(VLOOKUP(L851,'[1]ZESTAWIENIE NUMERÓW BOCZNYCH'!$A:$B,1,0),"")</f>
        <v>8142</v>
      </c>
      <c r="X851" s="48" t="str">
        <f>IFERROR(VLOOKUP(W851,'[1]ZESTAWIENIE NUMERÓW BOCZNYCH'!$A:$B,2,0),Q851)</f>
        <v>VOLVO 7700A</v>
      </c>
      <c r="Y851" s="131">
        <f t="shared" si="70"/>
        <v>21</v>
      </c>
      <c r="Z851" s="132" t="s">
        <v>182</v>
      </c>
      <c r="AA851" s="44" t="str">
        <f t="shared" si="69"/>
        <v>A</v>
      </c>
    </row>
    <row r="852" spans="1:27" x14ac:dyDescent="0.25">
      <c r="A852" s="125" t="s">
        <v>186</v>
      </c>
      <c r="B852" s="48">
        <v>851</v>
      </c>
      <c r="C852" s="48">
        <v>1</v>
      </c>
      <c r="D852" s="48">
        <v>120815</v>
      </c>
      <c r="E852" s="48"/>
      <c r="F852" s="48" t="s">
        <v>211</v>
      </c>
      <c r="G852" s="260" t="str">
        <f t="shared" si="66"/>
        <v>pr_88</v>
      </c>
      <c r="H852" s="259" t="s">
        <v>277</v>
      </c>
      <c r="I852" s="45">
        <v>43258</v>
      </c>
      <c r="J852" s="45" t="s">
        <v>128</v>
      </c>
      <c r="K852" s="48">
        <v>115</v>
      </c>
      <c r="L852" s="48">
        <v>7300</v>
      </c>
      <c r="M852" s="48" t="s">
        <v>171</v>
      </c>
      <c r="N852" s="42">
        <v>0.26319444444444445</v>
      </c>
      <c r="O852" s="48">
        <v>15</v>
      </c>
      <c r="P852" s="48">
        <v>0</v>
      </c>
      <c r="Q852" s="48" t="s">
        <v>14</v>
      </c>
      <c r="R852" s="48"/>
      <c r="S852" s="48"/>
      <c r="T852" s="48"/>
      <c r="U852" s="173">
        <f t="shared" si="67"/>
        <v>0.26041666666666663</v>
      </c>
      <c r="V852" s="173">
        <f t="shared" si="68"/>
        <v>0.25</v>
      </c>
      <c r="W852" s="41">
        <f>IFERROR(VLOOKUP(L852,'[1]ZESTAWIENIE NUMERÓW BOCZNYCH'!$A:$B,1,0),"")</f>
        <v>7300</v>
      </c>
      <c r="X852" s="48" t="str">
        <f>IFERROR(VLOOKUP(W852,'[1]ZESTAWIENIE NUMERÓW BOCZNYCH'!$A:$B,2,0),Q852)</f>
        <v>MERCEDES-BENZ O 530 Citaro</v>
      </c>
      <c r="Y852" s="131">
        <f t="shared" si="70"/>
        <v>15</v>
      </c>
      <c r="Z852" s="132" t="s">
        <v>182</v>
      </c>
      <c r="AA852" s="44" t="str">
        <f t="shared" si="69"/>
        <v>A</v>
      </c>
    </row>
    <row r="853" spans="1:27" x14ac:dyDescent="0.25">
      <c r="A853" s="125" t="s">
        <v>186</v>
      </c>
      <c r="B853" s="48">
        <v>852</v>
      </c>
      <c r="C853" s="48">
        <v>1</v>
      </c>
      <c r="D853" s="48">
        <v>120815</v>
      </c>
      <c r="E853" s="48"/>
      <c r="F853" s="48" t="s">
        <v>211</v>
      </c>
      <c r="G853" s="260" t="str">
        <f t="shared" si="66"/>
        <v>pr_88</v>
      </c>
      <c r="H853" s="259" t="s">
        <v>277</v>
      </c>
      <c r="I853" s="45">
        <v>43258</v>
      </c>
      <c r="J853" s="45" t="s">
        <v>128</v>
      </c>
      <c r="K853" s="48">
        <v>145</v>
      </c>
      <c r="L853" s="48">
        <v>4602</v>
      </c>
      <c r="M853" s="48" t="s">
        <v>198</v>
      </c>
      <c r="N853" s="42">
        <v>0.2638888888888889</v>
      </c>
      <c r="O853" s="48">
        <v>7</v>
      </c>
      <c r="P853" s="48">
        <v>7</v>
      </c>
      <c r="Q853" s="48" t="s">
        <v>14</v>
      </c>
      <c r="R853" s="48"/>
      <c r="S853" s="48"/>
      <c r="T853" s="48"/>
      <c r="U853" s="173">
        <f t="shared" si="67"/>
        <v>0.26041666666666663</v>
      </c>
      <c r="V853" s="173">
        <f t="shared" si="68"/>
        <v>0.25</v>
      </c>
      <c r="W853" s="41">
        <f>IFERROR(VLOOKUP(L853,'[1]ZESTAWIENIE NUMERÓW BOCZNYCH'!$A:$B,1,0),"")</f>
        <v>4602</v>
      </c>
      <c r="X853" s="48" t="str">
        <f>IFERROR(VLOOKUP(W853,'[1]ZESTAWIENIE NUMERÓW BOCZNYCH'!$A:$B,2,0),Q853)</f>
        <v>MAN Lion’s City G</v>
      </c>
      <c r="Y853" s="131">
        <f t="shared" si="70"/>
        <v>14</v>
      </c>
      <c r="Z853" s="132" t="s">
        <v>182</v>
      </c>
      <c r="AA853" s="44" t="str">
        <f t="shared" si="69"/>
        <v>A</v>
      </c>
    </row>
    <row r="854" spans="1:27" x14ac:dyDescent="0.25">
      <c r="A854" s="125" t="s">
        <v>186</v>
      </c>
      <c r="B854" s="48">
        <v>853</v>
      </c>
      <c r="C854" s="48">
        <v>1</v>
      </c>
      <c r="D854" s="48">
        <v>120815</v>
      </c>
      <c r="E854" s="48"/>
      <c r="F854" s="48" t="s">
        <v>211</v>
      </c>
      <c r="G854" s="260" t="str">
        <f t="shared" si="66"/>
        <v>pr_88</v>
      </c>
      <c r="H854" s="259" t="s">
        <v>277</v>
      </c>
      <c r="I854" s="45">
        <v>43258</v>
      </c>
      <c r="J854" s="45" t="s">
        <v>128</v>
      </c>
      <c r="K854" s="48">
        <v>146</v>
      </c>
      <c r="L854" s="48">
        <v>4618</v>
      </c>
      <c r="M854" s="55" t="s">
        <v>212</v>
      </c>
      <c r="N854" s="42">
        <v>0.26805555555555555</v>
      </c>
      <c r="O854" s="48">
        <v>5</v>
      </c>
      <c r="P854" s="48">
        <v>8</v>
      </c>
      <c r="Q854" s="48" t="s">
        <v>14</v>
      </c>
      <c r="R854" s="48"/>
      <c r="S854" s="48"/>
      <c r="T854" s="48"/>
      <c r="U854" s="173">
        <f t="shared" si="67"/>
        <v>0.26041666666666663</v>
      </c>
      <c r="V854" s="173">
        <f t="shared" si="68"/>
        <v>0.25</v>
      </c>
      <c r="W854" s="41">
        <f>IFERROR(VLOOKUP(L854,'[1]ZESTAWIENIE NUMERÓW BOCZNYCH'!$A:$B,1,0),"")</f>
        <v>4618</v>
      </c>
      <c r="X854" s="48" t="str">
        <f>IFERROR(VLOOKUP(W854,'[1]ZESTAWIENIE NUMERÓW BOCZNYCH'!$A:$B,2,0),Q854)</f>
        <v>MAN Lion’s City G</v>
      </c>
      <c r="Y854" s="131">
        <f t="shared" si="70"/>
        <v>13</v>
      </c>
      <c r="Z854" s="132" t="s">
        <v>182</v>
      </c>
      <c r="AA854" s="44" t="str">
        <f t="shared" si="69"/>
        <v>A</v>
      </c>
    </row>
    <row r="855" spans="1:27" x14ac:dyDescent="0.25">
      <c r="A855" s="125" t="s">
        <v>186</v>
      </c>
      <c r="B855" s="48">
        <v>854</v>
      </c>
      <c r="C855" s="48">
        <v>1</v>
      </c>
      <c r="D855" s="48">
        <v>120815</v>
      </c>
      <c r="E855" s="48"/>
      <c r="F855" s="48" t="s">
        <v>211</v>
      </c>
      <c r="G855" s="260" t="str">
        <f t="shared" si="66"/>
        <v>pr_88</v>
      </c>
      <c r="H855" s="259" t="s">
        <v>277</v>
      </c>
      <c r="I855" s="45">
        <v>43258</v>
      </c>
      <c r="J855" s="45" t="s">
        <v>128</v>
      </c>
      <c r="K855" s="48">
        <v>115</v>
      </c>
      <c r="L855" s="48">
        <v>8100</v>
      </c>
      <c r="M855" s="48" t="s">
        <v>171</v>
      </c>
      <c r="N855" s="42">
        <v>0.27361111111111108</v>
      </c>
      <c r="O855" s="48">
        <v>25</v>
      </c>
      <c r="P855" s="48">
        <v>0</v>
      </c>
      <c r="Q855" s="48" t="s">
        <v>14</v>
      </c>
      <c r="R855" s="48"/>
      <c r="S855" s="48"/>
      <c r="T855" s="48"/>
      <c r="U855" s="173">
        <f t="shared" si="67"/>
        <v>0.27083333333333331</v>
      </c>
      <c r="V855" s="173">
        <f t="shared" si="68"/>
        <v>0.25</v>
      </c>
      <c r="W855" s="41">
        <f>IFERROR(VLOOKUP(L855,'[1]ZESTAWIENIE NUMERÓW BOCZNYCH'!$A:$B,1,0),"")</f>
        <v>8100</v>
      </c>
      <c r="X855" s="48" t="str">
        <f>IFERROR(VLOOKUP(W855,'[1]ZESTAWIENIE NUMERÓW BOCZNYCH'!$A:$B,2,0),Q855)</f>
        <v>VOLVO 7000A</v>
      </c>
      <c r="Y855" s="131">
        <f t="shared" si="70"/>
        <v>25</v>
      </c>
      <c r="Z855" s="132" t="s">
        <v>182</v>
      </c>
      <c r="AA855" s="44" t="str">
        <f t="shared" si="69"/>
        <v>A</v>
      </c>
    </row>
    <row r="856" spans="1:27" x14ac:dyDescent="0.25">
      <c r="A856" s="125" t="s">
        <v>186</v>
      </c>
      <c r="B856" s="48">
        <v>855</v>
      </c>
      <c r="C856" s="48">
        <v>1</v>
      </c>
      <c r="D856" s="48">
        <v>120815</v>
      </c>
      <c r="E856" s="48"/>
      <c r="F856" s="48" t="s">
        <v>211</v>
      </c>
      <c r="G856" s="260" t="str">
        <f t="shared" si="66"/>
        <v>pr_88</v>
      </c>
      <c r="H856" s="259" t="s">
        <v>277</v>
      </c>
      <c r="I856" s="45">
        <v>43258</v>
      </c>
      <c r="J856" s="45" t="s">
        <v>128</v>
      </c>
      <c r="K856" s="48">
        <v>145</v>
      </c>
      <c r="L856" s="48">
        <v>4620</v>
      </c>
      <c r="M856" s="48" t="s">
        <v>198</v>
      </c>
      <c r="N856" s="42">
        <v>0.27361111111111108</v>
      </c>
      <c r="O856" s="48">
        <v>1</v>
      </c>
      <c r="P856" s="48">
        <v>11</v>
      </c>
      <c r="Q856" s="48" t="s">
        <v>14</v>
      </c>
      <c r="R856" s="48"/>
      <c r="S856" s="48"/>
      <c r="T856" s="48"/>
      <c r="U856" s="173">
        <f t="shared" si="67"/>
        <v>0.27083333333333331</v>
      </c>
      <c r="V856" s="173">
        <f t="shared" si="68"/>
        <v>0.25</v>
      </c>
      <c r="W856" s="41">
        <f>IFERROR(VLOOKUP(L856,'[1]ZESTAWIENIE NUMERÓW BOCZNYCH'!$A:$B,1,0),"")</f>
        <v>4620</v>
      </c>
      <c r="X856" s="48" t="str">
        <f>IFERROR(VLOOKUP(W856,'[1]ZESTAWIENIE NUMERÓW BOCZNYCH'!$A:$B,2,0),Q856)</f>
        <v>MAN Lion’s City G</v>
      </c>
      <c r="Y856" s="131">
        <f t="shared" si="70"/>
        <v>12</v>
      </c>
      <c r="Z856" s="132" t="s">
        <v>182</v>
      </c>
      <c r="AA856" s="44" t="str">
        <f t="shared" si="69"/>
        <v>A</v>
      </c>
    </row>
    <row r="857" spans="1:27" x14ac:dyDescent="0.25">
      <c r="A857" s="125" t="s">
        <v>186</v>
      </c>
      <c r="B857" s="48">
        <v>856</v>
      </c>
      <c r="C857" s="48">
        <v>1</v>
      </c>
      <c r="D857" s="48">
        <v>120815</v>
      </c>
      <c r="E857" s="48"/>
      <c r="F857" s="48" t="s">
        <v>211</v>
      </c>
      <c r="G857" s="260" t="str">
        <f t="shared" si="66"/>
        <v>pr_88</v>
      </c>
      <c r="H857" s="259" t="s">
        <v>277</v>
      </c>
      <c r="I857" s="45">
        <v>43258</v>
      </c>
      <c r="J857" s="45" t="s">
        <v>128</v>
      </c>
      <c r="K857" s="48">
        <v>115</v>
      </c>
      <c r="L857" s="48">
        <v>5444</v>
      </c>
      <c r="M857" s="48" t="s">
        <v>171</v>
      </c>
      <c r="N857" s="42">
        <v>0.27777777777777779</v>
      </c>
      <c r="O857" s="48">
        <v>32</v>
      </c>
      <c r="P857" s="48">
        <v>0</v>
      </c>
      <c r="Q857" s="48" t="s">
        <v>12</v>
      </c>
      <c r="R857" s="48"/>
      <c r="S857" s="48"/>
      <c r="T857" s="48"/>
      <c r="U857" s="173">
        <f t="shared" si="67"/>
        <v>0.27083333333333331</v>
      </c>
      <c r="V857" s="173">
        <f t="shared" si="68"/>
        <v>0.25</v>
      </c>
      <c r="W857" s="41">
        <f>IFERROR(VLOOKUP(L857,'[1]ZESTAWIENIE NUMERÓW BOCZNYCH'!$A:$B,1,0),"")</f>
        <v>5444</v>
      </c>
      <c r="X857" s="48" t="str">
        <f>IFERROR(VLOOKUP(W857,'[1]ZESTAWIENIE NUMERÓW BOCZNYCH'!$A:$B,2,0),Q857)</f>
        <v>SOLARIS URBINO 12</v>
      </c>
      <c r="Y857" s="131">
        <f t="shared" si="70"/>
        <v>32</v>
      </c>
      <c r="Z857" s="132" t="s">
        <v>182</v>
      </c>
      <c r="AA857" s="44" t="str">
        <f t="shared" si="69"/>
        <v>A</v>
      </c>
    </row>
    <row r="858" spans="1:27" x14ac:dyDescent="0.25">
      <c r="A858" s="125" t="s">
        <v>186</v>
      </c>
      <c r="B858" s="48">
        <v>857</v>
      </c>
      <c r="C858" s="48">
        <v>1</v>
      </c>
      <c r="D858" s="48">
        <v>120815</v>
      </c>
      <c r="E858" s="48"/>
      <c r="F858" s="48" t="s">
        <v>211</v>
      </c>
      <c r="G858" s="260" t="str">
        <f t="shared" si="66"/>
        <v>pr_88</v>
      </c>
      <c r="H858" s="259" t="s">
        <v>277</v>
      </c>
      <c r="I858" s="45">
        <v>43258</v>
      </c>
      <c r="J858" s="45" t="s">
        <v>128</v>
      </c>
      <c r="K858" s="48">
        <v>146</v>
      </c>
      <c r="L858" s="48">
        <v>4629</v>
      </c>
      <c r="M858" s="55" t="s">
        <v>212</v>
      </c>
      <c r="N858" s="42">
        <v>0.27847222222222223</v>
      </c>
      <c r="O858" s="48">
        <v>6</v>
      </c>
      <c r="P858" s="48">
        <v>12</v>
      </c>
      <c r="Q858" s="48" t="s">
        <v>14</v>
      </c>
      <c r="R858" s="48"/>
      <c r="S858" s="48"/>
      <c r="T858" s="48"/>
      <c r="U858" s="173">
        <f t="shared" si="67"/>
        <v>0.27083333333333331</v>
      </c>
      <c r="V858" s="173">
        <f t="shared" si="68"/>
        <v>0.25</v>
      </c>
      <c r="W858" s="41">
        <f>IFERROR(VLOOKUP(L858,'[1]ZESTAWIENIE NUMERÓW BOCZNYCH'!$A:$B,1,0),"")</f>
        <v>4629</v>
      </c>
      <c r="X858" s="48" t="str">
        <f>IFERROR(VLOOKUP(W858,'[1]ZESTAWIENIE NUMERÓW BOCZNYCH'!$A:$B,2,0),Q858)</f>
        <v>MAN Lion’s City G</v>
      </c>
      <c r="Y858" s="131">
        <f t="shared" si="70"/>
        <v>18</v>
      </c>
      <c r="Z858" s="132" t="s">
        <v>182</v>
      </c>
      <c r="AA858" s="44" t="str">
        <f t="shared" si="69"/>
        <v>A</v>
      </c>
    </row>
    <row r="859" spans="1:27" x14ac:dyDescent="0.25">
      <c r="A859" s="125" t="s">
        <v>186</v>
      </c>
      <c r="B859" s="48">
        <v>858</v>
      </c>
      <c r="C859" s="48">
        <v>1</v>
      </c>
      <c r="D859" s="48">
        <v>120815</v>
      </c>
      <c r="E859" s="48"/>
      <c r="F859" s="48" t="s">
        <v>211</v>
      </c>
      <c r="G859" s="260" t="str">
        <f t="shared" si="66"/>
        <v>pr_88</v>
      </c>
      <c r="H859" s="259" t="s">
        <v>277</v>
      </c>
      <c r="I859" s="45">
        <v>43258</v>
      </c>
      <c r="J859" s="45" t="s">
        <v>128</v>
      </c>
      <c r="K859" s="48">
        <v>145</v>
      </c>
      <c r="L859" s="48">
        <v>4607</v>
      </c>
      <c r="M859" s="48" t="s">
        <v>198</v>
      </c>
      <c r="N859" s="42">
        <v>0.28402777777777777</v>
      </c>
      <c r="O859" s="48">
        <v>8</v>
      </c>
      <c r="P859" s="48">
        <v>17</v>
      </c>
      <c r="Q859" s="48" t="s">
        <v>14</v>
      </c>
      <c r="R859" s="48"/>
      <c r="S859" s="48"/>
      <c r="T859" s="48"/>
      <c r="U859" s="173">
        <f t="shared" si="67"/>
        <v>0.28125</v>
      </c>
      <c r="V859" s="173">
        <f t="shared" si="68"/>
        <v>0.25</v>
      </c>
      <c r="W859" s="41">
        <f>IFERROR(VLOOKUP(L859,'[1]ZESTAWIENIE NUMERÓW BOCZNYCH'!$A:$B,1,0),"")</f>
        <v>4607</v>
      </c>
      <c r="X859" s="48" t="str">
        <f>IFERROR(VLOOKUP(W859,'[1]ZESTAWIENIE NUMERÓW BOCZNYCH'!$A:$B,2,0),Q859)</f>
        <v>MAN Lion’s City G</v>
      </c>
      <c r="Y859" s="131">
        <f t="shared" si="70"/>
        <v>25</v>
      </c>
      <c r="Z859" s="132" t="s">
        <v>182</v>
      </c>
      <c r="AA859" s="44" t="str">
        <f t="shared" si="69"/>
        <v>A</v>
      </c>
    </row>
    <row r="860" spans="1:27" x14ac:dyDescent="0.25">
      <c r="A860" s="125" t="s">
        <v>186</v>
      </c>
      <c r="B860" s="48">
        <v>859</v>
      </c>
      <c r="C860" s="48">
        <v>1</v>
      </c>
      <c r="D860" s="48">
        <v>120815</v>
      </c>
      <c r="E860" s="48"/>
      <c r="F860" s="48" t="s">
        <v>211</v>
      </c>
      <c r="G860" s="260" t="str">
        <f t="shared" si="66"/>
        <v>pr_88</v>
      </c>
      <c r="H860" s="259" t="s">
        <v>277</v>
      </c>
      <c r="I860" s="45">
        <v>43258</v>
      </c>
      <c r="J860" s="45" t="s">
        <v>128</v>
      </c>
      <c r="K860" s="48">
        <v>115</v>
      </c>
      <c r="L860" s="48">
        <v>7319</v>
      </c>
      <c r="M860" s="48" t="s">
        <v>171</v>
      </c>
      <c r="N860" s="42">
        <v>0.28888888888888892</v>
      </c>
      <c r="O860" s="48">
        <v>33</v>
      </c>
      <c r="P860" s="48">
        <v>0</v>
      </c>
      <c r="Q860" s="48" t="s">
        <v>14</v>
      </c>
      <c r="R860" s="48"/>
      <c r="S860" s="48"/>
      <c r="T860" s="48"/>
      <c r="U860" s="173">
        <f t="shared" si="67"/>
        <v>0.28125</v>
      </c>
      <c r="V860" s="173">
        <f t="shared" si="68"/>
        <v>0.25</v>
      </c>
      <c r="W860" s="41">
        <f>IFERROR(VLOOKUP(L860,'[1]ZESTAWIENIE NUMERÓW BOCZNYCH'!$A:$B,1,0),"")</f>
        <v>7319</v>
      </c>
      <c r="X860" s="48" t="str">
        <f>IFERROR(VLOOKUP(W860,'[1]ZESTAWIENIE NUMERÓW BOCZNYCH'!$A:$B,2,0),Q860)</f>
        <v>MERCEDES-BENZ O 530 Citaro</v>
      </c>
      <c r="Y860" s="131">
        <f t="shared" si="70"/>
        <v>33</v>
      </c>
      <c r="Z860" s="132" t="s">
        <v>182</v>
      </c>
      <c r="AA860" s="44" t="str">
        <f t="shared" si="69"/>
        <v>A</v>
      </c>
    </row>
    <row r="861" spans="1:27" x14ac:dyDescent="0.25">
      <c r="A861" s="125" t="s">
        <v>186</v>
      </c>
      <c r="B861" s="48">
        <v>860</v>
      </c>
      <c r="C861" s="48">
        <v>1</v>
      </c>
      <c r="D861" s="48">
        <v>120815</v>
      </c>
      <c r="E861" s="48"/>
      <c r="F861" s="48" t="s">
        <v>211</v>
      </c>
      <c r="G861" s="260" t="str">
        <f t="shared" si="66"/>
        <v>pr_88</v>
      </c>
      <c r="H861" s="259" t="s">
        <v>277</v>
      </c>
      <c r="I861" s="45">
        <v>43258</v>
      </c>
      <c r="J861" s="45" t="s">
        <v>128</v>
      </c>
      <c r="K861" s="48">
        <v>146</v>
      </c>
      <c r="L861" s="48">
        <v>4617</v>
      </c>
      <c r="M861" s="55" t="s">
        <v>212</v>
      </c>
      <c r="N861" s="42">
        <v>0.28958333333333336</v>
      </c>
      <c r="O861" s="48">
        <v>3</v>
      </c>
      <c r="P861" s="48">
        <v>14</v>
      </c>
      <c r="Q861" s="48" t="s">
        <v>14</v>
      </c>
      <c r="R861" s="48"/>
      <c r="S861" s="48"/>
      <c r="T861" s="48"/>
      <c r="U861" s="173">
        <f t="shared" si="67"/>
        <v>0.28125</v>
      </c>
      <c r="V861" s="173">
        <f t="shared" si="68"/>
        <v>0.25</v>
      </c>
      <c r="W861" s="41">
        <f>IFERROR(VLOOKUP(L861,'[1]ZESTAWIENIE NUMERÓW BOCZNYCH'!$A:$B,1,0),"")</f>
        <v>4617</v>
      </c>
      <c r="X861" s="48" t="str">
        <f>IFERROR(VLOOKUP(W861,'[1]ZESTAWIENIE NUMERÓW BOCZNYCH'!$A:$B,2,0),Q861)</f>
        <v>MAN Lion’s City G</v>
      </c>
      <c r="Y861" s="131">
        <f t="shared" si="70"/>
        <v>17</v>
      </c>
      <c r="Z861" s="132" t="s">
        <v>182</v>
      </c>
      <c r="AA861" s="44" t="str">
        <f t="shared" si="69"/>
        <v>A</v>
      </c>
    </row>
    <row r="862" spans="1:27" x14ac:dyDescent="0.25">
      <c r="A862" s="125" t="s">
        <v>186</v>
      </c>
      <c r="B862" s="48">
        <v>861</v>
      </c>
      <c r="C862" s="48">
        <v>2</v>
      </c>
      <c r="D862" s="48">
        <v>120815</v>
      </c>
      <c r="E862" s="48"/>
      <c r="F862" s="48" t="s">
        <v>211</v>
      </c>
      <c r="G862" s="260" t="str">
        <f t="shared" si="66"/>
        <v>pr_88</v>
      </c>
      <c r="H862" s="259" t="s">
        <v>277</v>
      </c>
      <c r="I862" s="45">
        <v>43258</v>
      </c>
      <c r="J862" s="45" t="s">
        <v>128</v>
      </c>
      <c r="K862" s="48">
        <v>115</v>
      </c>
      <c r="L862" s="48">
        <v>7306</v>
      </c>
      <c r="M862" s="48" t="s">
        <v>171</v>
      </c>
      <c r="N862" s="42">
        <v>0.29583333333333334</v>
      </c>
      <c r="O862" s="48">
        <v>18</v>
      </c>
      <c r="P862" s="48">
        <v>3</v>
      </c>
      <c r="Q862" s="48" t="s">
        <v>12</v>
      </c>
      <c r="R862" s="48"/>
      <c r="S862" s="48"/>
      <c r="T862" s="48"/>
      <c r="U862" s="173">
        <f t="shared" si="67"/>
        <v>0.29166666666666663</v>
      </c>
      <c r="V862" s="173">
        <f t="shared" si="68"/>
        <v>0.29166666666666663</v>
      </c>
      <c r="W862" s="41">
        <f>IFERROR(VLOOKUP(L862,'[1]ZESTAWIENIE NUMERÓW BOCZNYCH'!$A:$B,1,0),"")</f>
        <v>7306</v>
      </c>
      <c r="X862" s="48" t="str">
        <f>IFERROR(VLOOKUP(W862,'[1]ZESTAWIENIE NUMERÓW BOCZNYCH'!$A:$B,2,0),Q862)</f>
        <v>MERCEDES-BENZ O 530 Citaro</v>
      </c>
      <c r="Y862" s="131">
        <f t="shared" si="70"/>
        <v>21</v>
      </c>
      <c r="Z862" s="132" t="s">
        <v>182</v>
      </c>
      <c r="AA862" s="44" t="str">
        <f t="shared" si="69"/>
        <v>A</v>
      </c>
    </row>
    <row r="863" spans="1:27" x14ac:dyDescent="0.25">
      <c r="A863" s="125" t="s">
        <v>186</v>
      </c>
      <c r="B863" s="48">
        <v>862</v>
      </c>
      <c r="C863" s="48">
        <v>2</v>
      </c>
      <c r="D863" s="48">
        <v>120815</v>
      </c>
      <c r="E863" s="48"/>
      <c r="F863" s="48" t="s">
        <v>211</v>
      </c>
      <c r="G863" s="260" t="str">
        <f t="shared" si="66"/>
        <v>pr_88</v>
      </c>
      <c r="H863" s="259" t="s">
        <v>277</v>
      </c>
      <c r="I863" s="45">
        <v>43258</v>
      </c>
      <c r="J863" s="45" t="s">
        <v>128</v>
      </c>
      <c r="K863" s="48">
        <v>145</v>
      </c>
      <c r="L863" s="48">
        <v>4621</v>
      </c>
      <c r="M863" s="48" t="s">
        <v>198</v>
      </c>
      <c r="N863" s="42">
        <v>0.29722222222222222</v>
      </c>
      <c r="O863" s="48">
        <v>6</v>
      </c>
      <c r="P863" s="48">
        <v>26</v>
      </c>
      <c r="Q863" s="48" t="s">
        <v>14</v>
      </c>
      <c r="R863" s="48"/>
      <c r="S863" s="48"/>
      <c r="T863" s="48"/>
      <c r="U863" s="173">
        <f t="shared" si="67"/>
        <v>0.29166666666666663</v>
      </c>
      <c r="V863" s="173">
        <f t="shared" si="68"/>
        <v>0.29166666666666663</v>
      </c>
      <c r="W863" s="41">
        <f>IFERROR(VLOOKUP(L863,'[1]ZESTAWIENIE NUMERÓW BOCZNYCH'!$A:$B,1,0),"")</f>
        <v>4621</v>
      </c>
      <c r="X863" s="48" t="str">
        <f>IFERROR(VLOOKUP(W863,'[1]ZESTAWIENIE NUMERÓW BOCZNYCH'!$A:$B,2,0),Q863)</f>
        <v>MAN Lion’s City G</v>
      </c>
      <c r="Y863" s="131">
        <f t="shared" si="70"/>
        <v>32</v>
      </c>
      <c r="Z863" s="132" t="s">
        <v>182</v>
      </c>
      <c r="AA863" s="44" t="str">
        <f t="shared" si="69"/>
        <v>A</v>
      </c>
    </row>
    <row r="864" spans="1:27" x14ac:dyDescent="0.25">
      <c r="A864" s="125" t="s">
        <v>186</v>
      </c>
      <c r="B864" s="48">
        <v>863</v>
      </c>
      <c r="C864" s="48">
        <v>2</v>
      </c>
      <c r="D864" s="48">
        <v>120815</v>
      </c>
      <c r="E864" s="48"/>
      <c r="F864" s="48" t="s">
        <v>211</v>
      </c>
      <c r="G864" s="260" t="str">
        <f t="shared" si="66"/>
        <v>pr_88</v>
      </c>
      <c r="H864" s="259" t="s">
        <v>277</v>
      </c>
      <c r="I864" s="45">
        <v>43258</v>
      </c>
      <c r="J864" s="45" t="s">
        <v>128</v>
      </c>
      <c r="K864" s="48">
        <v>115</v>
      </c>
      <c r="L864" s="48">
        <v>8126</v>
      </c>
      <c r="M864" s="48" t="s">
        <v>171</v>
      </c>
      <c r="N864" s="42">
        <v>0.3</v>
      </c>
      <c r="O864" s="48">
        <v>26</v>
      </c>
      <c r="P864" s="48">
        <v>0</v>
      </c>
      <c r="Q864" s="48" t="s">
        <v>14</v>
      </c>
      <c r="R864" s="48"/>
      <c r="S864" s="48"/>
      <c r="T864" s="48"/>
      <c r="U864" s="173">
        <f t="shared" si="67"/>
        <v>0.29166666666666663</v>
      </c>
      <c r="V864" s="173">
        <f t="shared" si="68"/>
        <v>0.29166666666666663</v>
      </c>
      <c r="W864" s="41">
        <f>IFERROR(VLOOKUP(L864,'[1]ZESTAWIENIE NUMERÓW BOCZNYCH'!$A:$B,1,0),"")</f>
        <v>8126</v>
      </c>
      <c r="X864" s="48" t="str">
        <f>IFERROR(VLOOKUP(W864,'[1]ZESTAWIENIE NUMERÓW BOCZNYCH'!$A:$B,2,0),Q864)</f>
        <v>VOLVO 7700A</v>
      </c>
      <c r="Y864" s="131">
        <f t="shared" si="70"/>
        <v>26</v>
      </c>
      <c r="Z864" s="132" t="s">
        <v>182</v>
      </c>
      <c r="AA864" s="44" t="str">
        <f t="shared" si="69"/>
        <v>A</v>
      </c>
    </row>
    <row r="865" spans="1:27" x14ac:dyDescent="0.25">
      <c r="A865" s="125" t="s">
        <v>186</v>
      </c>
      <c r="B865" s="48">
        <v>864</v>
      </c>
      <c r="C865" s="48">
        <v>2</v>
      </c>
      <c r="D865" s="48">
        <v>120815</v>
      </c>
      <c r="E865" s="48"/>
      <c r="F865" s="48" t="s">
        <v>211</v>
      </c>
      <c r="G865" s="260" t="str">
        <f t="shared" si="66"/>
        <v>pr_88</v>
      </c>
      <c r="H865" s="259" t="s">
        <v>277</v>
      </c>
      <c r="I865" s="45">
        <v>43258</v>
      </c>
      <c r="J865" s="45" t="s">
        <v>128</v>
      </c>
      <c r="K865" s="48">
        <v>146</v>
      </c>
      <c r="L865" s="48">
        <v>4634</v>
      </c>
      <c r="M865" s="55" t="s">
        <v>212</v>
      </c>
      <c r="N865" s="42">
        <v>0.30069444444444443</v>
      </c>
      <c r="O865" s="48">
        <v>4</v>
      </c>
      <c r="P865" s="48">
        <v>19</v>
      </c>
      <c r="Q865" s="48" t="s">
        <v>14</v>
      </c>
      <c r="R865" s="48"/>
      <c r="S865" s="48"/>
      <c r="T865" s="48"/>
      <c r="U865" s="173">
        <f t="shared" si="67"/>
        <v>0.29166666666666663</v>
      </c>
      <c r="V865" s="173">
        <f t="shared" si="68"/>
        <v>0.29166666666666663</v>
      </c>
      <c r="W865" s="41">
        <f>IFERROR(VLOOKUP(L865,'[1]ZESTAWIENIE NUMERÓW BOCZNYCH'!$A:$B,1,0),"")</f>
        <v>4634</v>
      </c>
      <c r="X865" s="48" t="str">
        <f>IFERROR(VLOOKUP(W865,'[1]ZESTAWIENIE NUMERÓW BOCZNYCH'!$A:$B,2,0),Q865)</f>
        <v>MAN Lion’s City G</v>
      </c>
      <c r="Y865" s="131">
        <f t="shared" si="70"/>
        <v>23</v>
      </c>
      <c r="Z865" s="132" t="s">
        <v>182</v>
      </c>
      <c r="AA865" s="44" t="str">
        <f t="shared" si="69"/>
        <v>A</v>
      </c>
    </row>
    <row r="866" spans="1:27" x14ac:dyDescent="0.25">
      <c r="A866" s="125" t="s">
        <v>186</v>
      </c>
      <c r="B866" s="48">
        <v>865</v>
      </c>
      <c r="C866" s="48">
        <v>2</v>
      </c>
      <c r="D866" s="48">
        <v>120815</v>
      </c>
      <c r="E866" s="48"/>
      <c r="F866" s="48" t="s">
        <v>211</v>
      </c>
      <c r="G866" s="260" t="str">
        <f t="shared" si="66"/>
        <v>pr_88</v>
      </c>
      <c r="H866" s="259" t="s">
        <v>277</v>
      </c>
      <c r="I866" s="45">
        <v>43258</v>
      </c>
      <c r="J866" s="45" t="s">
        <v>128</v>
      </c>
      <c r="K866" s="48">
        <v>115</v>
      </c>
      <c r="L866" s="48">
        <v>8105</v>
      </c>
      <c r="M866" s="48" t="s">
        <v>171</v>
      </c>
      <c r="N866" s="42">
        <v>0.30624999999999997</v>
      </c>
      <c r="O866" s="48">
        <v>23</v>
      </c>
      <c r="P866" s="48">
        <v>0</v>
      </c>
      <c r="Q866" s="48" t="s">
        <v>14</v>
      </c>
      <c r="R866" s="48"/>
      <c r="S866" s="48"/>
      <c r="T866" s="48"/>
      <c r="U866" s="173">
        <f t="shared" si="67"/>
        <v>0.30208333333333331</v>
      </c>
      <c r="V866" s="173">
        <f t="shared" si="68"/>
        <v>0.29166666666666663</v>
      </c>
      <c r="W866" s="41" t="str">
        <f>IFERROR(VLOOKUP(L866,'[1]ZESTAWIENIE NUMERÓW BOCZNYCH'!$A:$B,1,0),"")</f>
        <v/>
      </c>
      <c r="X866" s="48" t="str">
        <f>IFERROR(VLOOKUP(W866,'[1]ZESTAWIENIE NUMERÓW BOCZNYCH'!$A:$B,2,0),Q866)</f>
        <v>AD</v>
      </c>
      <c r="Y866" s="131">
        <f t="shared" si="70"/>
        <v>23</v>
      </c>
      <c r="Z866" s="132" t="s">
        <v>182</v>
      </c>
      <c r="AA866" s="44" t="str">
        <f t="shared" si="69"/>
        <v>A</v>
      </c>
    </row>
    <row r="867" spans="1:27" x14ac:dyDescent="0.25">
      <c r="A867" s="125" t="s">
        <v>186</v>
      </c>
      <c r="B867" s="48">
        <v>866</v>
      </c>
      <c r="C867" s="48">
        <v>2</v>
      </c>
      <c r="D867" s="48">
        <v>120815</v>
      </c>
      <c r="E867" s="48"/>
      <c r="F867" s="48" t="s">
        <v>211</v>
      </c>
      <c r="G867" s="260" t="str">
        <f t="shared" si="66"/>
        <v>pr_88</v>
      </c>
      <c r="H867" s="259" t="s">
        <v>277</v>
      </c>
      <c r="I867" s="45">
        <v>43258</v>
      </c>
      <c r="J867" s="45" t="s">
        <v>128</v>
      </c>
      <c r="K867" s="48">
        <v>145</v>
      </c>
      <c r="L867" s="48">
        <v>4610</v>
      </c>
      <c r="M867" s="48" t="s">
        <v>198</v>
      </c>
      <c r="N867" s="42">
        <v>0.30833333333333335</v>
      </c>
      <c r="O867" s="48">
        <v>13</v>
      </c>
      <c r="P867" s="48">
        <v>25</v>
      </c>
      <c r="Q867" s="48" t="s">
        <v>14</v>
      </c>
      <c r="R867" s="48"/>
      <c r="S867" s="48"/>
      <c r="T867" s="48"/>
      <c r="U867" s="173">
        <f t="shared" si="67"/>
        <v>0.30208333333333331</v>
      </c>
      <c r="V867" s="173">
        <f t="shared" si="68"/>
        <v>0.29166666666666663</v>
      </c>
      <c r="W867" s="41">
        <f>IFERROR(VLOOKUP(L867,'[1]ZESTAWIENIE NUMERÓW BOCZNYCH'!$A:$B,1,0),"")</f>
        <v>4610</v>
      </c>
      <c r="X867" s="48" t="str">
        <f>IFERROR(VLOOKUP(W867,'[1]ZESTAWIENIE NUMERÓW BOCZNYCH'!$A:$B,2,0),Q867)</f>
        <v>MAN Lion’s City G</v>
      </c>
      <c r="Y867" s="131">
        <f t="shared" si="70"/>
        <v>38</v>
      </c>
      <c r="Z867" s="132" t="s">
        <v>182</v>
      </c>
      <c r="AA867" s="44" t="str">
        <f t="shared" si="69"/>
        <v>A</v>
      </c>
    </row>
    <row r="868" spans="1:27" x14ac:dyDescent="0.25">
      <c r="A868" s="125" t="s">
        <v>186</v>
      </c>
      <c r="B868" s="48">
        <v>867</v>
      </c>
      <c r="C868" s="48">
        <v>2</v>
      </c>
      <c r="D868" s="48">
        <v>120815</v>
      </c>
      <c r="E868" s="48"/>
      <c r="F868" s="48" t="s">
        <v>211</v>
      </c>
      <c r="G868" s="260" t="str">
        <f t="shared" si="66"/>
        <v>pr_88</v>
      </c>
      <c r="H868" s="259" t="s">
        <v>277</v>
      </c>
      <c r="I868" s="45">
        <v>43258</v>
      </c>
      <c r="J868" s="45" t="s">
        <v>128</v>
      </c>
      <c r="K868" s="48">
        <v>146</v>
      </c>
      <c r="L868" s="48">
        <v>4601</v>
      </c>
      <c r="M868" s="55" t="s">
        <v>212</v>
      </c>
      <c r="N868" s="42">
        <v>0.31527777777777777</v>
      </c>
      <c r="O868" s="48">
        <v>27</v>
      </c>
      <c r="P868" s="48">
        <v>10</v>
      </c>
      <c r="Q868" s="48" t="s">
        <v>14</v>
      </c>
      <c r="R868" s="48"/>
      <c r="S868" s="48"/>
      <c r="T868" s="48"/>
      <c r="U868" s="173">
        <f t="shared" si="67"/>
        <v>0.3125</v>
      </c>
      <c r="V868" s="173">
        <f t="shared" si="68"/>
        <v>0.29166666666666663</v>
      </c>
      <c r="W868" s="41">
        <f>IFERROR(VLOOKUP(L868,'[1]ZESTAWIENIE NUMERÓW BOCZNYCH'!$A:$B,1,0),"")</f>
        <v>4601</v>
      </c>
      <c r="X868" s="48" t="str">
        <f>IFERROR(VLOOKUP(W868,'[1]ZESTAWIENIE NUMERÓW BOCZNYCH'!$A:$B,2,0),Q868)</f>
        <v>MAN Lion’s City G</v>
      </c>
      <c r="Y868" s="131">
        <f t="shared" si="70"/>
        <v>37</v>
      </c>
      <c r="Z868" s="132" t="s">
        <v>182</v>
      </c>
      <c r="AA868" s="44" t="str">
        <f t="shared" si="69"/>
        <v>A</v>
      </c>
    </row>
    <row r="869" spans="1:27" x14ac:dyDescent="0.25">
      <c r="A869" s="125" t="s">
        <v>186</v>
      </c>
      <c r="B869" s="48">
        <v>868</v>
      </c>
      <c r="C869" s="48">
        <v>2</v>
      </c>
      <c r="D869" s="48">
        <v>120815</v>
      </c>
      <c r="E869" s="48"/>
      <c r="F869" s="48" t="s">
        <v>211</v>
      </c>
      <c r="G869" s="260" t="str">
        <f t="shared" si="66"/>
        <v>pr_88</v>
      </c>
      <c r="H869" s="259" t="s">
        <v>277</v>
      </c>
      <c r="I869" s="45">
        <v>43258</v>
      </c>
      <c r="J869" s="45" t="s">
        <v>128</v>
      </c>
      <c r="K869" s="48">
        <v>115</v>
      </c>
      <c r="L869" s="48">
        <v>8424</v>
      </c>
      <c r="M869" s="48" t="s">
        <v>171</v>
      </c>
      <c r="N869" s="42">
        <v>0.31527777777777777</v>
      </c>
      <c r="O869" s="48">
        <v>21</v>
      </c>
      <c r="P869" s="48">
        <v>0</v>
      </c>
      <c r="Q869" s="48" t="s">
        <v>14</v>
      </c>
      <c r="R869" s="48"/>
      <c r="S869" s="48"/>
      <c r="T869" s="48"/>
      <c r="U869" s="173">
        <f t="shared" si="67"/>
        <v>0.3125</v>
      </c>
      <c r="V869" s="173">
        <f t="shared" si="68"/>
        <v>0.29166666666666663</v>
      </c>
      <c r="W869" s="41" t="str">
        <f>IFERROR(VLOOKUP(L869,'[1]ZESTAWIENIE NUMERÓW BOCZNYCH'!$A:$B,1,0),"")</f>
        <v/>
      </c>
      <c r="X869" s="48" t="str">
        <f>IFERROR(VLOOKUP(W869,'[1]ZESTAWIENIE NUMERÓW BOCZNYCH'!$A:$B,2,0),Q869)</f>
        <v>AD</v>
      </c>
      <c r="Y869" s="131">
        <f t="shared" si="70"/>
        <v>21</v>
      </c>
      <c r="Z869" s="132" t="s">
        <v>182</v>
      </c>
      <c r="AA869" s="44" t="str">
        <f t="shared" si="69"/>
        <v>A</v>
      </c>
    </row>
    <row r="870" spans="1:27" x14ac:dyDescent="0.25">
      <c r="A870" s="125" t="s">
        <v>186</v>
      </c>
      <c r="B870" s="48">
        <v>869</v>
      </c>
      <c r="C870" s="48">
        <v>2</v>
      </c>
      <c r="D870" s="48">
        <v>120815</v>
      </c>
      <c r="E870" s="48"/>
      <c r="F870" s="48" t="s">
        <v>211</v>
      </c>
      <c r="G870" s="260" t="str">
        <f t="shared" si="66"/>
        <v>pr_88</v>
      </c>
      <c r="H870" s="259" t="s">
        <v>277</v>
      </c>
      <c r="I870" s="45">
        <v>43258</v>
      </c>
      <c r="J870" s="45" t="s">
        <v>128</v>
      </c>
      <c r="K870" s="48">
        <v>145</v>
      </c>
      <c r="L870" s="48">
        <v>4615</v>
      </c>
      <c r="M870" s="48" t="s">
        <v>198</v>
      </c>
      <c r="N870" s="42">
        <v>0.31944444444444448</v>
      </c>
      <c r="O870" s="48">
        <v>9</v>
      </c>
      <c r="P870" s="48">
        <v>35</v>
      </c>
      <c r="Q870" s="48" t="s">
        <v>14</v>
      </c>
      <c r="R870" s="48"/>
      <c r="S870" s="48"/>
      <c r="T870" s="48"/>
      <c r="U870" s="173">
        <f t="shared" si="67"/>
        <v>0.3125</v>
      </c>
      <c r="V870" s="173">
        <f t="shared" si="68"/>
        <v>0.29166666666666663</v>
      </c>
      <c r="W870" s="41">
        <f>IFERROR(VLOOKUP(L870,'[1]ZESTAWIENIE NUMERÓW BOCZNYCH'!$A:$B,1,0),"")</f>
        <v>4615</v>
      </c>
      <c r="X870" s="48" t="str">
        <f>IFERROR(VLOOKUP(W870,'[1]ZESTAWIENIE NUMERÓW BOCZNYCH'!$A:$B,2,0),Q870)</f>
        <v>MAN Lion’s City G</v>
      </c>
      <c r="Y870" s="131">
        <f t="shared" si="70"/>
        <v>44</v>
      </c>
      <c r="Z870" s="132" t="s">
        <v>182</v>
      </c>
      <c r="AA870" s="44" t="str">
        <f t="shared" si="69"/>
        <v>A</v>
      </c>
    </row>
    <row r="871" spans="1:27" x14ac:dyDescent="0.25">
      <c r="A871" s="125" t="s">
        <v>186</v>
      </c>
      <c r="B871" s="48">
        <v>870</v>
      </c>
      <c r="C871" s="48">
        <v>2</v>
      </c>
      <c r="D871" s="48">
        <v>120815</v>
      </c>
      <c r="E871" s="48"/>
      <c r="F871" s="48" t="s">
        <v>211</v>
      </c>
      <c r="G871" s="260" t="str">
        <f t="shared" si="66"/>
        <v>pr_88</v>
      </c>
      <c r="H871" s="259" t="s">
        <v>277</v>
      </c>
      <c r="I871" s="45">
        <v>43258</v>
      </c>
      <c r="J871" s="45" t="s">
        <v>128</v>
      </c>
      <c r="K871" s="48">
        <v>146</v>
      </c>
      <c r="L871" s="48">
        <v>4642</v>
      </c>
      <c r="M871" s="55" t="s">
        <v>212</v>
      </c>
      <c r="N871" s="42">
        <v>0.3298611111111111</v>
      </c>
      <c r="O871" s="48">
        <v>19</v>
      </c>
      <c r="P871" s="48">
        <v>18</v>
      </c>
      <c r="Q871" s="48" t="s">
        <v>14</v>
      </c>
      <c r="R871" s="48"/>
      <c r="S871" s="48"/>
      <c r="T871" s="48"/>
      <c r="U871" s="173">
        <f t="shared" si="67"/>
        <v>0.32291666666666663</v>
      </c>
      <c r="V871" s="173">
        <f t="shared" si="68"/>
        <v>0.29166666666666663</v>
      </c>
      <c r="W871" s="41">
        <f>IFERROR(VLOOKUP(L871,'[1]ZESTAWIENIE NUMERÓW BOCZNYCH'!$A:$B,1,0),"")</f>
        <v>4642</v>
      </c>
      <c r="X871" s="48" t="str">
        <f>IFERROR(VLOOKUP(W871,'[1]ZESTAWIENIE NUMERÓW BOCZNYCH'!$A:$B,2,0),Q871)</f>
        <v>MAN Lion’s City G</v>
      </c>
      <c r="Y871" s="131">
        <f t="shared" si="70"/>
        <v>37</v>
      </c>
      <c r="Z871" s="132" t="s">
        <v>182</v>
      </c>
      <c r="AA871" s="44" t="str">
        <f t="shared" si="69"/>
        <v>A</v>
      </c>
    </row>
    <row r="872" spans="1:27" x14ac:dyDescent="0.25">
      <c r="A872" s="125" t="s">
        <v>186</v>
      </c>
      <c r="B872" s="48">
        <v>871</v>
      </c>
      <c r="C872" s="48">
        <v>2</v>
      </c>
      <c r="D872" s="48">
        <v>120815</v>
      </c>
      <c r="E872" s="48"/>
      <c r="F872" s="48" t="s">
        <v>211</v>
      </c>
      <c r="G872" s="260" t="str">
        <f t="shared" si="66"/>
        <v>pr_88</v>
      </c>
      <c r="H872" s="259" t="s">
        <v>277</v>
      </c>
      <c r="I872" s="45">
        <v>43258</v>
      </c>
      <c r="J872" s="45" t="s">
        <v>128</v>
      </c>
      <c r="K872" s="48">
        <v>115</v>
      </c>
      <c r="L872" s="48">
        <v>8142</v>
      </c>
      <c r="M872" s="48" t="s">
        <v>171</v>
      </c>
      <c r="N872" s="42">
        <v>0.33055555555555555</v>
      </c>
      <c r="O872" s="48">
        <v>43</v>
      </c>
      <c r="P872" s="48">
        <v>0</v>
      </c>
      <c r="Q872" s="48" t="s">
        <v>14</v>
      </c>
      <c r="R872" s="48"/>
      <c r="S872" s="48"/>
      <c r="T872" s="48"/>
      <c r="U872" s="173">
        <f t="shared" si="67"/>
        <v>0.32291666666666663</v>
      </c>
      <c r="V872" s="173">
        <f t="shared" si="68"/>
        <v>0.29166666666666663</v>
      </c>
      <c r="W872" s="41">
        <f>IFERROR(VLOOKUP(L872,'[1]ZESTAWIENIE NUMERÓW BOCZNYCH'!$A:$B,1,0),"")</f>
        <v>8142</v>
      </c>
      <c r="X872" s="48" t="str">
        <f>IFERROR(VLOOKUP(W872,'[1]ZESTAWIENIE NUMERÓW BOCZNYCH'!$A:$B,2,0),Q872)</f>
        <v>VOLVO 7700A</v>
      </c>
      <c r="Y872" s="131">
        <f t="shared" si="70"/>
        <v>43</v>
      </c>
      <c r="Z872" s="132" t="s">
        <v>182</v>
      </c>
      <c r="AA872" s="44" t="str">
        <f t="shared" si="69"/>
        <v>A</v>
      </c>
    </row>
    <row r="873" spans="1:27" x14ac:dyDescent="0.25">
      <c r="A873" s="125" t="s">
        <v>186</v>
      </c>
      <c r="B873" s="48">
        <v>872</v>
      </c>
      <c r="C873" s="48">
        <v>2</v>
      </c>
      <c r="D873" s="48">
        <v>120815</v>
      </c>
      <c r="E873" s="48"/>
      <c r="F873" s="48" t="s">
        <v>211</v>
      </c>
      <c r="G873" s="260" t="str">
        <f t="shared" si="66"/>
        <v>pr_88</v>
      </c>
      <c r="H873" s="259" t="s">
        <v>277</v>
      </c>
      <c r="I873" s="45">
        <v>43258</v>
      </c>
      <c r="J873" s="45" t="s">
        <v>128</v>
      </c>
      <c r="K873" s="48">
        <v>115</v>
      </c>
      <c r="L873" s="48">
        <v>8301</v>
      </c>
      <c r="M873" s="48" t="s">
        <v>171</v>
      </c>
      <c r="N873" s="42">
        <v>0.33194444444444443</v>
      </c>
      <c r="O873" s="48">
        <v>6</v>
      </c>
      <c r="P873" s="48">
        <v>0</v>
      </c>
      <c r="Q873" s="48" t="s">
        <v>14</v>
      </c>
      <c r="R873" s="48"/>
      <c r="S873" s="48"/>
      <c r="T873" s="48"/>
      <c r="U873" s="173">
        <f t="shared" si="67"/>
        <v>0.32291666666666663</v>
      </c>
      <c r="V873" s="173">
        <f t="shared" si="68"/>
        <v>0.29166666666666663</v>
      </c>
      <c r="W873" s="41">
        <f>IFERROR(VLOOKUP(L873,'[1]ZESTAWIENIE NUMERÓW BOCZNYCH'!$A:$B,1,0),"")</f>
        <v>8301</v>
      </c>
      <c r="X873" s="48" t="str">
        <f>IFERROR(VLOOKUP(W873,'[1]ZESTAWIENIE NUMERÓW BOCZNYCH'!$A:$B,2,0),Q873)</f>
        <v>MERCEDES-BENZ O 530 G Citaro</v>
      </c>
      <c r="Y873" s="131">
        <f t="shared" si="70"/>
        <v>6</v>
      </c>
      <c r="Z873" s="132" t="s">
        <v>182</v>
      </c>
      <c r="AA873" s="44" t="str">
        <f t="shared" si="69"/>
        <v>A</v>
      </c>
    </row>
    <row r="874" spans="1:27" x14ac:dyDescent="0.25">
      <c r="A874" s="125" t="s">
        <v>186</v>
      </c>
      <c r="B874" s="48">
        <v>873</v>
      </c>
      <c r="C874" s="48">
        <v>2</v>
      </c>
      <c r="D874" s="48">
        <v>120815</v>
      </c>
      <c r="E874" s="48"/>
      <c r="F874" s="48" t="s">
        <v>211</v>
      </c>
      <c r="G874" s="260" t="str">
        <f t="shared" si="66"/>
        <v>pr_88</v>
      </c>
      <c r="H874" s="259" t="s">
        <v>277</v>
      </c>
      <c r="I874" s="45">
        <v>43258</v>
      </c>
      <c r="J874" s="45" t="s">
        <v>128</v>
      </c>
      <c r="K874" s="48">
        <v>145</v>
      </c>
      <c r="L874" s="48">
        <v>4603</v>
      </c>
      <c r="M874" s="48" t="s">
        <v>198</v>
      </c>
      <c r="N874" s="42">
        <v>0.33611111111111108</v>
      </c>
      <c r="O874" s="48">
        <v>9</v>
      </c>
      <c r="P874" s="48">
        <v>21</v>
      </c>
      <c r="Q874" s="48" t="s">
        <v>14</v>
      </c>
      <c r="R874" s="48"/>
      <c r="S874" s="48"/>
      <c r="T874" s="48"/>
      <c r="U874" s="173">
        <f t="shared" si="67"/>
        <v>0.33333333333333331</v>
      </c>
      <c r="V874" s="173">
        <f t="shared" si="68"/>
        <v>0.33333333333333331</v>
      </c>
      <c r="W874" s="41">
        <f>IFERROR(VLOOKUP(L874,'[1]ZESTAWIENIE NUMERÓW BOCZNYCH'!$A:$B,1,0),"")</f>
        <v>4603</v>
      </c>
      <c r="X874" s="48" t="str">
        <f>IFERROR(VLOOKUP(W874,'[1]ZESTAWIENIE NUMERÓW BOCZNYCH'!$A:$B,2,0),Q874)</f>
        <v>MAN Lion’s City G</v>
      </c>
      <c r="Y874" s="131">
        <f t="shared" si="70"/>
        <v>30</v>
      </c>
      <c r="Z874" s="132" t="s">
        <v>182</v>
      </c>
      <c r="AA874" s="44" t="str">
        <f t="shared" si="69"/>
        <v>A</v>
      </c>
    </row>
    <row r="875" spans="1:27" x14ac:dyDescent="0.25">
      <c r="A875" s="125" t="s">
        <v>186</v>
      </c>
      <c r="B875" s="48">
        <v>874</v>
      </c>
      <c r="C875" s="48">
        <v>3</v>
      </c>
      <c r="D875" s="48">
        <v>120815</v>
      </c>
      <c r="E875" s="48"/>
      <c r="F875" s="48" t="s">
        <v>211</v>
      </c>
      <c r="G875" s="260" t="str">
        <f t="shared" si="66"/>
        <v>pr_88</v>
      </c>
      <c r="H875" s="259" t="s">
        <v>277</v>
      </c>
      <c r="I875" s="45">
        <v>43258</v>
      </c>
      <c r="J875" s="45" t="s">
        <v>128</v>
      </c>
      <c r="K875" s="48">
        <v>146</v>
      </c>
      <c r="L875" s="48">
        <v>4624</v>
      </c>
      <c r="M875" s="55" t="s">
        <v>212</v>
      </c>
      <c r="N875" s="42">
        <v>0.33749999999999997</v>
      </c>
      <c r="O875" s="48">
        <v>7</v>
      </c>
      <c r="P875" s="48">
        <v>20</v>
      </c>
      <c r="Q875" s="48" t="s">
        <v>14</v>
      </c>
      <c r="R875" s="48"/>
      <c r="S875" s="48"/>
      <c r="T875" s="48"/>
      <c r="U875" s="173">
        <f t="shared" si="67"/>
        <v>0.33333333333333331</v>
      </c>
      <c r="V875" s="173">
        <f t="shared" si="68"/>
        <v>0.33333333333333331</v>
      </c>
      <c r="W875" s="41">
        <f>IFERROR(VLOOKUP(L875,'[1]ZESTAWIENIE NUMERÓW BOCZNYCH'!$A:$B,1,0),"")</f>
        <v>4624</v>
      </c>
      <c r="X875" s="48" t="str">
        <f>IFERROR(VLOOKUP(W875,'[1]ZESTAWIENIE NUMERÓW BOCZNYCH'!$A:$B,2,0),Q875)</f>
        <v>MAN Lion’s City G</v>
      </c>
      <c r="Y875" s="131">
        <f t="shared" si="70"/>
        <v>27</v>
      </c>
      <c r="Z875" s="132" t="s">
        <v>182</v>
      </c>
      <c r="AA875" s="44" t="str">
        <f t="shared" si="69"/>
        <v>A</v>
      </c>
    </row>
    <row r="876" spans="1:27" x14ac:dyDescent="0.25">
      <c r="A876" s="125" t="s">
        <v>186</v>
      </c>
      <c r="B876" s="48">
        <v>875</v>
      </c>
      <c r="C876" s="48">
        <v>3</v>
      </c>
      <c r="D876" s="48">
        <v>120815</v>
      </c>
      <c r="E876" s="48"/>
      <c r="F876" s="48" t="s">
        <v>211</v>
      </c>
      <c r="G876" s="260" t="str">
        <f t="shared" si="66"/>
        <v>pr_88</v>
      </c>
      <c r="H876" s="259" t="s">
        <v>277</v>
      </c>
      <c r="I876" s="45">
        <v>43258</v>
      </c>
      <c r="J876" s="45" t="s">
        <v>128</v>
      </c>
      <c r="K876" s="48">
        <v>145</v>
      </c>
      <c r="L876" s="48">
        <v>4602</v>
      </c>
      <c r="M876" s="48" t="s">
        <v>198</v>
      </c>
      <c r="N876" s="42">
        <v>0.33958333333333335</v>
      </c>
      <c r="O876" s="48">
        <v>0</v>
      </c>
      <c r="P876" s="48">
        <v>15</v>
      </c>
      <c r="Q876" s="48" t="s">
        <v>14</v>
      </c>
      <c r="R876" s="48"/>
      <c r="S876" s="48"/>
      <c r="T876" s="48"/>
      <c r="U876" s="173">
        <f t="shared" si="67"/>
        <v>0.33333333333333331</v>
      </c>
      <c r="V876" s="173">
        <f t="shared" si="68"/>
        <v>0.33333333333333331</v>
      </c>
      <c r="W876" s="41">
        <f>IFERROR(VLOOKUP(L876,'[1]ZESTAWIENIE NUMERÓW BOCZNYCH'!$A:$B,1,0),"")</f>
        <v>4602</v>
      </c>
      <c r="X876" s="48" t="str">
        <f>IFERROR(VLOOKUP(W876,'[1]ZESTAWIENIE NUMERÓW BOCZNYCH'!$A:$B,2,0),Q876)</f>
        <v>MAN Lion’s City G</v>
      </c>
      <c r="Y876" s="131">
        <f t="shared" si="70"/>
        <v>15</v>
      </c>
      <c r="Z876" s="132" t="s">
        <v>182</v>
      </c>
      <c r="AA876" s="44" t="str">
        <f t="shared" si="69"/>
        <v>A</v>
      </c>
    </row>
    <row r="877" spans="1:27" x14ac:dyDescent="0.25">
      <c r="A877" s="125" t="s">
        <v>186</v>
      </c>
      <c r="B877" s="48">
        <v>876</v>
      </c>
      <c r="C877" s="48">
        <v>3</v>
      </c>
      <c r="D877" s="48">
        <v>120815</v>
      </c>
      <c r="E877" s="48"/>
      <c r="F877" s="48" t="s">
        <v>211</v>
      </c>
      <c r="G877" s="260" t="str">
        <f t="shared" si="66"/>
        <v>pr_88</v>
      </c>
      <c r="H877" s="259" t="s">
        <v>277</v>
      </c>
      <c r="I877" s="45">
        <v>43258</v>
      </c>
      <c r="J877" s="45" t="s">
        <v>128</v>
      </c>
      <c r="K877" s="48">
        <v>115</v>
      </c>
      <c r="L877" s="48">
        <v>5444</v>
      </c>
      <c r="M877" s="48" t="s">
        <v>171</v>
      </c>
      <c r="N877" s="42">
        <v>0.34166666666666662</v>
      </c>
      <c r="O877" s="48">
        <v>32</v>
      </c>
      <c r="P877" s="48">
        <v>0</v>
      </c>
      <c r="Q877" s="48" t="s">
        <v>12</v>
      </c>
      <c r="R877" s="48"/>
      <c r="S877" s="48"/>
      <c r="T877" s="48"/>
      <c r="U877" s="173">
        <f t="shared" si="67"/>
        <v>0.33333333333333331</v>
      </c>
      <c r="V877" s="173">
        <f t="shared" si="68"/>
        <v>0.33333333333333331</v>
      </c>
      <c r="W877" s="41">
        <f>IFERROR(VLOOKUP(L877,'[1]ZESTAWIENIE NUMERÓW BOCZNYCH'!$A:$B,1,0),"")</f>
        <v>5444</v>
      </c>
      <c r="X877" s="48" t="str">
        <f>IFERROR(VLOOKUP(W877,'[1]ZESTAWIENIE NUMERÓW BOCZNYCH'!$A:$B,2,0),Q877)</f>
        <v>SOLARIS URBINO 12</v>
      </c>
      <c r="Y877" s="131">
        <f t="shared" si="70"/>
        <v>32</v>
      </c>
      <c r="Z877" s="132" t="s">
        <v>182</v>
      </c>
      <c r="AA877" s="44" t="str">
        <f t="shared" si="69"/>
        <v>A</v>
      </c>
    </row>
    <row r="878" spans="1:27" x14ac:dyDescent="0.25">
      <c r="A878" s="125" t="s">
        <v>186</v>
      </c>
      <c r="B878" s="48">
        <v>877</v>
      </c>
      <c r="C878" s="48">
        <v>3</v>
      </c>
      <c r="D878" s="48">
        <v>120815</v>
      </c>
      <c r="E878" s="48"/>
      <c r="F878" s="48" t="s">
        <v>211</v>
      </c>
      <c r="G878" s="260" t="str">
        <f t="shared" si="66"/>
        <v>pr_88</v>
      </c>
      <c r="H878" s="259" t="s">
        <v>277</v>
      </c>
      <c r="I878" s="45">
        <v>43258</v>
      </c>
      <c r="J878" s="45" t="s">
        <v>128</v>
      </c>
      <c r="K878" s="48">
        <v>146</v>
      </c>
      <c r="L878" s="48">
        <v>4618</v>
      </c>
      <c r="M878" s="55" t="s">
        <v>212</v>
      </c>
      <c r="N878" s="42">
        <v>0.34513888888888888</v>
      </c>
      <c r="O878" s="48">
        <v>8</v>
      </c>
      <c r="P878" s="48">
        <v>21</v>
      </c>
      <c r="Q878" s="48" t="s">
        <v>14</v>
      </c>
      <c r="R878" s="48"/>
      <c r="S878" s="48"/>
      <c r="T878" s="48"/>
      <c r="U878" s="173">
        <f t="shared" si="67"/>
        <v>0.34375</v>
      </c>
      <c r="V878" s="173">
        <f t="shared" si="68"/>
        <v>0.33333333333333331</v>
      </c>
      <c r="W878" s="41">
        <f>IFERROR(VLOOKUP(L878,'[1]ZESTAWIENIE NUMERÓW BOCZNYCH'!$A:$B,1,0),"")</f>
        <v>4618</v>
      </c>
      <c r="X878" s="48" t="str">
        <f>IFERROR(VLOOKUP(W878,'[1]ZESTAWIENIE NUMERÓW BOCZNYCH'!$A:$B,2,0),Q878)</f>
        <v>MAN Lion’s City G</v>
      </c>
      <c r="Y878" s="131">
        <f t="shared" si="70"/>
        <v>29</v>
      </c>
      <c r="Z878" s="132" t="s">
        <v>182</v>
      </c>
      <c r="AA878" s="44" t="str">
        <f t="shared" si="69"/>
        <v>A</v>
      </c>
    </row>
    <row r="879" spans="1:27" x14ac:dyDescent="0.25">
      <c r="A879" s="125" t="s">
        <v>186</v>
      </c>
      <c r="B879" s="48">
        <v>878</v>
      </c>
      <c r="C879" s="48">
        <v>3</v>
      </c>
      <c r="D879" s="48">
        <v>120815</v>
      </c>
      <c r="E879" s="48"/>
      <c r="F879" s="48" t="s">
        <v>211</v>
      </c>
      <c r="G879" s="260" t="str">
        <f t="shared" si="66"/>
        <v>pr_88</v>
      </c>
      <c r="H879" s="259" t="s">
        <v>277</v>
      </c>
      <c r="I879" s="45">
        <v>43258</v>
      </c>
      <c r="J879" s="45" t="s">
        <v>128</v>
      </c>
      <c r="K879" s="48">
        <v>145</v>
      </c>
      <c r="L879" s="48">
        <v>4620</v>
      </c>
      <c r="M879" s="48" t="s">
        <v>198</v>
      </c>
      <c r="N879" s="42">
        <v>0.35069444444444442</v>
      </c>
      <c r="O879" s="48">
        <v>3</v>
      </c>
      <c r="P879" s="48">
        <v>21</v>
      </c>
      <c r="Q879" s="48" t="s">
        <v>14</v>
      </c>
      <c r="R879" s="48"/>
      <c r="S879" s="48"/>
      <c r="T879" s="48"/>
      <c r="U879" s="173">
        <f t="shared" si="67"/>
        <v>0.34375</v>
      </c>
      <c r="V879" s="173">
        <f t="shared" si="68"/>
        <v>0.33333333333333331</v>
      </c>
      <c r="W879" s="41">
        <f>IFERROR(VLOOKUP(L879,'[1]ZESTAWIENIE NUMERÓW BOCZNYCH'!$A:$B,1,0),"")</f>
        <v>4620</v>
      </c>
      <c r="X879" s="48" t="str">
        <f>IFERROR(VLOOKUP(W879,'[1]ZESTAWIENIE NUMERÓW BOCZNYCH'!$A:$B,2,0),Q879)</f>
        <v>MAN Lion’s City G</v>
      </c>
      <c r="Y879" s="131">
        <f t="shared" si="70"/>
        <v>24</v>
      </c>
      <c r="Z879" s="132" t="s">
        <v>182</v>
      </c>
      <c r="AA879" s="44" t="str">
        <f t="shared" si="69"/>
        <v>A</v>
      </c>
    </row>
    <row r="880" spans="1:27" x14ac:dyDescent="0.25">
      <c r="A880" s="125" t="s">
        <v>186</v>
      </c>
      <c r="B880" s="48">
        <v>879</v>
      </c>
      <c r="C880" s="48">
        <v>3</v>
      </c>
      <c r="D880" s="48">
        <v>120815</v>
      </c>
      <c r="E880" s="48"/>
      <c r="F880" s="48" t="s">
        <v>211</v>
      </c>
      <c r="G880" s="260" t="str">
        <f t="shared" si="66"/>
        <v>pr_88</v>
      </c>
      <c r="H880" s="259" t="s">
        <v>277</v>
      </c>
      <c r="I880" s="45">
        <v>43258</v>
      </c>
      <c r="J880" s="45" t="s">
        <v>128</v>
      </c>
      <c r="K880" s="48">
        <v>115</v>
      </c>
      <c r="L880" s="48">
        <v>8100</v>
      </c>
      <c r="M880" s="48" t="s">
        <v>171</v>
      </c>
      <c r="N880" s="42">
        <v>0.3520833333333333</v>
      </c>
      <c r="O880" s="48">
        <v>13</v>
      </c>
      <c r="P880" s="48">
        <v>0</v>
      </c>
      <c r="Q880" s="48" t="s">
        <v>14</v>
      </c>
      <c r="R880" s="48"/>
      <c r="S880" s="48"/>
      <c r="T880" s="48"/>
      <c r="U880" s="173">
        <f t="shared" si="67"/>
        <v>0.34375</v>
      </c>
      <c r="V880" s="173">
        <f t="shared" si="68"/>
        <v>0.33333333333333331</v>
      </c>
      <c r="W880" s="41">
        <f>IFERROR(VLOOKUP(L880,'[1]ZESTAWIENIE NUMERÓW BOCZNYCH'!$A:$B,1,0),"")</f>
        <v>8100</v>
      </c>
      <c r="X880" s="48" t="str">
        <f>IFERROR(VLOOKUP(W880,'[1]ZESTAWIENIE NUMERÓW BOCZNYCH'!$A:$B,2,0),Q880)</f>
        <v>VOLVO 7000A</v>
      </c>
      <c r="Y880" s="131">
        <f t="shared" si="70"/>
        <v>13</v>
      </c>
      <c r="Z880" s="132" t="s">
        <v>182</v>
      </c>
      <c r="AA880" s="44" t="str">
        <f t="shared" si="69"/>
        <v>A</v>
      </c>
    </row>
    <row r="881" spans="1:27" x14ac:dyDescent="0.25">
      <c r="A881" s="125" t="s">
        <v>186</v>
      </c>
      <c r="B881" s="48">
        <v>880</v>
      </c>
      <c r="C881" s="48">
        <v>3</v>
      </c>
      <c r="D881" s="48">
        <v>120815</v>
      </c>
      <c r="E881" s="48"/>
      <c r="F881" s="48" t="s">
        <v>211</v>
      </c>
      <c r="G881" s="260" t="str">
        <f t="shared" si="66"/>
        <v>pr_88</v>
      </c>
      <c r="H881" s="259" t="s">
        <v>277</v>
      </c>
      <c r="I881" s="45">
        <v>43258</v>
      </c>
      <c r="J881" s="45" t="s">
        <v>128</v>
      </c>
      <c r="K881" s="48">
        <v>146</v>
      </c>
      <c r="L881" s="48">
        <v>4629</v>
      </c>
      <c r="M881" s="55" t="s">
        <v>212</v>
      </c>
      <c r="N881" s="42">
        <v>0.35486111111111113</v>
      </c>
      <c r="O881" s="48">
        <v>6</v>
      </c>
      <c r="P881" s="48">
        <v>28</v>
      </c>
      <c r="Q881" s="48" t="s">
        <v>14</v>
      </c>
      <c r="R881" s="48"/>
      <c r="S881" s="48"/>
      <c r="T881" s="48"/>
      <c r="U881" s="173">
        <f t="shared" si="67"/>
        <v>0.35416666666666663</v>
      </c>
      <c r="V881" s="173">
        <f t="shared" si="68"/>
        <v>0.33333333333333331</v>
      </c>
      <c r="W881" s="41">
        <f>IFERROR(VLOOKUP(L881,'[1]ZESTAWIENIE NUMERÓW BOCZNYCH'!$A:$B,1,0),"")</f>
        <v>4629</v>
      </c>
      <c r="X881" s="48" t="str">
        <f>IFERROR(VLOOKUP(W881,'[1]ZESTAWIENIE NUMERÓW BOCZNYCH'!$A:$B,2,0),Q881)</f>
        <v>MAN Lion’s City G</v>
      </c>
      <c r="Y881" s="131">
        <f t="shared" si="70"/>
        <v>34</v>
      </c>
      <c r="Z881" s="132" t="s">
        <v>182</v>
      </c>
      <c r="AA881" s="44" t="str">
        <f t="shared" si="69"/>
        <v>A</v>
      </c>
    </row>
    <row r="882" spans="1:27" x14ac:dyDescent="0.25">
      <c r="A882" s="125" t="s">
        <v>186</v>
      </c>
      <c r="B882" s="48">
        <v>881</v>
      </c>
      <c r="C882" s="48">
        <v>3</v>
      </c>
      <c r="D882" s="48">
        <v>120815</v>
      </c>
      <c r="E882" s="48"/>
      <c r="F882" s="48" t="s">
        <v>211</v>
      </c>
      <c r="G882" s="260" t="str">
        <f t="shared" si="66"/>
        <v>pr_88</v>
      </c>
      <c r="H882" s="259" t="s">
        <v>277</v>
      </c>
      <c r="I882" s="45">
        <v>43258</v>
      </c>
      <c r="J882" s="45" t="s">
        <v>128</v>
      </c>
      <c r="K882" s="48">
        <v>115</v>
      </c>
      <c r="L882" s="48">
        <v>7306</v>
      </c>
      <c r="M882" s="48" t="s">
        <v>171</v>
      </c>
      <c r="N882" s="42">
        <v>0.36180555555555555</v>
      </c>
      <c r="O882" s="48">
        <v>22</v>
      </c>
      <c r="P882" s="48">
        <v>0</v>
      </c>
      <c r="Q882" s="48" t="s">
        <v>12</v>
      </c>
      <c r="R882" s="48"/>
      <c r="S882" s="48"/>
      <c r="T882" s="48"/>
      <c r="U882" s="173">
        <f t="shared" si="67"/>
        <v>0.35416666666666663</v>
      </c>
      <c r="V882" s="173">
        <f t="shared" si="68"/>
        <v>0.33333333333333331</v>
      </c>
      <c r="W882" s="41">
        <f>IFERROR(VLOOKUP(L882,'[1]ZESTAWIENIE NUMERÓW BOCZNYCH'!$A:$B,1,0),"")</f>
        <v>7306</v>
      </c>
      <c r="X882" s="48" t="str">
        <f>IFERROR(VLOOKUP(W882,'[1]ZESTAWIENIE NUMERÓW BOCZNYCH'!$A:$B,2,0),Q882)</f>
        <v>MERCEDES-BENZ O 530 Citaro</v>
      </c>
      <c r="Y882" s="131">
        <f t="shared" si="70"/>
        <v>22</v>
      </c>
      <c r="Z882" s="132" t="s">
        <v>182</v>
      </c>
      <c r="AA882" s="44" t="str">
        <f t="shared" si="69"/>
        <v>A</v>
      </c>
    </row>
    <row r="883" spans="1:27" x14ac:dyDescent="0.25">
      <c r="A883" s="125" t="s">
        <v>186</v>
      </c>
      <c r="B883" s="48">
        <v>882</v>
      </c>
      <c r="C883" s="48">
        <v>3</v>
      </c>
      <c r="D883" s="48">
        <v>120815</v>
      </c>
      <c r="E883" s="48"/>
      <c r="F883" s="48" t="s">
        <v>211</v>
      </c>
      <c r="G883" s="260" t="str">
        <f t="shared" si="66"/>
        <v>pr_88</v>
      </c>
      <c r="H883" s="259" t="s">
        <v>277</v>
      </c>
      <c r="I883" s="45">
        <v>43258</v>
      </c>
      <c r="J883" s="45" t="s">
        <v>128</v>
      </c>
      <c r="K883" s="48">
        <v>146</v>
      </c>
      <c r="L883" s="48">
        <v>4637</v>
      </c>
      <c r="M883" s="55" t="s">
        <v>212</v>
      </c>
      <c r="N883" s="42">
        <v>0.37013888888888885</v>
      </c>
      <c r="O883" s="48">
        <v>9</v>
      </c>
      <c r="P883" s="48">
        <v>29</v>
      </c>
      <c r="Q883" s="48" t="s">
        <v>14</v>
      </c>
      <c r="R883" s="48"/>
      <c r="S883" s="48"/>
      <c r="T883" s="48"/>
      <c r="U883" s="173">
        <f t="shared" si="67"/>
        <v>0.36458333333333331</v>
      </c>
      <c r="V883" s="173">
        <f t="shared" si="68"/>
        <v>0.33333333333333331</v>
      </c>
      <c r="W883" s="41">
        <f>IFERROR(VLOOKUP(L883,'[1]ZESTAWIENIE NUMERÓW BOCZNYCH'!$A:$B,1,0),"")</f>
        <v>4637</v>
      </c>
      <c r="X883" s="48" t="str">
        <f>IFERROR(VLOOKUP(W883,'[1]ZESTAWIENIE NUMERÓW BOCZNYCH'!$A:$B,2,0),Q883)</f>
        <v>MAN Lion’s City G</v>
      </c>
      <c r="Y883" s="131">
        <f t="shared" si="70"/>
        <v>38</v>
      </c>
      <c r="Z883" s="132" t="s">
        <v>182</v>
      </c>
      <c r="AA883" s="44" t="str">
        <f t="shared" si="69"/>
        <v>A</v>
      </c>
    </row>
    <row r="884" spans="1:27" x14ac:dyDescent="0.25">
      <c r="A884" s="125" t="s">
        <v>186</v>
      </c>
      <c r="B884" s="48">
        <v>883</v>
      </c>
      <c r="C884" s="48">
        <v>3</v>
      </c>
      <c r="D884" s="48">
        <v>120815</v>
      </c>
      <c r="E884" s="48"/>
      <c r="F884" s="48" t="s">
        <v>211</v>
      </c>
      <c r="G884" s="260" t="str">
        <f t="shared" si="66"/>
        <v>pr_88</v>
      </c>
      <c r="H884" s="259" t="s">
        <v>277</v>
      </c>
      <c r="I884" s="45">
        <v>43258</v>
      </c>
      <c r="J884" s="45" t="s">
        <v>128</v>
      </c>
      <c r="K884" s="48">
        <v>115</v>
      </c>
      <c r="L884" s="48">
        <v>8424</v>
      </c>
      <c r="M884" s="48" t="s">
        <v>171</v>
      </c>
      <c r="N884" s="42">
        <v>0.37291666666666662</v>
      </c>
      <c r="O884" s="48">
        <v>17</v>
      </c>
      <c r="P884" s="48">
        <v>0</v>
      </c>
      <c r="Q884" s="48" t="s">
        <v>14</v>
      </c>
      <c r="R884" s="48"/>
      <c r="S884" s="48"/>
      <c r="T884" s="48"/>
      <c r="U884" s="173">
        <f t="shared" si="67"/>
        <v>0.36458333333333331</v>
      </c>
      <c r="V884" s="173">
        <f t="shared" si="68"/>
        <v>0.33333333333333331</v>
      </c>
      <c r="W884" s="41" t="str">
        <f>IFERROR(VLOOKUP(L884,'[1]ZESTAWIENIE NUMERÓW BOCZNYCH'!$A:$B,1,0),"")</f>
        <v/>
      </c>
      <c r="X884" s="48" t="str">
        <f>IFERROR(VLOOKUP(W884,'[1]ZESTAWIENIE NUMERÓW BOCZNYCH'!$A:$B,2,0),Q884)</f>
        <v>AD</v>
      </c>
      <c r="Y884" s="131">
        <f t="shared" si="70"/>
        <v>17</v>
      </c>
      <c r="Z884" s="132" t="s">
        <v>182</v>
      </c>
      <c r="AA884" s="44" t="str">
        <f t="shared" si="69"/>
        <v>A</v>
      </c>
    </row>
    <row r="885" spans="1:27" x14ac:dyDescent="0.25">
      <c r="A885" s="125" t="s">
        <v>186</v>
      </c>
      <c r="B885" s="48">
        <v>884</v>
      </c>
      <c r="C885" s="48">
        <v>3</v>
      </c>
      <c r="D885" s="48">
        <v>120815</v>
      </c>
      <c r="E885" s="48"/>
      <c r="F885" s="48" t="s">
        <v>211</v>
      </c>
      <c r="G885" s="260" t="str">
        <f t="shared" si="66"/>
        <v>pr_88</v>
      </c>
      <c r="H885" s="259" t="s">
        <v>277</v>
      </c>
      <c r="I885" s="45">
        <v>43258</v>
      </c>
      <c r="J885" s="45" t="s">
        <v>128</v>
      </c>
      <c r="K885" s="48">
        <v>145</v>
      </c>
      <c r="L885" s="48">
        <v>4621</v>
      </c>
      <c r="M885" s="48" t="s">
        <v>198</v>
      </c>
      <c r="N885" s="42">
        <v>0.3743055555555555</v>
      </c>
      <c r="O885" s="48">
        <v>13</v>
      </c>
      <c r="P885" s="48">
        <v>15</v>
      </c>
      <c r="Q885" s="48" t="s">
        <v>14</v>
      </c>
      <c r="R885" s="48"/>
      <c r="S885" s="48"/>
      <c r="T885" s="48"/>
      <c r="U885" s="173">
        <f t="shared" si="67"/>
        <v>0.36458333333333331</v>
      </c>
      <c r="V885" s="173">
        <f t="shared" si="68"/>
        <v>0.33333333333333331</v>
      </c>
      <c r="W885" s="41">
        <f>IFERROR(VLOOKUP(L885,'[1]ZESTAWIENIE NUMERÓW BOCZNYCH'!$A:$B,1,0),"")</f>
        <v>4621</v>
      </c>
      <c r="X885" s="48" t="str">
        <f>IFERROR(VLOOKUP(W885,'[1]ZESTAWIENIE NUMERÓW BOCZNYCH'!$A:$B,2,0),Q885)</f>
        <v>MAN Lion’s City G</v>
      </c>
      <c r="Y885" s="131">
        <f t="shared" si="70"/>
        <v>28</v>
      </c>
      <c r="Z885" s="132" t="s">
        <v>182</v>
      </c>
      <c r="AA885" s="44" t="str">
        <f t="shared" si="69"/>
        <v>A</v>
      </c>
    </row>
    <row r="886" spans="1:27" x14ac:dyDescent="0.25">
      <c r="A886" s="125" t="s">
        <v>186</v>
      </c>
      <c r="B886" s="48">
        <v>885</v>
      </c>
      <c r="C886" s="48">
        <v>3</v>
      </c>
      <c r="D886" s="48">
        <v>120815</v>
      </c>
      <c r="E886" s="48"/>
      <c r="F886" s="48" t="s">
        <v>211</v>
      </c>
      <c r="G886" s="260" t="str">
        <f t="shared" si="66"/>
        <v>pr_88</v>
      </c>
      <c r="H886" s="259" t="s">
        <v>277</v>
      </c>
      <c r="I886" s="45">
        <v>43258</v>
      </c>
      <c r="J886" s="45" t="s">
        <v>128</v>
      </c>
      <c r="K886" s="48">
        <v>146</v>
      </c>
      <c r="L886" s="48">
        <v>4634</v>
      </c>
      <c r="M886" s="55" t="s">
        <v>212</v>
      </c>
      <c r="N886" s="42">
        <v>0.38194444444444442</v>
      </c>
      <c r="O886" s="48">
        <v>14</v>
      </c>
      <c r="P886" s="48">
        <v>26</v>
      </c>
      <c r="Q886" s="48" t="s">
        <v>14</v>
      </c>
      <c r="R886" s="48"/>
      <c r="S886" s="48"/>
      <c r="T886" s="48"/>
      <c r="U886" s="173">
        <f t="shared" si="67"/>
        <v>0.375</v>
      </c>
      <c r="V886" s="173">
        <f t="shared" si="68"/>
        <v>0.375</v>
      </c>
      <c r="W886" s="41">
        <f>IFERROR(VLOOKUP(L886,'[1]ZESTAWIENIE NUMERÓW BOCZNYCH'!$A:$B,1,0),"")</f>
        <v>4634</v>
      </c>
      <c r="X886" s="48" t="str">
        <f>IFERROR(VLOOKUP(W886,'[1]ZESTAWIENIE NUMERÓW BOCZNYCH'!$A:$B,2,0),Q886)</f>
        <v>MAN Lion’s City G</v>
      </c>
      <c r="Y886" s="131">
        <f t="shared" si="70"/>
        <v>40</v>
      </c>
      <c r="Z886" s="132" t="s">
        <v>182</v>
      </c>
      <c r="AA886" s="44" t="str">
        <f t="shared" si="69"/>
        <v>A</v>
      </c>
    </row>
    <row r="887" spans="1:27" x14ac:dyDescent="0.25">
      <c r="A887" s="125" t="s">
        <v>186</v>
      </c>
      <c r="B887" s="48">
        <v>886</v>
      </c>
      <c r="C887" s="48">
        <v>3</v>
      </c>
      <c r="D887" s="48">
        <v>120815</v>
      </c>
      <c r="E887" s="48"/>
      <c r="F887" s="48" t="s">
        <v>211</v>
      </c>
      <c r="G887" s="260" t="str">
        <f t="shared" si="66"/>
        <v>pr_88</v>
      </c>
      <c r="H887" s="259" t="s">
        <v>277</v>
      </c>
      <c r="I887" s="45">
        <v>43258</v>
      </c>
      <c r="J887" s="45" t="s">
        <v>128</v>
      </c>
      <c r="K887" s="48">
        <v>115</v>
      </c>
      <c r="L887" s="48">
        <v>8142</v>
      </c>
      <c r="M887" s="48" t="s">
        <v>171</v>
      </c>
      <c r="N887" s="42">
        <v>0.38611111111111113</v>
      </c>
      <c r="O887" s="48">
        <v>22</v>
      </c>
      <c r="P887" s="48">
        <v>0</v>
      </c>
      <c r="Q887" s="48" t="s">
        <v>14</v>
      </c>
      <c r="R887" s="48"/>
      <c r="S887" s="48"/>
      <c r="T887" s="48"/>
      <c r="U887" s="173">
        <f t="shared" si="67"/>
        <v>0.38541666666666663</v>
      </c>
      <c r="V887" s="173">
        <f t="shared" si="68"/>
        <v>0.375</v>
      </c>
      <c r="W887" s="41">
        <f>IFERROR(VLOOKUP(L887,'[1]ZESTAWIENIE NUMERÓW BOCZNYCH'!$A:$B,1,0),"")</f>
        <v>8142</v>
      </c>
      <c r="X887" s="48" t="str">
        <f>IFERROR(VLOOKUP(W887,'[1]ZESTAWIENIE NUMERÓW BOCZNYCH'!$A:$B,2,0),Q887)</f>
        <v>VOLVO 7700A</v>
      </c>
      <c r="Y887" s="131">
        <f t="shared" si="70"/>
        <v>22</v>
      </c>
      <c r="Z887" s="132" t="s">
        <v>182</v>
      </c>
      <c r="AA887" s="44" t="str">
        <f t="shared" si="69"/>
        <v>A</v>
      </c>
    </row>
    <row r="888" spans="1:27" x14ac:dyDescent="0.25">
      <c r="A888" s="125" t="s">
        <v>186</v>
      </c>
      <c r="B888" s="48">
        <v>887</v>
      </c>
      <c r="C888" s="48">
        <v>4</v>
      </c>
      <c r="D888" s="48">
        <v>120815</v>
      </c>
      <c r="E888" s="48"/>
      <c r="F888" s="48" t="s">
        <v>211</v>
      </c>
      <c r="G888" s="260" t="str">
        <f t="shared" si="66"/>
        <v>pr_88</v>
      </c>
      <c r="H888" s="259" t="s">
        <v>277</v>
      </c>
      <c r="I888" s="45">
        <v>43258</v>
      </c>
      <c r="J888" s="45" t="s">
        <v>128</v>
      </c>
      <c r="K888" s="48">
        <v>146</v>
      </c>
      <c r="L888" s="48">
        <v>4601</v>
      </c>
      <c r="M888" s="55" t="s">
        <v>212</v>
      </c>
      <c r="N888" s="42">
        <v>0.38819444444444445</v>
      </c>
      <c r="O888" s="48">
        <v>6</v>
      </c>
      <c r="P888" s="48">
        <v>12</v>
      </c>
      <c r="Q888" s="48" t="s">
        <v>14</v>
      </c>
      <c r="R888" s="48"/>
      <c r="S888" s="48"/>
      <c r="T888" s="48"/>
      <c r="U888" s="173">
        <f t="shared" si="67"/>
        <v>0.38541666666666663</v>
      </c>
      <c r="V888" s="173">
        <f t="shared" si="68"/>
        <v>0.375</v>
      </c>
      <c r="W888" s="41">
        <f>IFERROR(VLOOKUP(L888,'[1]ZESTAWIENIE NUMERÓW BOCZNYCH'!$A:$B,1,0),"")</f>
        <v>4601</v>
      </c>
      <c r="X888" s="48" t="str">
        <f>IFERROR(VLOOKUP(W888,'[1]ZESTAWIENIE NUMERÓW BOCZNYCH'!$A:$B,2,0),Q888)</f>
        <v>MAN Lion’s City G</v>
      </c>
      <c r="Y888" s="131">
        <f t="shared" si="70"/>
        <v>18</v>
      </c>
      <c r="Z888" s="132" t="s">
        <v>182</v>
      </c>
      <c r="AA888" s="44" t="str">
        <f t="shared" si="69"/>
        <v>A</v>
      </c>
    </row>
    <row r="889" spans="1:27" x14ac:dyDescent="0.25">
      <c r="A889" s="125" t="s">
        <v>186</v>
      </c>
      <c r="B889" s="48">
        <v>888</v>
      </c>
      <c r="C889" s="48">
        <v>4</v>
      </c>
      <c r="D889" s="48">
        <v>120815</v>
      </c>
      <c r="E889" s="48"/>
      <c r="F889" s="48" t="s">
        <v>211</v>
      </c>
      <c r="G889" s="260" t="str">
        <f t="shared" si="66"/>
        <v>pr_88</v>
      </c>
      <c r="H889" s="259" t="s">
        <v>277</v>
      </c>
      <c r="I889" s="45">
        <v>43258</v>
      </c>
      <c r="J889" s="45" t="s">
        <v>128</v>
      </c>
      <c r="K889" s="48">
        <v>145</v>
      </c>
      <c r="L889" s="48">
        <v>4615</v>
      </c>
      <c r="M889" s="48" t="s">
        <v>198</v>
      </c>
      <c r="N889" s="42">
        <v>0.39027777777777778</v>
      </c>
      <c r="O889" s="48">
        <v>2</v>
      </c>
      <c r="P889" s="48">
        <v>12</v>
      </c>
      <c r="Q889" s="48" t="s">
        <v>14</v>
      </c>
      <c r="R889" s="48"/>
      <c r="S889" s="48"/>
      <c r="T889" s="48"/>
      <c r="U889" s="173">
        <f t="shared" si="67"/>
        <v>0.38541666666666663</v>
      </c>
      <c r="V889" s="173">
        <f t="shared" si="68"/>
        <v>0.375</v>
      </c>
      <c r="W889" s="41">
        <f>IFERROR(VLOOKUP(L889,'[1]ZESTAWIENIE NUMERÓW BOCZNYCH'!$A:$B,1,0),"")</f>
        <v>4615</v>
      </c>
      <c r="X889" s="48" t="str">
        <f>IFERROR(VLOOKUP(W889,'[1]ZESTAWIENIE NUMERÓW BOCZNYCH'!$A:$B,2,0),Q889)</f>
        <v>MAN Lion’s City G</v>
      </c>
      <c r="Y889" s="131">
        <f t="shared" si="70"/>
        <v>14</v>
      </c>
      <c r="Z889" s="132" t="s">
        <v>182</v>
      </c>
      <c r="AA889" s="44" t="str">
        <f t="shared" si="69"/>
        <v>A</v>
      </c>
    </row>
    <row r="890" spans="1:27" x14ac:dyDescent="0.25">
      <c r="A890" s="125" t="s">
        <v>186</v>
      </c>
      <c r="B890" s="48">
        <v>889</v>
      </c>
      <c r="C890" s="48">
        <v>4</v>
      </c>
      <c r="D890" s="48">
        <v>120815</v>
      </c>
      <c r="E890" s="48"/>
      <c r="F890" s="48" t="s">
        <v>211</v>
      </c>
      <c r="G890" s="260" t="str">
        <f t="shared" si="66"/>
        <v>pr_88</v>
      </c>
      <c r="H890" s="259" t="s">
        <v>277</v>
      </c>
      <c r="I890" s="45">
        <v>43258</v>
      </c>
      <c r="J890" s="45" t="s">
        <v>128</v>
      </c>
      <c r="K890" s="48">
        <v>115</v>
      </c>
      <c r="L890" s="48">
        <v>8301</v>
      </c>
      <c r="M890" s="48" t="s">
        <v>171</v>
      </c>
      <c r="N890" s="42">
        <v>0.3923611111111111</v>
      </c>
      <c r="O890" s="48">
        <v>14</v>
      </c>
      <c r="P890" s="48">
        <v>0</v>
      </c>
      <c r="Q890" s="48" t="s">
        <v>14</v>
      </c>
      <c r="R890" s="48"/>
      <c r="S890" s="48"/>
      <c r="T890" s="48"/>
      <c r="U890" s="173">
        <f t="shared" si="67"/>
        <v>0.38541666666666663</v>
      </c>
      <c r="V890" s="173">
        <f t="shared" si="68"/>
        <v>0.375</v>
      </c>
      <c r="W890" s="41">
        <f>IFERROR(VLOOKUP(L890,'[1]ZESTAWIENIE NUMERÓW BOCZNYCH'!$A:$B,1,0),"")</f>
        <v>8301</v>
      </c>
      <c r="X890" s="48" t="str">
        <f>IFERROR(VLOOKUP(W890,'[1]ZESTAWIENIE NUMERÓW BOCZNYCH'!$A:$B,2,0),Q890)</f>
        <v>MERCEDES-BENZ O 530 G Citaro</v>
      </c>
      <c r="Y890" s="131">
        <f t="shared" si="70"/>
        <v>14</v>
      </c>
      <c r="Z890" s="132" t="s">
        <v>182</v>
      </c>
      <c r="AA890" s="44" t="str">
        <f t="shared" si="69"/>
        <v>A</v>
      </c>
    </row>
    <row r="891" spans="1:27" x14ac:dyDescent="0.25">
      <c r="A891" s="125" t="s">
        <v>186</v>
      </c>
      <c r="B891" s="48">
        <v>890</v>
      </c>
      <c r="C891" s="48">
        <v>4</v>
      </c>
      <c r="D891" s="48">
        <v>120815</v>
      </c>
      <c r="E891" s="48"/>
      <c r="F891" s="48" t="s">
        <v>211</v>
      </c>
      <c r="G891" s="260" t="str">
        <f t="shared" si="66"/>
        <v>pr_88</v>
      </c>
      <c r="H891" s="259" t="s">
        <v>277</v>
      </c>
      <c r="I891" s="45">
        <v>43258</v>
      </c>
      <c r="J891" s="45" t="s">
        <v>128</v>
      </c>
      <c r="K891" s="48">
        <v>146</v>
      </c>
      <c r="L891" s="48">
        <v>4642</v>
      </c>
      <c r="M891" s="55" t="s">
        <v>212</v>
      </c>
      <c r="N891" s="42">
        <v>0.39861111111111108</v>
      </c>
      <c r="O891" s="48">
        <v>13</v>
      </c>
      <c r="P891" s="48">
        <v>20</v>
      </c>
      <c r="Q891" s="48" t="s">
        <v>14</v>
      </c>
      <c r="R891" s="48"/>
      <c r="S891" s="48"/>
      <c r="T891" s="48"/>
      <c r="U891" s="173">
        <f t="shared" si="67"/>
        <v>0.39583333333333331</v>
      </c>
      <c r="V891" s="173">
        <f t="shared" si="68"/>
        <v>0.375</v>
      </c>
      <c r="W891" s="41">
        <f>IFERROR(VLOOKUP(L891,'[1]ZESTAWIENIE NUMERÓW BOCZNYCH'!$A:$B,1,0),"")</f>
        <v>4642</v>
      </c>
      <c r="X891" s="48" t="str">
        <f>IFERROR(VLOOKUP(W891,'[1]ZESTAWIENIE NUMERÓW BOCZNYCH'!$A:$B,2,0),Q891)</f>
        <v>MAN Lion’s City G</v>
      </c>
      <c r="Y891" s="131">
        <f t="shared" si="70"/>
        <v>33</v>
      </c>
      <c r="Z891" s="132" t="s">
        <v>182</v>
      </c>
      <c r="AA891" s="44" t="str">
        <f t="shared" si="69"/>
        <v>A</v>
      </c>
    </row>
    <row r="892" spans="1:27" x14ac:dyDescent="0.25">
      <c r="A892" s="125" t="s">
        <v>186</v>
      </c>
      <c r="B892" s="48">
        <v>891</v>
      </c>
      <c r="C892" s="48">
        <v>4</v>
      </c>
      <c r="D892" s="48">
        <v>120815</v>
      </c>
      <c r="E892" s="48"/>
      <c r="F892" s="48" t="s">
        <v>211</v>
      </c>
      <c r="G892" s="260" t="str">
        <f t="shared" si="66"/>
        <v>pr_88</v>
      </c>
      <c r="H892" s="259" t="s">
        <v>277</v>
      </c>
      <c r="I892" s="45">
        <v>43258</v>
      </c>
      <c r="J892" s="45" t="s">
        <v>128</v>
      </c>
      <c r="K892" s="48">
        <v>115</v>
      </c>
      <c r="L892" s="48">
        <v>7345</v>
      </c>
      <c r="M892" s="48" t="s">
        <v>171</v>
      </c>
      <c r="N892" s="42">
        <v>0.39930555555555558</v>
      </c>
      <c r="O892" s="48">
        <v>13</v>
      </c>
      <c r="P892" s="48">
        <v>0</v>
      </c>
      <c r="Q892" s="48" t="s">
        <v>12</v>
      </c>
      <c r="R892" s="48"/>
      <c r="S892" s="48"/>
      <c r="T892" s="48"/>
      <c r="U892" s="173">
        <f t="shared" si="67"/>
        <v>0.39583333333333331</v>
      </c>
      <c r="V892" s="173">
        <f t="shared" si="68"/>
        <v>0.375</v>
      </c>
      <c r="W892" s="41">
        <f>IFERROR(VLOOKUP(L892,'[1]ZESTAWIENIE NUMERÓW BOCZNYCH'!$A:$B,1,0),"")</f>
        <v>7345</v>
      </c>
      <c r="X892" s="48" t="str">
        <f>IFERROR(VLOOKUP(W892,'[1]ZESTAWIENIE NUMERÓW BOCZNYCH'!$A:$B,2,0),Q892)</f>
        <v>MERCEDES-BENZ O 530 Citaro</v>
      </c>
      <c r="Y892" s="131">
        <f t="shared" si="70"/>
        <v>13</v>
      </c>
      <c r="Z892" s="132" t="s">
        <v>182</v>
      </c>
      <c r="AA892" s="44" t="str">
        <f t="shared" si="69"/>
        <v>A</v>
      </c>
    </row>
    <row r="893" spans="1:27" x14ac:dyDescent="0.25">
      <c r="A893" s="125" t="s">
        <v>186</v>
      </c>
      <c r="B893" s="48">
        <v>892</v>
      </c>
      <c r="C893" s="48">
        <v>4</v>
      </c>
      <c r="D893" s="48">
        <v>120815</v>
      </c>
      <c r="E893" s="48"/>
      <c r="F893" s="48" t="s">
        <v>211</v>
      </c>
      <c r="G893" s="260" t="str">
        <f t="shared" si="66"/>
        <v>pr_88</v>
      </c>
      <c r="H893" s="259" t="s">
        <v>277</v>
      </c>
      <c r="I893" s="45">
        <v>43258</v>
      </c>
      <c r="J893" s="45" t="s">
        <v>128</v>
      </c>
      <c r="K893" s="48">
        <v>145</v>
      </c>
      <c r="L893" s="48">
        <v>4603</v>
      </c>
      <c r="M893" s="48" t="s">
        <v>198</v>
      </c>
      <c r="N893" s="42">
        <v>0.40138888888888885</v>
      </c>
      <c r="O893" s="48">
        <v>2</v>
      </c>
      <c r="P893" s="48">
        <v>14</v>
      </c>
      <c r="Q893" s="48" t="s">
        <v>14</v>
      </c>
      <c r="R893" s="48"/>
      <c r="S893" s="48"/>
      <c r="T893" s="48"/>
      <c r="U893" s="173">
        <f t="shared" si="67"/>
        <v>0.39583333333333331</v>
      </c>
      <c r="V893" s="173">
        <f t="shared" si="68"/>
        <v>0.375</v>
      </c>
      <c r="W893" s="41">
        <f>IFERROR(VLOOKUP(L893,'[1]ZESTAWIENIE NUMERÓW BOCZNYCH'!$A:$B,1,0),"")</f>
        <v>4603</v>
      </c>
      <c r="X893" s="48" t="str">
        <f>IFERROR(VLOOKUP(W893,'[1]ZESTAWIENIE NUMERÓW BOCZNYCH'!$A:$B,2,0),Q893)</f>
        <v>MAN Lion’s City G</v>
      </c>
      <c r="Y893" s="131">
        <f t="shared" si="70"/>
        <v>16</v>
      </c>
      <c r="Z893" s="132" t="s">
        <v>182</v>
      </c>
      <c r="AA893" s="44" t="str">
        <f t="shared" si="69"/>
        <v>A</v>
      </c>
    </row>
    <row r="894" spans="1:27" x14ac:dyDescent="0.25">
      <c r="A894" s="125" t="s">
        <v>186</v>
      </c>
      <c r="B894" s="48">
        <v>893</v>
      </c>
      <c r="C894" s="48">
        <v>4</v>
      </c>
      <c r="D894" s="48">
        <v>120815</v>
      </c>
      <c r="E894" s="48"/>
      <c r="F894" s="48" t="s">
        <v>211</v>
      </c>
      <c r="G894" s="260" t="str">
        <f t="shared" si="66"/>
        <v>pr_88</v>
      </c>
      <c r="H894" s="259" t="s">
        <v>277</v>
      </c>
      <c r="I894" s="45">
        <v>43258</v>
      </c>
      <c r="J894" s="45" t="s">
        <v>128</v>
      </c>
      <c r="K894" s="48">
        <v>146</v>
      </c>
      <c r="L894" s="48">
        <v>4624</v>
      </c>
      <c r="M894" s="55" t="s">
        <v>212</v>
      </c>
      <c r="N894" s="42">
        <v>0.4069444444444445</v>
      </c>
      <c r="O894" s="48">
        <v>5</v>
      </c>
      <c r="P894" s="48">
        <v>29</v>
      </c>
      <c r="Q894" s="48" t="s">
        <v>14</v>
      </c>
      <c r="R894" s="48"/>
      <c r="S894" s="48"/>
      <c r="T894" s="48"/>
      <c r="U894" s="173">
        <f t="shared" si="67"/>
        <v>0.40625</v>
      </c>
      <c r="V894" s="173">
        <f t="shared" si="68"/>
        <v>0.375</v>
      </c>
      <c r="W894" s="41">
        <f>IFERROR(VLOOKUP(L894,'[1]ZESTAWIENIE NUMERÓW BOCZNYCH'!$A:$B,1,0),"")</f>
        <v>4624</v>
      </c>
      <c r="X894" s="48" t="str">
        <f>IFERROR(VLOOKUP(W894,'[1]ZESTAWIENIE NUMERÓW BOCZNYCH'!$A:$B,2,0),Q894)</f>
        <v>MAN Lion’s City G</v>
      </c>
      <c r="Y894" s="131">
        <f t="shared" si="70"/>
        <v>34</v>
      </c>
      <c r="Z894" s="132" t="s">
        <v>182</v>
      </c>
      <c r="AA894" s="44" t="str">
        <f t="shared" si="69"/>
        <v>A</v>
      </c>
    </row>
    <row r="895" spans="1:27" x14ac:dyDescent="0.25">
      <c r="A895" s="125" t="s">
        <v>186</v>
      </c>
      <c r="B895" s="48">
        <v>894</v>
      </c>
      <c r="C895" s="48">
        <v>4</v>
      </c>
      <c r="D895" s="48">
        <v>120815</v>
      </c>
      <c r="E895" s="48"/>
      <c r="F895" s="48" t="s">
        <v>211</v>
      </c>
      <c r="G895" s="260" t="str">
        <f t="shared" si="66"/>
        <v>pr_88</v>
      </c>
      <c r="H895" s="259" t="s">
        <v>277</v>
      </c>
      <c r="I895" s="45">
        <v>43258</v>
      </c>
      <c r="J895" s="45" t="s">
        <v>128</v>
      </c>
      <c r="K895" s="48">
        <v>115</v>
      </c>
      <c r="L895" s="48">
        <v>5444</v>
      </c>
      <c r="M895" s="48" t="s">
        <v>171</v>
      </c>
      <c r="N895" s="42">
        <v>0.41111111111111115</v>
      </c>
      <c r="O895" s="48">
        <v>22</v>
      </c>
      <c r="P895" s="48">
        <v>0</v>
      </c>
      <c r="Q895" s="48" t="s">
        <v>12</v>
      </c>
      <c r="R895" s="48"/>
      <c r="S895" s="48"/>
      <c r="T895" s="48"/>
      <c r="U895" s="173">
        <f t="shared" si="67"/>
        <v>0.40625</v>
      </c>
      <c r="V895" s="173">
        <f t="shared" si="68"/>
        <v>0.375</v>
      </c>
      <c r="W895" s="41">
        <f>IFERROR(VLOOKUP(L895,'[1]ZESTAWIENIE NUMERÓW BOCZNYCH'!$A:$B,1,0),"")</f>
        <v>5444</v>
      </c>
      <c r="X895" s="48" t="str">
        <f>IFERROR(VLOOKUP(W895,'[1]ZESTAWIENIE NUMERÓW BOCZNYCH'!$A:$B,2,0),Q895)</f>
        <v>SOLARIS URBINO 12</v>
      </c>
      <c r="Y895" s="131">
        <f t="shared" si="70"/>
        <v>22</v>
      </c>
      <c r="Z895" s="132" t="s">
        <v>182</v>
      </c>
      <c r="AA895" s="44" t="str">
        <f t="shared" si="69"/>
        <v>A</v>
      </c>
    </row>
    <row r="896" spans="1:27" x14ac:dyDescent="0.25">
      <c r="A896" s="125" t="s">
        <v>186</v>
      </c>
      <c r="B896" s="48">
        <v>895</v>
      </c>
      <c r="C896" s="48">
        <v>4</v>
      </c>
      <c r="D896" s="48">
        <v>120815</v>
      </c>
      <c r="E896" s="48"/>
      <c r="F896" s="48" t="s">
        <v>211</v>
      </c>
      <c r="G896" s="260" t="str">
        <f t="shared" si="66"/>
        <v>pr_88</v>
      </c>
      <c r="H896" s="259" t="s">
        <v>277</v>
      </c>
      <c r="I896" s="45">
        <v>43258</v>
      </c>
      <c r="J896" s="45" t="s">
        <v>128</v>
      </c>
      <c r="K896" s="48">
        <v>115</v>
      </c>
      <c r="L896" s="48">
        <v>8142</v>
      </c>
      <c r="M896" s="48" t="s">
        <v>171</v>
      </c>
      <c r="N896" s="42">
        <v>0.58819444444444446</v>
      </c>
      <c r="O896" s="48">
        <v>16</v>
      </c>
      <c r="P896" s="48">
        <v>0</v>
      </c>
      <c r="Q896" s="48" t="s">
        <v>14</v>
      </c>
      <c r="R896" s="48"/>
      <c r="S896" s="48"/>
      <c r="T896" s="48"/>
      <c r="U896" s="173">
        <f t="shared" si="67"/>
        <v>0.58333333333333326</v>
      </c>
      <c r="V896" s="173">
        <f t="shared" si="68"/>
        <v>0.58333333333333326</v>
      </c>
      <c r="W896" s="41">
        <f>IFERROR(VLOOKUP(L896,'[1]ZESTAWIENIE NUMERÓW BOCZNYCH'!$A:$B,1,0),"")</f>
        <v>8142</v>
      </c>
      <c r="X896" s="48" t="str">
        <f>IFERROR(VLOOKUP(W896,'[1]ZESTAWIENIE NUMERÓW BOCZNYCH'!$A:$B,2,0),Q896)</f>
        <v>VOLVO 7700A</v>
      </c>
      <c r="Y896" s="131">
        <f t="shared" si="70"/>
        <v>16</v>
      </c>
      <c r="Z896" s="132" t="s">
        <v>182</v>
      </c>
      <c r="AA896" s="44" t="str">
        <f t="shared" si="69"/>
        <v>A</v>
      </c>
    </row>
    <row r="897" spans="1:27" x14ac:dyDescent="0.25">
      <c r="A897" s="125" t="s">
        <v>186</v>
      </c>
      <c r="B897" s="48">
        <v>896</v>
      </c>
      <c r="C897" s="48">
        <v>4</v>
      </c>
      <c r="D897" s="48">
        <v>120815</v>
      </c>
      <c r="E897" s="48"/>
      <c r="F897" s="48" t="s">
        <v>211</v>
      </c>
      <c r="G897" s="260" t="str">
        <f t="shared" si="66"/>
        <v>pr_88</v>
      </c>
      <c r="H897" s="259" t="s">
        <v>277</v>
      </c>
      <c r="I897" s="45">
        <v>43258</v>
      </c>
      <c r="J897" s="45" t="s">
        <v>128</v>
      </c>
      <c r="K897" s="48">
        <v>145</v>
      </c>
      <c r="L897" s="48">
        <v>4620</v>
      </c>
      <c r="M897" s="48" t="s">
        <v>198</v>
      </c>
      <c r="N897" s="42">
        <v>0.58958333333333335</v>
      </c>
      <c r="O897" s="48">
        <v>14</v>
      </c>
      <c r="P897" s="48">
        <v>17</v>
      </c>
      <c r="Q897" s="48" t="s">
        <v>14</v>
      </c>
      <c r="R897" s="48"/>
      <c r="S897" s="48"/>
      <c r="T897" s="48"/>
      <c r="U897" s="173">
        <f t="shared" si="67"/>
        <v>0.58333333333333326</v>
      </c>
      <c r="V897" s="173">
        <f t="shared" si="68"/>
        <v>0.58333333333333326</v>
      </c>
      <c r="W897" s="41">
        <f>IFERROR(VLOOKUP(L897,'[1]ZESTAWIENIE NUMERÓW BOCZNYCH'!$A:$B,1,0),"")</f>
        <v>4620</v>
      </c>
      <c r="X897" s="48" t="str">
        <f>IFERROR(VLOOKUP(W897,'[1]ZESTAWIENIE NUMERÓW BOCZNYCH'!$A:$B,2,0),Q897)</f>
        <v>MAN Lion’s City G</v>
      </c>
      <c r="Y897" s="131">
        <f t="shared" si="70"/>
        <v>31</v>
      </c>
      <c r="Z897" s="132" t="s">
        <v>182</v>
      </c>
      <c r="AA897" s="44" t="str">
        <f t="shared" si="69"/>
        <v>A</v>
      </c>
    </row>
    <row r="898" spans="1:27" x14ac:dyDescent="0.25">
      <c r="A898" s="125" t="s">
        <v>186</v>
      </c>
      <c r="B898" s="48">
        <v>897</v>
      </c>
      <c r="C898" s="48">
        <v>4</v>
      </c>
      <c r="D898" s="48">
        <v>120815</v>
      </c>
      <c r="E898" s="48"/>
      <c r="F898" s="48" t="s">
        <v>211</v>
      </c>
      <c r="G898" s="260" t="str">
        <f t="shared" si="66"/>
        <v>pr_88</v>
      </c>
      <c r="H898" s="259" t="s">
        <v>277</v>
      </c>
      <c r="I898" s="45">
        <v>43258</v>
      </c>
      <c r="J898" s="45" t="s">
        <v>128</v>
      </c>
      <c r="K898" s="48">
        <v>146</v>
      </c>
      <c r="L898" s="48">
        <v>4634</v>
      </c>
      <c r="M898" s="55" t="s">
        <v>212</v>
      </c>
      <c r="N898" s="42">
        <v>0.59097222222222223</v>
      </c>
      <c r="O898" s="48">
        <v>12</v>
      </c>
      <c r="P898" s="48">
        <v>4</v>
      </c>
      <c r="Q898" s="48" t="s">
        <v>14</v>
      </c>
      <c r="R898" s="48"/>
      <c r="S898" s="48"/>
      <c r="T898" s="48"/>
      <c r="U898" s="173">
        <f t="shared" si="67"/>
        <v>0.58333333333333326</v>
      </c>
      <c r="V898" s="173">
        <f t="shared" si="68"/>
        <v>0.58333333333333326</v>
      </c>
      <c r="W898" s="41">
        <f>IFERROR(VLOOKUP(L898,'[1]ZESTAWIENIE NUMERÓW BOCZNYCH'!$A:$B,1,0),"")</f>
        <v>4634</v>
      </c>
      <c r="X898" s="48" t="str">
        <f>IFERROR(VLOOKUP(W898,'[1]ZESTAWIENIE NUMERÓW BOCZNYCH'!$A:$B,2,0),Q898)</f>
        <v>MAN Lion’s City G</v>
      </c>
      <c r="Y898" s="131">
        <f t="shared" si="70"/>
        <v>16</v>
      </c>
      <c r="Z898" s="132" t="s">
        <v>182</v>
      </c>
      <c r="AA898" s="44" t="str">
        <f t="shared" si="69"/>
        <v>A</v>
      </c>
    </row>
    <row r="899" spans="1:27" x14ac:dyDescent="0.25">
      <c r="A899" s="125" t="s">
        <v>186</v>
      </c>
      <c r="B899" s="48">
        <v>898</v>
      </c>
      <c r="C899" s="48">
        <v>4</v>
      </c>
      <c r="D899" s="48">
        <v>120815</v>
      </c>
      <c r="E899" s="48"/>
      <c r="F899" s="48" t="s">
        <v>211</v>
      </c>
      <c r="G899" s="260" t="str">
        <f t="shared" ref="G899:G962" si="71">IF(ISERROR(RIGHT(LEFT(F899,FIND("_",MID(F899,4,150))+2))*1),LEFT(F899,FIND("_",MID(F899,4,150))+1),LEFT(F899,FIND("_",MID(F899,4,150))+2))</f>
        <v>pr_88</v>
      </c>
      <c r="H899" s="259" t="s">
        <v>277</v>
      </c>
      <c r="I899" s="45">
        <v>43258</v>
      </c>
      <c r="J899" s="45" t="s">
        <v>128</v>
      </c>
      <c r="K899" s="48">
        <v>115</v>
      </c>
      <c r="L899" s="48">
        <v>8301</v>
      </c>
      <c r="M899" s="48" t="s">
        <v>171</v>
      </c>
      <c r="N899" s="42">
        <v>0.59652777777777777</v>
      </c>
      <c r="O899" s="48">
        <v>40</v>
      </c>
      <c r="P899" s="48">
        <v>0</v>
      </c>
      <c r="Q899" s="48" t="s">
        <v>14</v>
      </c>
      <c r="R899" s="48"/>
      <c r="S899" s="48"/>
      <c r="T899" s="48"/>
      <c r="U899" s="173">
        <f t="shared" ref="U899:U962" si="72">FLOOR(N899,"0:15")</f>
        <v>0.59375</v>
      </c>
      <c r="V899" s="173">
        <f t="shared" ref="V899:V962" si="73">FLOOR(N899,TIME(1,0,0))</f>
        <v>0.58333333333333326</v>
      </c>
      <c r="W899" s="41">
        <f>IFERROR(VLOOKUP(L899,'[1]ZESTAWIENIE NUMERÓW BOCZNYCH'!$A:$B,1,0),"")</f>
        <v>8301</v>
      </c>
      <c r="X899" s="48" t="str">
        <f>IFERROR(VLOOKUP(W899,'[1]ZESTAWIENIE NUMERÓW BOCZNYCH'!$A:$B,2,0),Q899)</f>
        <v>MERCEDES-BENZ O 530 G Citaro</v>
      </c>
      <c r="Y899" s="131">
        <f t="shared" si="70"/>
        <v>40</v>
      </c>
      <c r="Z899" s="132" t="s">
        <v>182</v>
      </c>
      <c r="AA899" s="44" t="str">
        <f t="shared" ref="AA899:AA962" si="74">IF(Z899="Tramwaj normalny","T","A")</f>
        <v>A</v>
      </c>
    </row>
    <row r="900" spans="1:27" x14ac:dyDescent="0.25">
      <c r="A900" s="125" t="s">
        <v>186</v>
      </c>
      <c r="B900" s="48">
        <v>899</v>
      </c>
      <c r="C900" s="48">
        <v>4</v>
      </c>
      <c r="D900" s="48">
        <v>120815</v>
      </c>
      <c r="E900" s="48"/>
      <c r="F900" s="48" t="s">
        <v>211</v>
      </c>
      <c r="G900" s="260" t="str">
        <f t="shared" si="71"/>
        <v>pr_88</v>
      </c>
      <c r="H900" s="259" t="s">
        <v>277</v>
      </c>
      <c r="I900" s="45">
        <v>43258</v>
      </c>
      <c r="J900" s="45" t="s">
        <v>128</v>
      </c>
      <c r="K900" s="48">
        <v>146</v>
      </c>
      <c r="L900" s="48">
        <v>4601</v>
      </c>
      <c r="M900" s="55" t="s">
        <v>212</v>
      </c>
      <c r="N900" s="42">
        <v>0.59930555555555554</v>
      </c>
      <c r="O900" s="48">
        <v>23</v>
      </c>
      <c r="P900" s="48">
        <v>10</v>
      </c>
      <c r="Q900" s="48" t="s">
        <v>14</v>
      </c>
      <c r="R900" s="48"/>
      <c r="S900" s="48"/>
      <c r="T900" s="48"/>
      <c r="U900" s="173">
        <f t="shared" si="72"/>
        <v>0.59375</v>
      </c>
      <c r="V900" s="173">
        <f t="shared" si="73"/>
        <v>0.58333333333333326</v>
      </c>
      <c r="W900" s="41">
        <f>IFERROR(VLOOKUP(L900,'[1]ZESTAWIENIE NUMERÓW BOCZNYCH'!$A:$B,1,0),"")</f>
        <v>4601</v>
      </c>
      <c r="X900" s="48" t="str">
        <f>IFERROR(VLOOKUP(W900,'[1]ZESTAWIENIE NUMERÓW BOCZNYCH'!$A:$B,2,0),Q900)</f>
        <v>MAN Lion’s City G</v>
      </c>
      <c r="Y900" s="131">
        <f t="shared" si="70"/>
        <v>33</v>
      </c>
      <c r="Z900" s="132" t="s">
        <v>182</v>
      </c>
      <c r="AA900" s="44" t="str">
        <f t="shared" si="74"/>
        <v>A</v>
      </c>
    </row>
    <row r="901" spans="1:27" x14ac:dyDescent="0.25">
      <c r="A901" s="125" t="s">
        <v>186</v>
      </c>
      <c r="B901" s="48">
        <v>900</v>
      </c>
      <c r="C901" s="48">
        <v>5</v>
      </c>
      <c r="D901" s="48">
        <v>120815</v>
      </c>
      <c r="E901" s="48"/>
      <c r="F901" s="48" t="s">
        <v>211</v>
      </c>
      <c r="G901" s="260" t="str">
        <f t="shared" si="71"/>
        <v>pr_88</v>
      </c>
      <c r="H901" s="259" t="s">
        <v>277</v>
      </c>
      <c r="I901" s="45">
        <v>43258</v>
      </c>
      <c r="J901" s="45" t="s">
        <v>128</v>
      </c>
      <c r="K901" s="48">
        <v>145</v>
      </c>
      <c r="L901" s="48">
        <v>4612</v>
      </c>
      <c r="M901" s="48" t="s">
        <v>198</v>
      </c>
      <c r="N901" s="42">
        <v>0.60347222222222219</v>
      </c>
      <c r="O901" s="48">
        <v>19</v>
      </c>
      <c r="P901" s="48">
        <v>6</v>
      </c>
      <c r="Q901" s="48" t="s">
        <v>14</v>
      </c>
      <c r="R901" s="48"/>
      <c r="S901" s="48"/>
      <c r="T901" s="48"/>
      <c r="U901" s="173">
        <f t="shared" si="72"/>
        <v>0.59375</v>
      </c>
      <c r="V901" s="173">
        <f t="shared" si="73"/>
        <v>0.58333333333333326</v>
      </c>
      <c r="W901" s="41">
        <f>IFERROR(VLOOKUP(L901,'[1]ZESTAWIENIE NUMERÓW BOCZNYCH'!$A:$B,1,0),"")</f>
        <v>4612</v>
      </c>
      <c r="X901" s="48" t="str">
        <f>IFERROR(VLOOKUP(W901,'[1]ZESTAWIENIE NUMERÓW BOCZNYCH'!$A:$B,2,0),Q901)</f>
        <v>MAN Lion’s City G</v>
      </c>
      <c r="Y901" s="131">
        <f t="shared" si="70"/>
        <v>25</v>
      </c>
      <c r="Z901" s="132" t="s">
        <v>182</v>
      </c>
      <c r="AA901" s="44" t="str">
        <f t="shared" si="74"/>
        <v>A</v>
      </c>
    </row>
    <row r="902" spans="1:27" x14ac:dyDescent="0.25">
      <c r="A902" s="125" t="s">
        <v>186</v>
      </c>
      <c r="B902" s="48">
        <v>901</v>
      </c>
      <c r="C902" s="48">
        <v>5</v>
      </c>
      <c r="D902" s="48">
        <v>120815</v>
      </c>
      <c r="E902" s="48"/>
      <c r="F902" s="48" t="s">
        <v>211</v>
      </c>
      <c r="G902" s="260" t="str">
        <f t="shared" si="71"/>
        <v>pr_88</v>
      </c>
      <c r="H902" s="259" t="s">
        <v>277</v>
      </c>
      <c r="I902" s="45">
        <v>43258</v>
      </c>
      <c r="J902" s="45" t="s">
        <v>128</v>
      </c>
      <c r="K902" s="48">
        <v>115</v>
      </c>
      <c r="L902" s="48">
        <v>7016</v>
      </c>
      <c r="M902" s="48" t="s">
        <v>171</v>
      </c>
      <c r="N902" s="42">
        <v>0.60486111111111118</v>
      </c>
      <c r="O902" s="48">
        <v>33</v>
      </c>
      <c r="P902" s="48">
        <v>0</v>
      </c>
      <c r="Q902" s="48" t="s">
        <v>12</v>
      </c>
      <c r="R902" s="48"/>
      <c r="S902" s="48"/>
      <c r="T902" s="48"/>
      <c r="U902" s="173">
        <f t="shared" si="72"/>
        <v>0.60416666666666663</v>
      </c>
      <c r="V902" s="173">
        <f t="shared" si="73"/>
        <v>0.58333333333333326</v>
      </c>
      <c r="W902" s="41">
        <f>IFERROR(VLOOKUP(L902,'[1]ZESTAWIENIE NUMERÓW BOCZNYCH'!$A:$B,1,0),"")</f>
        <v>7016</v>
      </c>
      <c r="X902" s="48" t="str">
        <f>IFERROR(VLOOKUP(W902,'[1]ZESTAWIENIE NUMERÓW BOCZNYCH'!$A:$B,2,0),Q902)</f>
        <v>VOLVO 7700</v>
      </c>
      <c r="Y902" s="131">
        <f t="shared" si="70"/>
        <v>33</v>
      </c>
      <c r="Z902" s="132" t="s">
        <v>182</v>
      </c>
      <c r="AA902" s="44" t="str">
        <f t="shared" si="74"/>
        <v>A</v>
      </c>
    </row>
    <row r="903" spans="1:27" x14ac:dyDescent="0.25">
      <c r="A903" s="125" t="s">
        <v>186</v>
      </c>
      <c r="B903" s="48">
        <v>902</v>
      </c>
      <c r="C903" s="48">
        <v>5</v>
      </c>
      <c r="D903" s="48">
        <v>120815</v>
      </c>
      <c r="E903" s="48"/>
      <c r="F903" s="48" t="s">
        <v>211</v>
      </c>
      <c r="G903" s="260" t="str">
        <f t="shared" si="71"/>
        <v>pr_88</v>
      </c>
      <c r="H903" s="259" t="s">
        <v>277</v>
      </c>
      <c r="I903" s="45">
        <v>43258</v>
      </c>
      <c r="J903" s="45" t="s">
        <v>128</v>
      </c>
      <c r="K903" s="48">
        <v>146</v>
      </c>
      <c r="L903" s="48">
        <v>4642</v>
      </c>
      <c r="M903" s="55" t="s">
        <v>212</v>
      </c>
      <c r="N903" s="42">
        <v>0.6069444444444444</v>
      </c>
      <c r="O903" s="48">
        <v>12</v>
      </c>
      <c r="P903" s="48">
        <v>16</v>
      </c>
      <c r="Q903" s="48" t="s">
        <v>14</v>
      </c>
      <c r="R903" s="48"/>
      <c r="S903" s="48"/>
      <c r="T903" s="48"/>
      <c r="U903" s="173">
        <f t="shared" si="72"/>
        <v>0.60416666666666663</v>
      </c>
      <c r="V903" s="173">
        <f t="shared" si="73"/>
        <v>0.58333333333333326</v>
      </c>
      <c r="W903" s="41">
        <f>IFERROR(VLOOKUP(L903,'[1]ZESTAWIENIE NUMERÓW BOCZNYCH'!$A:$B,1,0),"")</f>
        <v>4642</v>
      </c>
      <c r="X903" s="48" t="str">
        <f>IFERROR(VLOOKUP(W903,'[1]ZESTAWIENIE NUMERÓW BOCZNYCH'!$A:$B,2,0),Q903)</f>
        <v>MAN Lion’s City G</v>
      </c>
      <c r="Y903" s="131">
        <f t="shared" ref="Y903:Y966" si="75">O903+P903</f>
        <v>28</v>
      </c>
      <c r="Z903" s="132" t="s">
        <v>182</v>
      </c>
      <c r="AA903" s="44" t="str">
        <f t="shared" si="74"/>
        <v>A</v>
      </c>
    </row>
    <row r="904" spans="1:27" x14ac:dyDescent="0.25">
      <c r="A904" s="125" t="s">
        <v>186</v>
      </c>
      <c r="B904" s="48">
        <v>903</v>
      </c>
      <c r="C904" s="48">
        <v>5</v>
      </c>
      <c r="D904" s="48">
        <v>120815</v>
      </c>
      <c r="E904" s="48"/>
      <c r="F904" s="48" t="s">
        <v>211</v>
      </c>
      <c r="G904" s="260" t="str">
        <f t="shared" si="71"/>
        <v>pr_88</v>
      </c>
      <c r="H904" s="259" t="s">
        <v>277</v>
      </c>
      <c r="I904" s="45">
        <v>43258</v>
      </c>
      <c r="J904" s="45" t="s">
        <v>128</v>
      </c>
      <c r="K904" s="48">
        <v>145</v>
      </c>
      <c r="L904" s="48">
        <v>4621</v>
      </c>
      <c r="M904" s="48" t="s">
        <v>198</v>
      </c>
      <c r="N904" s="42">
        <v>0.61388888888888882</v>
      </c>
      <c r="O904" s="48">
        <v>7</v>
      </c>
      <c r="P904" s="48">
        <v>22</v>
      </c>
      <c r="Q904" s="48" t="s">
        <v>14</v>
      </c>
      <c r="R904" s="48"/>
      <c r="S904" s="48"/>
      <c r="T904" s="48"/>
      <c r="U904" s="173">
        <f t="shared" si="72"/>
        <v>0.60416666666666663</v>
      </c>
      <c r="V904" s="173">
        <f t="shared" si="73"/>
        <v>0.58333333333333326</v>
      </c>
      <c r="W904" s="41">
        <f>IFERROR(VLOOKUP(L904,'[1]ZESTAWIENIE NUMERÓW BOCZNYCH'!$A:$B,1,0),"")</f>
        <v>4621</v>
      </c>
      <c r="X904" s="48" t="str">
        <f>IFERROR(VLOOKUP(W904,'[1]ZESTAWIENIE NUMERÓW BOCZNYCH'!$A:$B,2,0),Q904)</f>
        <v>MAN Lion’s City G</v>
      </c>
      <c r="Y904" s="131">
        <f t="shared" si="75"/>
        <v>29</v>
      </c>
      <c r="Z904" s="132" t="s">
        <v>182</v>
      </c>
      <c r="AA904" s="44" t="str">
        <f t="shared" si="74"/>
        <v>A</v>
      </c>
    </row>
    <row r="905" spans="1:27" x14ac:dyDescent="0.25">
      <c r="A905" s="125" t="s">
        <v>186</v>
      </c>
      <c r="B905" s="48">
        <v>904</v>
      </c>
      <c r="C905" s="48">
        <v>5</v>
      </c>
      <c r="D905" s="48">
        <v>120815</v>
      </c>
      <c r="E905" s="48"/>
      <c r="F905" s="48" t="s">
        <v>211</v>
      </c>
      <c r="G905" s="260" t="str">
        <f t="shared" si="71"/>
        <v>pr_88</v>
      </c>
      <c r="H905" s="259" t="s">
        <v>277</v>
      </c>
      <c r="I905" s="45">
        <v>43258</v>
      </c>
      <c r="J905" s="45" t="s">
        <v>128</v>
      </c>
      <c r="K905" s="48">
        <v>115</v>
      </c>
      <c r="L905" s="48">
        <v>7345</v>
      </c>
      <c r="M905" s="48" t="s">
        <v>171</v>
      </c>
      <c r="N905" s="42">
        <v>0.61736111111111114</v>
      </c>
      <c r="O905" s="48">
        <v>43</v>
      </c>
      <c r="P905" s="48">
        <v>0</v>
      </c>
      <c r="Q905" s="48" t="s">
        <v>14</v>
      </c>
      <c r="R905" s="48"/>
      <c r="S905" s="48"/>
      <c r="T905" s="48"/>
      <c r="U905" s="173">
        <f t="shared" si="72"/>
        <v>0.61458333333333326</v>
      </c>
      <c r="V905" s="173">
        <f t="shared" si="73"/>
        <v>0.58333333333333326</v>
      </c>
      <c r="W905" s="41">
        <f>IFERROR(VLOOKUP(L905,'[1]ZESTAWIENIE NUMERÓW BOCZNYCH'!$A:$B,1,0),"")</f>
        <v>7345</v>
      </c>
      <c r="X905" s="48" t="str">
        <f>IFERROR(VLOOKUP(W905,'[1]ZESTAWIENIE NUMERÓW BOCZNYCH'!$A:$B,2,0),Q905)</f>
        <v>MERCEDES-BENZ O 530 Citaro</v>
      </c>
      <c r="Y905" s="131">
        <f t="shared" si="75"/>
        <v>43</v>
      </c>
      <c r="Z905" s="132" t="s">
        <v>182</v>
      </c>
      <c r="AA905" s="44" t="str">
        <f t="shared" si="74"/>
        <v>A</v>
      </c>
    </row>
    <row r="906" spans="1:27" x14ac:dyDescent="0.25">
      <c r="A906" s="125" t="s">
        <v>186</v>
      </c>
      <c r="B906" s="48">
        <v>905</v>
      </c>
      <c r="C906" s="48">
        <v>5</v>
      </c>
      <c r="D906" s="48">
        <v>120815</v>
      </c>
      <c r="E906" s="48"/>
      <c r="F906" s="48" t="s">
        <v>211</v>
      </c>
      <c r="G906" s="260" t="str">
        <f t="shared" si="71"/>
        <v>pr_88</v>
      </c>
      <c r="H906" s="259" t="s">
        <v>277</v>
      </c>
      <c r="I906" s="45">
        <v>43258</v>
      </c>
      <c r="J906" s="45" t="s">
        <v>128</v>
      </c>
      <c r="K906" s="48">
        <v>146</v>
      </c>
      <c r="L906" s="48">
        <v>4614</v>
      </c>
      <c r="M906" s="55" t="s">
        <v>212</v>
      </c>
      <c r="N906" s="42">
        <v>0.61736111111111114</v>
      </c>
      <c r="O906" s="48">
        <v>9</v>
      </c>
      <c r="P906" s="48">
        <v>18</v>
      </c>
      <c r="Q906" s="48" t="s">
        <v>14</v>
      </c>
      <c r="R906" s="48"/>
      <c r="S906" s="48"/>
      <c r="T906" s="48"/>
      <c r="U906" s="173">
        <f t="shared" si="72"/>
        <v>0.61458333333333326</v>
      </c>
      <c r="V906" s="173">
        <f t="shared" si="73"/>
        <v>0.58333333333333326</v>
      </c>
      <c r="W906" s="41">
        <f>IFERROR(VLOOKUP(L906,'[1]ZESTAWIENIE NUMERÓW BOCZNYCH'!$A:$B,1,0),"")</f>
        <v>4614</v>
      </c>
      <c r="X906" s="48" t="str">
        <f>IFERROR(VLOOKUP(W906,'[1]ZESTAWIENIE NUMERÓW BOCZNYCH'!$A:$B,2,0),Q906)</f>
        <v>MAN Lion’s City G</v>
      </c>
      <c r="Y906" s="131">
        <f t="shared" si="75"/>
        <v>27</v>
      </c>
      <c r="Z906" s="132" t="s">
        <v>182</v>
      </c>
      <c r="AA906" s="44" t="str">
        <f t="shared" si="74"/>
        <v>A</v>
      </c>
    </row>
    <row r="907" spans="1:27" x14ac:dyDescent="0.25">
      <c r="A907" s="125" t="s">
        <v>186</v>
      </c>
      <c r="B907" s="48">
        <v>906</v>
      </c>
      <c r="C907" s="48">
        <v>5</v>
      </c>
      <c r="D907" s="48">
        <v>120815</v>
      </c>
      <c r="E907" s="48"/>
      <c r="F907" s="48" t="s">
        <v>211</v>
      </c>
      <c r="G907" s="260" t="str">
        <f t="shared" si="71"/>
        <v>pr_88</v>
      </c>
      <c r="H907" s="259" t="s">
        <v>277</v>
      </c>
      <c r="I907" s="45">
        <v>43258</v>
      </c>
      <c r="J907" s="45" t="s">
        <v>128</v>
      </c>
      <c r="K907" s="48">
        <v>115</v>
      </c>
      <c r="L907" s="48">
        <v>5444</v>
      </c>
      <c r="M907" s="48" t="s">
        <v>171</v>
      </c>
      <c r="N907" s="42">
        <v>0.62430555555555556</v>
      </c>
      <c r="O907" s="48">
        <v>43</v>
      </c>
      <c r="P907" s="48">
        <v>0</v>
      </c>
      <c r="Q907" s="48" t="s">
        <v>12</v>
      </c>
      <c r="R907" s="48"/>
      <c r="S907" s="48"/>
      <c r="T907" s="48"/>
      <c r="U907" s="173">
        <f t="shared" si="72"/>
        <v>0.61458333333333326</v>
      </c>
      <c r="V907" s="173">
        <f t="shared" si="73"/>
        <v>0.58333333333333326</v>
      </c>
      <c r="W907" s="41">
        <f>IFERROR(VLOOKUP(L907,'[1]ZESTAWIENIE NUMERÓW BOCZNYCH'!$A:$B,1,0),"")</f>
        <v>5444</v>
      </c>
      <c r="X907" s="48" t="str">
        <f>IFERROR(VLOOKUP(W907,'[1]ZESTAWIENIE NUMERÓW BOCZNYCH'!$A:$B,2,0),Q907)</f>
        <v>SOLARIS URBINO 12</v>
      </c>
      <c r="Y907" s="131">
        <f t="shared" si="75"/>
        <v>43</v>
      </c>
      <c r="Z907" s="132" t="s">
        <v>182</v>
      </c>
      <c r="AA907" s="44" t="str">
        <f t="shared" si="74"/>
        <v>A</v>
      </c>
    </row>
    <row r="908" spans="1:27" x14ac:dyDescent="0.25">
      <c r="A908" s="125" t="s">
        <v>186</v>
      </c>
      <c r="B908" s="48">
        <v>907</v>
      </c>
      <c r="C908" s="48">
        <v>5</v>
      </c>
      <c r="D908" s="48">
        <v>120815</v>
      </c>
      <c r="E908" s="48"/>
      <c r="F908" s="48" t="s">
        <v>211</v>
      </c>
      <c r="G908" s="260" t="str">
        <f t="shared" si="71"/>
        <v>pr_88</v>
      </c>
      <c r="H908" s="259" t="s">
        <v>277</v>
      </c>
      <c r="I908" s="45">
        <v>43258</v>
      </c>
      <c r="J908" s="45" t="s">
        <v>128</v>
      </c>
      <c r="K908" s="48">
        <v>145</v>
      </c>
      <c r="L908" s="48">
        <v>4633</v>
      </c>
      <c r="M908" s="48" t="s">
        <v>198</v>
      </c>
      <c r="N908" s="42">
        <v>0.62430555555555556</v>
      </c>
      <c r="O908" s="48">
        <v>24</v>
      </c>
      <c r="P908" s="48">
        <v>20</v>
      </c>
      <c r="Q908" s="48" t="s">
        <v>14</v>
      </c>
      <c r="R908" s="48"/>
      <c r="S908" s="48"/>
      <c r="T908" s="48"/>
      <c r="U908" s="173">
        <f t="shared" si="72"/>
        <v>0.61458333333333326</v>
      </c>
      <c r="V908" s="173">
        <f t="shared" si="73"/>
        <v>0.58333333333333326</v>
      </c>
      <c r="W908" s="41">
        <f>IFERROR(VLOOKUP(L908,'[1]ZESTAWIENIE NUMERÓW BOCZNYCH'!$A:$B,1,0),"")</f>
        <v>4633</v>
      </c>
      <c r="X908" s="48" t="str">
        <f>IFERROR(VLOOKUP(W908,'[1]ZESTAWIENIE NUMERÓW BOCZNYCH'!$A:$B,2,0),Q908)</f>
        <v>MAN Lion’s City G</v>
      </c>
      <c r="Y908" s="131">
        <f t="shared" si="75"/>
        <v>44</v>
      </c>
      <c r="Z908" s="132" t="s">
        <v>182</v>
      </c>
      <c r="AA908" s="44" t="str">
        <f t="shared" si="74"/>
        <v>A</v>
      </c>
    </row>
    <row r="909" spans="1:27" x14ac:dyDescent="0.25">
      <c r="A909" s="125" t="s">
        <v>186</v>
      </c>
      <c r="B909" s="48">
        <v>908</v>
      </c>
      <c r="C909" s="48">
        <v>5</v>
      </c>
      <c r="D909" s="48">
        <v>120815</v>
      </c>
      <c r="E909" s="48"/>
      <c r="F909" s="48" t="s">
        <v>211</v>
      </c>
      <c r="G909" s="260" t="str">
        <f t="shared" si="71"/>
        <v>pr_88</v>
      </c>
      <c r="H909" s="259" t="s">
        <v>277</v>
      </c>
      <c r="I909" s="45">
        <v>43258</v>
      </c>
      <c r="J909" s="45" t="s">
        <v>128</v>
      </c>
      <c r="K909" s="48">
        <v>146</v>
      </c>
      <c r="L909" s="48">
        <v>4624</v>
      </c>
      <c r="M909" s="55" t="s">
        <v>212</v>
      </c>
      <c r="N909" s="42">
        <v>0.62916666666666665</v>
      </c>
      <c r="O909" s="48">
        <v>14</v>
      </c>
      <c r="P909" s="48">
        <v>21</v>
      </c>
      <c r="Q909" s="48" t="s">
        <v>14</v>
      </c>
      <c r="R909" s="48"/>
      <c r="S909" s="48"/>
      <c r="T909" s="48"/>
      <c r="U909" s="173">
        <f t="shared" si="72"/>
        <v>0.625</v>
      </c>
      <c r="V909" s="173">
        <f t="shared" si="73"/>
        <v>0.625</v>
      </c>
      <c r="W909" s="41">
        <f>IFERROR(VLOOKUP(L909,'[1]ZESTAWIENIE NUMERÓW BOCZNYCH'!$A:$B,1,0),"")</f>
        <v>4624</v>
      </c>
      <c r="X909" s="48" t="str">
        <f>IFERROR(VLOOKUP(W909,'[1]ZESTAWIENIE NUMERÓW BOCZNYCH'!$A:$B,2,0),Q909)</f>
        <v>MAN Lion’s City G</v>
      </c>
      <c r="Y909" s="131">
        <f t="shared" si="75"/>
        <v>35</v>
      </c>
      <c r="Z909" s="132" t="s">
        <v>182</v>
      </c>
      <c r="AA909" s="44" t="str">
        <f t="shared" si="74"/>
        <v>A</v>
      </c>
    </row>
    <row r="910" spans="1:27" x14ac:dyDescent="0.25">
      <c r="A910" s="125" t="s">
        <v>186</v>
      </c>
      <c r="B910" s="48">
        <v>909</v>
      </c>
      <c r="C910" s="48">
        <v>5</v>
      </c>
      <c r="D910" s="48">
        <v>120815</v>
      </c>
      <c r="E910" s="48"/>
      <c r="F910" s="48" t="s">
        <v>211</v>
      </c>
      <c r="G910" s="260" t="str">
        <f t="shared" si="71"/>
        <v>pr_88</v>
      </c>
      <c r="H910" s="259" t="s">
        <v>277</v>
      </c>
      <c r="I910" s="45">
        <v>43258</v>
      </c>
      <c r="J910" s="45" t="s">
        <v>128</v>
      </c>
      <c r="K910" s="48">
        <v>115</v>
      </c>
      <c r="L910" s="48">
        <v>7306</v>
      </c>
      <c r="M910" s="48" t="s">
        <v>171</v>
      </c>
      <c r="N910" s="42">
        <v>0.63124999999999998</v>
      </c>
      <c r="O910" s="48">
        <v>33</v>
      </c>
      <c r="P910" s="48">
        <v>0</v>
      </c>
      <c r="Q910" s="48" t="s">
        <v>12</v>
      </c>
      <c r="R910" s="48"/>
      <c r="S910" s="48"/>
      <c r="T910" s="48"/>
      <c r="U910" s="173">
        <f t="shared" si="72"/>
        <v>0.625</v>
      </c>
      <c r="V910" s="173">
        <f t="shared" si="73"/>
        <v>0.625</v>
      </c>
      <c r="W910" s="41">
        <f>IFERROR(VLOOKUP(L910,'[1]ZESTAWIENIE NUMERÓW BOCZNYCH'!$A:$B,1,0),"")</f>
        <v>7306</v>
      </c>
      <c r="X910" s="48" t="str">
        <f>IFERROR(VLOOKUP(W910,'[1]ZESTAWIENIE NUMERÓW BOCZNYCH'!$A:$B,2,0),Q910)</f>
        <v>MERCEDES-BENZ O 530 Citaro</v>
      </c>
      <c r="Y910" s="131">
        <f t="shared" si="75"/>
        <v>33</v>
      </c>
      <c r="Z910" s="132" t="s">
        <v>182</v>
      </c>
      <c r="AA910" s="44" t="str">
        <f t="shared" si="74"/>
        <v>A</v>
      </c>
    </row>
    <row r="911" spans="1:27" x14ac:dyDescent="0.25">
      <c r="A911" s="125" t="s">
        <v>186</v>
      </c>
      <c r="B911" s="48">
        <v>910</v>
      </c>
      <c r="C911" s="48">
        <v>5</v>
      </c>
      <c r="D911" s="48">
        <v>120815</v>
      </c>
      <c r="E911" s="48"/>
      <c r="F911" s="48" t="s">
        <v>211</v>
      </c>
      <c r="G911" s="260" t="str">
        <f t="shared" si="71"/>
        <v>pr_88</v>
      </c>
      <c r="H911" s="259" t="s">
        <v>277</v>
      </c>
      <c r="I911" s="45">
        <v>43258</v>
      </c>
      <c r="J911" s="45" t="s">
        <v>128</v>
      </c>
      <c r="K911" s="48">
        <v>145</v>
      </c>
      <c r="L911" s="48">
        <v>4615</v>
      </c>
      <c r="M911" s="48" t="s">
        <v>198</v>
      </c>
      <c r="N911" s="42">
        <v>0.63194444444444442</v>
      </c>
      <c r="O911" s="48">
        <v>6</v>
      </c>
      <c r="P911" s="48">
        <v>19</v>
      </c>
      <c r="Q911" s="48" t="s">
        <v>14</v>
      </c>
      <c r="R911" s="48"/>
      <c r="S911" s="48"/>
      <c r="T911" s="48"/>
      <c r="U911" s="173">
        <f t="shared" si="72"/>
        <v>0.625</v>
      </c>
      <c r="V911" s="173">
        <f t="shared" si="73"/>
        <v>0.625</v>
      </c>
      <c r="W911" s="41">
        <f>IFERROR(VLOOKUP(L911,'[1]ZESTAWIENIE NUMERÓW BOCZNYCH'!$A:$B,1,0),"")</f>
        <v>4615</v>
      </c>
      <c r="X911" s="48" t="str">
        <f>IFERROR(VLOOKUP(W911,'[1]ZESTAWIENIE NUMERÓW BOCZNYCH'!$A:$B,2,0),Q911)</f>
        <v>MAN Lion’s City G</v>
      </c>
      <c r="Y911" s="131">
        <f t="shared" si="75"/>
        <v>25</v>
      </c>
      <c r="Z911" s="132" t="s">
        <v>182</v>
      </c>
      <c r="AA911" s="44" t="str">
        <f t="shared" si="74"/>
        <v>A</v>
      </c>
    </row>
    <row r="912" spans="1:27" x14ac:dyDescent="0.25">
      <c r="A912" s="125" t="s">
        <v>186</v>
      </c>
      <c r="B912" s="48">
        <v>911</v>
      </c>
      <c r="C912" s="48">
        <v>5</v>
      </c>
      <c r="D912" s="48">
        <v>120815</v>
      </c>
      <c r="E912" s="48"/>
      <c r="F912" s="48" t="s">
        <v>211</v>
      </c>
      <c r="G912" s="260" t="str">
        <f t="shared" si="71"/>
        <v>pr_88</v>
      </c>
      <c r="H912" s="259" t="s">
        <v>277</v>
      </c>
      <c r="I912" s="45">
        <v>43258</v>
      </c>
      <c r="J912" s="45" t="s">
        <v>128</v>
      </c>
      <c r="K912" s="48">
        <v>115</v>
      </c>
      <c r="L912" s="48">
        <v>8316</v>
      </c>
      <c r="M912" s="48" t="s">
        <v>171</v>
      </c>
      <c r="N912" s="42">
        <v>0.63402777777777775</v>
      </c>
      <c r="O912" s="48">
        <v>16</v>
      </c>
      <c r="P912" s="48">
        <v>0</v>
      </c>
      <c r="Q912" s="48" t="s">
        <v>12</v>
      </c>
      <c r="R912" s="48"/>
      <c r="S912" s="48"/>
      <c r="T912" s="48"/>
      <c r="U912" s="173">
        <f t="shared" si="72"/>
        <v>0.625</v>
      </c>
      <c r="V912" s="173">
        <f t="shared" si="73"/>
        <v>0.625</v>
      </c>
      <c r="W912" s="41" t="str">
        <f>IFERROR(VLOOKUP(L912,'[1]ZESTAWIENIE NUMERÓW BOCZNYCH'!$A:$B,1,0),"")</f>
        <v/>
      </c>
      <c r="X912" s="48" t="str">
        <f>IFERROR(VLOOKUP(W912,'[1]ZESTAWIENIE NUMERÓW BOCZNYCH'!$A:$B,2,0),Q912)</f>
        <v>AZ</v>
      </c>
      <c r="Y912" s="131">
        <f t="shared" si="75"/>
        <v>16</v>
      </c>
      <c r="Z912" s="132" t="s">
        <v>182</v>
      </c>
      <c r="AA912" s="44" t="str">
        <f t="shared" si="74"/>
        <v>A</v>
      </c>
    </row>
    <row r="913" spans="1:27" x14ac:dyDescent="0.25">
      <c r="A913" s="125" t="s">
        <v>186</v>
      </c>
      <c r="B913" s="48">
        <v>912</v>
      </c>
      <c r="C913" s="48">
        <v>5</v>
      </c>
      <c r="D913" s="48">
        <v>120815</v>
      </c>
      <c r="E913" s="48"/>
      <c r="F913" s="48" t="s">
        <v>211</v>
      </c>
      <c r="G913" s="260" t="str">
        <f t="shared" si="71"/>
        <v>pr_88</v>
      </c>
      <c r="H913" s="259" t="s">
        <v>277</v>
      </c>
      <c r="I913" s="45">
        <v>43258</v>
      </c>
      <c r="J913" s="45" t="s">
        <v>128</v>
      </c>
      <c r="K913" s="48">
        <v>146</v>
      </c>
      <c r="L913" s="48">
        <v>4618</v>
      </c>
      <c r="M913" s="55" t="s">
        <v>212</v>
      </c>
      <c r="N913" s="42">
        <v>0.63888888888888895</v>
      </c>
      <c r="O913" s="48">
        <v>20</v>
      </c>
      <c r="P913" s="48">
        <v>14</v>
      </c>
      <c r="Q913" s="48" t="s">
        <v>14</v>
      </c>
      <c r="R913" s="48"/>
      <c r="S913" s="48"/>
      <c r="T913" s="48"/>
      <c r="U913" s="173">
        <f t="shared" si="72"/>
        <v>0.63541666666666663</v>
      </c>
      <c r="V913" s="173">
        <f t="shared" si="73"/>
        <v>0.625</v>
      </c>
      <c r="W913" s="41">
        <f>IFERROR(VLOOKUP(L913,'[1]ZESTAWIENIE NUMERÓW BOCZNYCH'!$A:$B,1,0),"")</f>
        <v>4618</v>
      </c>
      <c r="X913" s="48" t="str">
        <f>IFERROR(VLOOKUP(W913,'[1]ZESTAWIENIE NUMERÓW BOCZNYCH'!$A:$B,2,0),Q913)</f>
        <v>MAN Lion’s City G</v>
      </c>
      <c r="Y913" s="131">
        <f t="shared" si="75"/>
        <v>34</v>
      </c>
      <c r="Z913" s="132" t="s">
        <v>182</v>
      </c>
      <c r="AA913" s="44" t="str">
        <f t="shared" si="74"/>
        <v>A</v>
      </c>
    </row>
    <row r="914" spans="1:27" x14ac:dyDescent="0.25">
      <c r="A914" s="125" t="s">
        <v>186</v>
      </c>
      <c r="B914" s="48">
        <v>913</v>
      </c>
      <c r="C914" s="48">
        <v>6</v>
      </c>
      <c r="D914" s="48">
        <v>120815</v>
      </c>
      <c r="E914" s="48"/>
      <c r="F914" s="48" t="s">
        <v>211</v>
      </c>
      <c r="G914" s="260" t="str">
        <f t="shared" si="71"/>
        <v>pr_88</v>
      </c>
      <c r="H914" s="259" t="s">
        <v>277</v>
      </c>
      <c r="I914" s="45">
        <v>43258</v>
      </c>
      <c r="J914" s="45" t="s">
        <v>128</v>
      </c>
      <c r="K914" s="48">
        <v>145</v>
      </c>
      <c r="L914" s="48">
        <v>4628</v>
      </c>
      <c r="M914" s="48" t="s">
        <v>198</v>
      </c>
      <c r="N914" s="42">
        <v>0.6430555555555556</v>
      </c>
      <c r="O914" s="48">
        <v>17</v>
      </c>
      <c r="P914" s="48">
        <v>11</v>
      </c>
      <c r="Q914" s="48" t="s">
        <v>14</v>
      </c>
      <c r="R914" s="48"/>
      <c r="S914" s="48"/>
      <c r="T914" s="48"/>
      <c r="U914" s="173">
        <f t="shared" si="72"/>
        <v>0.63541666666666663</v>
      </c>
      <c r="V914" s="173">
        <f t="shared" si="73"/>
        <v>0.625</v>
      </c>
      <c r="W914" s="41">
        <f>IFERROR(VLOOKUP(L914,'[1]ZESTAWIENIE NUMERÓW BOCZNYCH'!$A:$B,1,0),"")</f>
        <v>4628</v>
      </c>
      <c r="X914" s="48" t="str">
        <f>IFERROR(VLOOKUP(W914,'[1]ZESTAWIENIE NUMERÓW BOCZNYCH'!$A:$B,2,0),Q914)</f>
        <v>MAN Lion’s City G</v>
      </c>
      <c r="Y914" s="131">
        <f t="shared" si="75"/>
        <v>28</v>
      </c>
      <c r="Z914" s="132" t="s">
        <v>182</v>
      </c>
      <c r="AA914" s="44" t="str">
        <f t="shared" si="74"/>
        <v>A</v>
      </c>
    </row>
    <row r="915" spans="1:27" x14ac:dyDescent="0.25">
      <c r="A915" s="125" t="s">
        <v>186</v>
      </c>
      <c r="B915" s="48">
        <v>914</v>
      </c>
      <c r="C915" s="48">
        <v>6</v>
      </c>
      <c r="D915" s="48">
        <v>120815</v>
      </c>
      <c r="E915" s="48"/>
      <c r="F915" s="48" t="s">
        <v>211</v>
      </c>
      <c r="G915" s="260" t="str">
        <f t="shared" si="71"/>
        <v>pr_88</v>
      </c>
      <c r="H915" s="259" t="s">
        <v>277</v>
      </c>
      <c r="I915" s="45">
        <v>43258</v>
      </c>
      <c r="J915" s="45" t="s">
        <v>128</v>
      </c>
      <c r="K915" s="48">
        <v>115</v>
      </c>
      <c r="L915" s="48">
        <v>8301</v>
      </c>
      <c r="M915" s="48" t="s">
        <v>171</v>
      </c>
      <c r="N915" s="42">
        <v>0.64374999999999993</v>
      </c>
      <c r="O915" s="48">
        <v>33</v>
      </c>
      <c r="P915" s="48">
        <v>0</v>
      </c>
      <c r="Q915" s="48" t="s">
        <v>14</v>
      </c>
      <c r="R915" s="48"/>
      <c r="S915" s="48"/>
      <c r="T915" s="48"/>
      <c r="U915" s="173">
        <f t="shared" si="72"/>
        <v>0.63541666666666663</v>
      </c>
      <c r="V915" s="173">
        <f t="shared" si="73"/>
        <v>0.625</v>
      </c>
      <c r="W915" s="41">
        <f>IFERROR(VLOOKUP(L915,'[1]ZESTAWIENIE NUMERÓW BOCZNYCH'!$A:$B,1,0),"")</f>
        <v>8301</v>
      </c>
      <c r="X915" s="48" t="str">
        <f>IFERROR(VLOOKUP(W915,'[1]ZESTAWIENIE NUMERÓW BOCZNYCH'!$A:$B,2,0),Q915)</f>
        <v>MERCEDES-BENZ O 530 G Citaro</v>
      </c>
      <c r="Y915" s="131">
        <f t="shared" si="75"/>
        <v>33</v>
      </c>
      <c r="Z915" s="132" t="s">
        <v>182</v>
      </c>
      <c r="AA915" s="44" t="str">
        <f t="shared" si="74"/>
        <v>A</v>
      </c>
    </row>
    <row r="916" spans="1:27" x14ac:dyDescent="0.25">
      <c r="A916" s="125" t="s">
        <v>186</v>
      </c>
      <c r="B916" s="48">
        <v>915</v>
      </c>
      <c r="C916" s="48">
        <v>6</v>
      </c>
      <c r="D916" s="48">
        <v>120815</v>
      </c>
      <c r="E916" s="48"/>
      <c r="F916" s="48" t="s">
        <v>211</v>
      </c>
      <c r="G916" s="260" t="str">
        <f t="shared" si="71"/>
        <v>pr_88</v>
      </c>
      <c r="H916" s="259" t="s">
        <v>277</v>
      </c>
      <c r="I916" s="45">
        <v>43258</v>
      </c>
      <c r="J916" s="45" t="s">
        <v>128</v>
      </c>
      <c r="K916" s="48">
        <v>115</v>
      </c>
      <c r="L916" s="48">
        <v>8142</v>
      </c>
      <c r="M916" s="48" t="s">
        <v>171</v>
      </c>
      <c r="N916" s="42">
        <v>0.64861111111111114</v>
      </c>
      <c r="O916" s="48">
        <v>19</v>
      </c>
      <c r="P916" s="48">
        <v>0</v>
      </c>
      <c r="Q916" s="48" t="s">
        <v>14</v>
      </c>
      <c r="R916" s="48"/>
      <c r="S916" s="48"/>
      <c r="T916" s="48"/>
      <c r="U916" s="173">
        <f t="shared" si="72"/>
        <v>0.64583333333333326</v>
      </c>
      <c r="V916" s="173">
        <f t="shared" si="73"/>
        <v>0.625</v>
      </c>
      <c r="W916" s="41">
        <f>IFERROR(VLOOKUP(L916,'[1]ZESTAWIENIE NUMERÓW BOCZNYCH'!$A:$B,1,0),"")</f>
        <v>8142</v>
      </c>
      <c r="X916" s="48" t="str">
        <f>IFERROR(VLOOKUP(W916,'[1]ZESTAWIENIE NUMERÓW BOCZNYCH'!$A:$B,2,0),Q916)</f>
        <v>VOLVO 7700A</v>
      </c>
      <c r="Y916" s="131">
        <f t="shared" si="75"/>
        <v>19</v>
      </c>
      <c r="Z916" s="132" t="s">
        <v>182</v>
      </c>
      <c r="AA916" s="44" t="str">
        <f t="shared" si="74"/>
        <v>A</v>
      </c>
    </row>
    <row r="917" spans="1:27" x14ac:dyDescent="0.25">
      <c r="A917" s="125" t="s">
        <v>186</v>
      </c>
      <c r="B917" s="48">
        <v>916</v>
      </c>
      <c r="C917" s="48">
        <v>6</v>
      </c>
      <c r="D917" s="48">
        <v>120815</v>
      </c>
      <c r="E917" s="48"/>
      <c r="F917" s="48" t="s">
        <v>211</v>
      </c>
      <c r="G917" s="260" t="str">
        <f t="shared" si="71"/>
        <v>pr_88</v>
      </c>
      <c r="H917" s="259" t="s">
        <v>277</v>
      </c>
      <c r="I917" s="45">
        <v>43258</v>
      </c>
      <c r="J917" s="45" t="s">
        <v>128</v>
      </c>
      <c r="K917" s="48">
        <v>146</v>
      </c>
      <c r="L917" s="48">
        <v>4629</v>
      </c>
      <c r="M917" s="55" t="s">
        <v>212</v>
      </c>
      <c r="N917" s="42">
        <v>0.65</v>
      </c>
      <c r="O917" s="48">
        <v>13</v>
      </c>
      <c r="P917" s="48">
        <v>25</v>
      </c>
      <c r="Q917" s="48" t="s">
        <v>14</v>
      </c>
      <c r="R917" s="48"/>
      <c r="S917" s="48"/>
      <c r="T917" s="48"/>
      <c r="U917" s="173">
        <f t="shared" si="72"/>
        <v>0.64583333333333326</v>
      </c>
      <c r="V917" s="173">
        <f t="shared" si="73"/>
        <v>0.625</v>
      </c>
      <c r="W917" s="41">
        <f>IFERROR(VLOOKUP(L917,'[1]ZESTAWIENIE NUMERÓW BOCZNYCH'!$A:$B,1,0),"")</f>
        <v>4629</v>
      </c>
      <c r="X917" s="48" t="str">
        <f>IFERROR(VLOOKUP(W917,'[1]ZESTAWIENIE NUMERÓW BOCZNYCH'!$A:$B,2,0),Q917)</f>
        <v>MAN Lion’s City G</v>
      </c>
      <c r="Y917" s="131">
        <f t="shared" si="75"/>
        <v>38</v>
      </c>
      <c r="Z917" s="132" t="s">
        <v>182</v>
      </c>
      <c r="AA917" s="44" t="str">
        <f t="shared" si="74"/>
        <v>A</v>
      </c>
    </row>
    <row r="918" spans="1:27" x14ac:dyDescent="0.25">
      <c r="A918" s="125" t="s">
        <v>186</v>
      </c>
      <c r="B918" s="48">
        <v>917</v>
      </c>
      <c r="C918" s="48">
        <v>6</v>
      </c>
      <c r="D918" s="48">
        <v>120815</v>
      </c>
      <c r="E918" s="48"/>
      <c r="F918" s="48" t="s">
        <v>211</v>
      </c>
      <c r="G918" s="260" t="str">
        <f t="shared" si="71"/>
        <v>pr_88</v>
      </c>
      <c r="H918" s="259" t="s">
        <v>277</v>
      </c>
      <c r="I918" s="45">
        <v>43258</v>
      </c>
      <c r="J918" s="45" t="s">
        <v>128</v>
      </c>
      <c r="K918" s="48">
        <v>145</v>
      </c>
      <c r="L918" s="48">
        <v>4603</v>
      </c>
      <c r="M918" s="48" t="s">
        <v>198</v>
      </c>
      <c r="N918" s="42">
        <v>0.65347222222222223</v>
      </c>
      <c r="O918" s="48">
        <v>10</v>
      </c>
      <c r="P918" s="48">
        <v>13</v>
      </c>
      <c r="Q918" s="48" t="s">
        <v>14</v>
      </c>
      <c r="R918" s="48"/>
      <c r="S918" s="48"/>
      <c r="T918" s="48"/>
      <c r="U918" s="173">
        <f t="shared" si="72"/>
        <v>0.64583333333333326</v>
      </c>
      <c r="V918" s="173">
        <f t="shared" si="73"/>
        <v>0.625</v>
      </c>
      <c r="W918" s="41">
        <f>IFERROR(VLOOKUP(L918,'[1]ZESTAWIENIE NUMERÓW BOCZNYCH'!$A:$B,1,0),"")</f>
        <v>4603</v>
      </c>
      <c r="X918" s="48" t="str">
        <f>IFERROR(VLOOKUP(W918,'[1]ZESTAWIENIE NUMERÓW BOCZNYCH'!$A:$B,2,0),Q918)</f>
        <v>MAN Lion’s City G</v>
      </c>
      <c r="Y918" s="131">
        <f t="shared" si="75"/>
        <v>23</v>
      </c>
      <c r="Z918" s="132" t="s">
        <v>182</v>
      </c>
      <c r="AA918" s="44" t="str">
        <f t="shared" si="74"/>
        <v>A</v>
      </c>
    </row>
    <row r="919" spans="1:27" x14ac:dyDescent="0.25">
      <c r="A919" s="125" t="s">
        <v>186</v>
      </c>
      <c r="B919" s="48">
        <v>918</v>
      </c>
      <c r="C919" s="48">
        <v>6</v>
      </c>
      <c r="D919" s="48">
        <v>120815</v>
      </c>
      <c r="E919" s="48"/>
      <c r="F919" s="48" t="s">
        <v>211</v>
      </c>
      <c r="G919" s="260" t="str">
        <f t="shared" si="71"/>
        <v>pr_88</v>
      </c>
      <c r="H919" s="259" t="s">
        <v>277</v>
      </c>
      <c r="I919" s="45">
        <v>43258</v>
      </c>
      <c r="J919" s="45" t="s">
        <v>128</v>
      </c>
      <c r="K919" s="48">
        <v>115</v>
      </c>
      <c r="L919" s="48">
        <v>7016</v>
      </c>
      <c r="M919" s="48" t="s">
        <v>171</v>
      </c>
      <c r="N919" s="42">
        <v>0.65763888888888888</v>
      </c>
      <c r="O919" s="48">
        <v>40</v>
      </c>
      <c r="P919" s="48">
        <v>0</v>
      </c>
      <c r="Q919" s="48" t="s">
        <v>12</v>
      </c>
      <c r="R919" s="48"/>
      <c r="S919" s="48"/>
      <c r="T919" s="48"/>
      <c r="U919" s="173">
        <f t="shared" si="72"/>
        <v>0.65625</v>
      </c>
      <c r="V919" s="173">
        <f t="shared" si="73"/>
        <v>0.625</v>
      </c>
      <c r="W919" s="41">
        <f>IFERROR(VLOOKUP(L919,'[1]ZESTAWIENIE NUMERÓW BOCZNYCH'!$A:$B,1,0),"")</f>
        <v>7016</v>
      </c>
      <c r="X919" s="48" t="str">
        <f>IFERROR(VLOOKUP(W919,'[1]ZESTAWIENIE NUMERÓW BOCZNYCH'!$A:$B,2,0),Q919)</f>
        <v>VOLVO 7700</v>
      </c>
      <c r="Y919" s="131">
        <f t="shared" si="75"/>
        <v>40</v>
      </c>
      <c r="Z919" s="132" t="s">
        <v>182</v>
      </c>
      <c r="AA919" s="44" t="str">
        <f t="shared" si="74"/>
        <v>A</v>
      </c>
    </row>
    <row r="920" spans="1:27" x14ac:dyDescent="0.25">
      <c r="A920" s="125" t="s">
        <v>186</v>
      </c>
      <c r="B920" s="48">
        <v>919</v>
      </c>
      <c r="C920" s="48">
        <v>6</v>
      </c>
      <c r="D920" s="48">
        <v>120815</v>
      </c>
      <c r="E920" s="48"/>
      <c r="F920" s="48" t="s">
        <v>211</v>
      </c>
      <c r="G920" s="260" t="str">
        <f t="shared" si="71"/>
        <v>pr_88</v>
      </c>
      <c r="H920" s="259" t="s">
        <v>277</v>
      </c>
      <c r="I920" s="45">
        <v>43258</v>
      </c>
      <c r="J920" s="45" t="s">
        <v>128</v>
      </c>
      <c r="K920" s="48">
        <v>146</v>
      </c>
      <c r="L920" s="48">
        <v>4637</v>
      </c>
      <c r="M920" s="55" t="s">
        <v>212</v>
      </c>
      <c r="N920" s="42">
        <v>0.65833333333333333</v>
      </c>
      <c r="O920" s="48">
        <v>28</v>
      </c>
      <c r="P920" s="48">
        <v>15</v>
      </c>
      <c r="Q920" s="48" t="s">
        <v>14</v>
      </c>
      <c r="R920" s="48"/>
      <c r="S920" s="48"/>
      <c r="T920" s="48"/>
      <c r="U920" s="173">
        <f t="shared" si="72"/>
        <v>0.65625</v>
      </c>
      <c r="V920" s="173">
        <f t="shared" si="73"/>
        <v>0.625</v>
      </c>
      <c r="W920" s="41">
        <f>IFERROR(VLOOKUP(L920,'[1]ZESTAWIENIE NUMERÓW BOCZNYCH'!$A:$B,1,0),"")</f>
        <v>4637</v>
      </c>
      <c r="X920" s="48" t="str">
        <f>IFERROR(VLOOKUP(W920,'[1]ZESTAWIENIE NUMERÓW BOCZNYCH'!$A:$B,2,0),Q920)</f>
        <v>MAN Lion’s City G</v>
      </c>
      <c r="Y920" s="131">
        <f t="shared" si="75"/>
        <v>43</v>
      </c>
      <c r="Z920" s="132" t="s">
        <v>182</v>
      </c>
      <c r="AA920" s="44" t="str">
        <f t="shared" si="74"/>
        <v>A</v>
      </c>
    </row>
    <row r="921" spans="1:27" x14ac:dyDescent="0.25">
      <c r="A921" s="125" t="s">
        <v>186</v>
      </c>
      <c r="B921" s="48">
        <v>920</v>
      </c>
      <c r="C921" s="48">
        <v>6</v>
      </c>
      <c r="D921" s="48">
        <v>120815</v>
      </c>
      <c r="E921" s="48"/>
      <c r="F921" s="48" t="s">
        <v>211</v>
      </c>
      <c r="G921" s="260" t="str">
        <f t="shared" si="71"/>
        <v>pr_88</v>
      </c>
      <c r="H921" s="259" t="s">
        <v>277</v>
      </c>
      <c r="I921" s="45">
        <v>43258</v>
      </c>
      <c r="J921" s="45" t="s">
        <v>128</v>
      </c>
      <c r="K921" s="48">
        <v>115</v>
      </c>
      <c r="L921" s="48">
        <v>7345</v>
      </c>
      <c r="M921" s="48" t="s">
        <v>171</v>
      </c>
      <c r="N921" s="42">
        <v>0.66388888888888886</v>
      </c>
      <c r="O921" s="48">
        <v>39</v>
      </c>
      <c r="P921" s="48">
        <v>0</v>
      </c>
      <c r="Q921" s="48" t="s">
        <v>12</v>
      </c>
      <c r="R921" s="48"/>
      <c r="S921" s="48"/>
      <c r="T921" s="48"/>
      <c r="U921" s="173">
        <f t="shared" si="72"/>
        <v>0.65625</v>
      </c>
      <c r="V921" s="173">
        <f t="shared" si="73"/>
        <v>0.625</v>
      </c>
      <c r="W921" s="41">
        <f>IFERROR(VLOOKUP(L921,'[1]ZESTAWIENIE NUMERÓW BOCZNYCH'!$A:$B,1,0),"")</f>
        <v>7345</v>
      </c>
      <c r="X921" s="48" t="str">
        <f>IFERROR(VLOOKUP(W921,'[1]ZESTAWIENIE NUMERÓW BOCZNYCH'!$A:$B,2,0),Q921)</f>
        <v>MERCEDES-BENZ O 530 Citaro</v>
      </c>
      <c r="Y921" s="131">
        <f t="shared" si="75"/>
        <v>39</v>
      </c>
      <c r="Z921" s="132" t="s">
        <v>182</v>
      </c>
      <c r="AA921" s="44" t="str">
        <f t="shared" si="74"/>
        <v>A</v>
      </c>
    </row>
    <row r="922" spans="1:27" x14ac:dyDescent="0.25">
      <c r="A922" s="125" t="s">
        <v>186</v>
      </c>
      <c r="B922" s="48">
        <v>921</v>
      </c>
      <c r="C922" s="48">
        <v>6</v>
      </c>
      <c r="D922" s="48">
        <v>120815</v>
      </c>
      <c r="E922" s="48"/>
      <c r="F922" s="48" t="s">
        <v>211</v>
      </c>
      <c r="G922" s="260" t="str">
        <f t="shared" si="71"/>
        <v>pr_88</v>
      </c>
      <c r="H922" s="259" t="s">
        <v>277</v>
      </c>
      <c r="I922" s="45">
        <v>43258</v>
      </c>
      <c r="J922" s="45" t="s">
        <v>128</v>
      </c>
      <c r="K922" s="48">
        <v>145</v>
      </c>
      <c r="L922" s="48">
        <v>4626</v>
      </c>
      <c r="M922" s="48" t="s">
        <v>198</v>
      </c>
      <c r="N922" s="42">
        <v>0.66527777777777775</v>
      </c>
      <c r="O922" s="48">
        <v>14</v>
      </c>
      <c r="P922" s="48">
        <v>17</v>
      </c>
      <c r="Q922" s="48" t="s">
        <v>14</v>
      </c>
      <c r="R922" s="48"/>
      <c r="S922" s="48"/>
      <c r="T922" s="48"/>
      <c r="U922" s="173">
        <f t="shared" si="72"/>
        <v>0.65625</v>
      </c>
      <c r="V922" s="173">
        <f t="shared" si="73"/>
        <v>0.625</v>
      </c>
      <c r="W922" s="41">
        <f>IFERROR(VLOOKUP(L922,'[1]ZESTAWIENIE NUMERÓW BOCZNYCH'!$A:$B,1,0),"")</f>
        <v>4626</v>
      </c>
      <c r="X922" s="48" t="str">
        <f>IFERROR(VLOOKUP(W922,'[1]ZESTAWIENIE NUMERÓW BOCZNYCH'!$A:$B,2,0),Q922)</f>
        <v>MAN Lion’s City G</v>
      </c>
      <c r="Y922" s="131">
        <f t="shared" si="75"/>
        <v>31</v>
      </c>
      <c r="Z922" s="132" t="s">
        <v>182</v>
      </c>
      <c r="AA922" s="44" t="str">
        <f t="shared" si="74"/>
        <v>A</v>
      </c>
    </row>
    <row r="923" spans="1:27" x14ac:dyDescent="0.25">
      <c r="A923" s="125" t="s">
        <v>186</v>
      </c>
      <c r="B923" s="48">
        <v>922</v>
      </c>
      <c r="C923" s="48">
        <v>6</v>
      </c>
      <c r="D923" s="48">
        <v>120815</v>
      </c>
      <c r="E923" s="48"/>
      <c r="F923" s="48" t="s">
        <v>211</v>
      </c>
      <c r="G923" s="260" t="str">
        <f t="shared" si="71"/>
        <v>pr_88</v>
      </c>
      <c r="H923" s="259" t="s">
        <v>277</v>
      </c>
      <c r="I923" s="45">
        <v>43258</v>
      </c>
      <c r="J923" s="45" t="s">
        <v>128</v>
      </c>
      <c r="K923" s="48">
        <v>146</v>
      </c>
      <c r="L923" s="48">
        <v>4634</v>
      </c>
      <c r="M923" s="55" t="s">
        <v>212</v>
      </c>
      <c r="N923" s="42">
        <v>0.67013888888888884</v>
      </c>
      <c r="O923" s="48">
        <v>8</v>
      </c>
      <c r="P923" s="48">
        <v>14</v>
      </c>
      <c r="Q923" s="48" t="s">
        <v>14</v>
      </c>
      <c r="R923" s="48"/>
      <c r="S923" s="48"/>
      <c r="T923" s="48"/>
      <c r="U923" s="173">
        <f t="shared" si="72"/>
        <v>0.66666666666666663</v>
      </c>
      <c r="V923" s="173">
        <f t="shared" si="73"/>
        <v>0.66666666666666663</v>
      </c>
      <c r="W923" s="41">
        <f>IFERROR(VLOOKUP(L923,'[1]ZESTAWIENIE NUMERÓW BOCZNYCH'!$A:$B,1,0),"")</f>
        <v>4634</v>
      </c>
      <c r="X923" s="48" t="str">
        <f>IFERROR(VLOOKUP(W923,'[1]ZESTAWIENIE NUMERÓW BOCZNYCH'!$A:$B,2,0),Q923)</f>
        <v>MAN Lion’s City G</v>
      </c>
      <c r="Y923" s="131">
        <f t="shared" si="75"/>
        <v>22</v>
      </c>
      <c r="Z923" s="132" t="s">
        <v>182</v>
      </c>
      <c r="AA923" s="44" t="str">
        <f t="shared" si="74"/>
        <v>A</v>
      </c>
    </row>
    <row r="924" spans="1:27" x14ac:dyDescent="0.25">
      <c r="A924" s="125" t="s">
        <v>186</v>
      </c>
      <c r="B924" s="48">
        <v>923</v>
      </c>
      <c r="C924" s="48">
        <v>6</v>
      </c>
      <c r="D924" s="48">
        <v>120815</v>
      </c>
      <c r="E924" s="48"/>
      <c r="F924" s="48" t="s">
        <v>211</v>
      </c>
      <c r="G924" s="260" t="str">
        <f t="shared" si="71"/>
        <v>pr_88</v>
      </c>
      <c r="H924" s="259" t="s">
        <v>277</v>
      </c>
      <c r="I924" s="45">
        <v>43258</v>
      </c>
      <c r="J924" s="45" t="s">
        <v>128</v>
      </c>
      <c r="K924" s="48">
        <v>115</v>
      </c>
      <c r="L924" s="48">
        <v>5444</v>
      </c>
      <c r="M924" s="48" t="s">
        <v>171</v>
      </c>
      <c r="N924" s="42">
        <v>0.67291666666666661</v>
      </c>
      <c r="O924" s="48">
        <v>20</v>
      </c>
      <c r="P924" s="48">
        <v>0</v>
      </c>
      <c r="Q924" s="48" t="s">
        <v>12</v>
      </c>
      <c r="R924" s="48"/>
      <c r="S924" s="48"/>
      <c r="T924" s="48"/>
      <c r="U924" s="173">
        <f t="shared" si="72"/>
        <v>0.66666666666666663</v>
      </c>
      <c r="V924" s="173">
        <f t="shared" si="73"/>
        <v>0.66666666666666663</v>
      </c>
      <c r="W924" s="41">
        <f>IFERROR(VLOOKUP(L924,'[1]ZESTAWIENIE NUMERÓW BOCZNYCH'!$A:$B,1,0),"")</f>
        <v>5444</v>
      </c>
      <c r="X924" s="48" t="str">
        <f>IFERROR(VLOOKUP(W924,'[1]ZESTAWIENIE NUMERÓW BOCZNYCH'!$A:$B,2,0),Q924)</f>
        <v>SOLARIS URBINO 12</v>
      </c>
      <c r="Y924" s="131">
        <f t="shared" si="75"/>
        <v>20</v>
      </c>
      <c r="Z924" s="132" t="s">
        <v>182</v>
      </c>
      <c r="AA924" s="44" t="str">
        <f t="shared" si="74"/>
        <v>A</v>
      </c>
    </row>
    <row r="925" spans="1:27" x14ac:dyDescent="0.25">
      <c r="A925" s="125" t="s">
        <v>186</v>
      </c>
      <c r="B925" s="48">
        <v>924</v>
      </c>
      <c r="C925" s="48">
        <v>6</v>
      </c>
      <c r="D925" s="48">
        <v>120815</v>
      </c>
      <c r="E925" s="48"/>
      <c r="F925" s="48" t="s">
        <v>211</v>
      </c>
      <c r="G925" s="260" t="str">
        <f t="shared" si="71"/>
        <v>pr_88</v>
      </c>
      <c r="H925" s="259" t="s">
        <v>277</v>
      </c>
      <c r="I925" s="45">
        <v>43258</v>
      </c>
      <c r="J925" s="45" t="s">
        <v>128</v>
      </c>
      <c r="K925" s="48">
        <v>145</v>
      </c>
      <c r="L925" s="48">
        <v>4620</v>
      </c>
      <c r="M925" s="48" t="s">
        <v>198</v>
      </c>
      <c r="N925" s="42">
        <v>0.67499999999999993</v>
      </c>
      <c r="O925" s="48">
        <v>12</v>
      </c>
      <c r="P925" s="48">
        <v>14</v>
      </c>
      <c r="Q925" s="48" t="s">
        <v>14</v>
      </c>
      <c r="R925" s="48"/>
      <c r="S925" s="48"/>
      <c r="T925" s="48"/>
      <c r="U925" s="173">
        <f t="shared" si="72"/>
        <v>0.66666666666666663</v>
      </c>
      <c r="V925" s="173">
        <f t="shared" si="73"/>
        <v>0.66666666666666663</v>
      </c>
      <c r="W925" s="41">
        <f>IFERROR(VLOOKUP(L925,'[1]ZESTAWIENIE NUMERÓW BOCZNYCH'!$A:$B,1,0),"")</f>
        <v>4620</v>
      </c>
      <c r="X925" s="48" t="str">
        <f>IFERROR(VLOOKUP(W925,'[1]ZESTAWIENIE NUMERÓW BOCZNYCH'!$A:$B,2,0),Q925)</f>
        <v>MAN Lion’s City G</v>
      </c>
      <c r="Y925" s="131">
        <f t="shared" si="75"/>
        <v>26</v>
      </c>
      <c r="Z925" s="132" t="s">
        <v>182</v>
      </c>
      <c r="AA925" s="44" t="str">
        <f t="shared" si="74"/>
        <v>A</v>
      </c>
    </row>
    <row r="926" spans="1:27" x14ac:dyDescent="0.25">
      <c r="A926" s="125" t="s">
        <v>186</v>
      </c>
      <c r="B926" s="48">
        <v>925</v>
      </c>
      <c r="C926" s="48">
        <v>6</v>
      </c>
      <c r="D926" s="48">
        <v>120815</v>
      </c>
      <c r="E926" s="48"/>
      <c r="F926" s="48" t="s">
        <v>211</v>
      </c>
      <c r="G926" s="260" t="str">
        <f t="shared" si="71"/>
        <v>pr_88</v>
      </c>
      <c r="H926" s="259" t="s">
        <v>277</v>
      </c>
      <c r="I926" s="45">
        <v>43258</v>
      </c>
      <c r="J926" s="45" t="s">
        <v>128</v>
      </c>
      <c r="K926" s="48">
        <v>115</v>
      </c>
      <c r="L926" s="48">
        <v>7306</v>
      </c>
      <c r="M926" s="48" t="s">
        <v>171</v>
      </c>
      <c r="N926" s="42">
        <v>0.67986111111111114</v>
      </c>
      <c r="O926" s="48">
        <v>32</v>
      </c>
      <c r="P926" s="48">
        <v>0</v>
      </c>
      <c r="Q926" s="48" t="s">
        <v>12</v>
      </c>
      <c r="R926" s="48"/>
      <c r="S926" s="48"/>
      <c r="T926" s="48"/>
      <c r="U926" s="173">
        <f t="shared" si="72"/>
        <v>0.67708333333333326</v>
      </c>
      <c r="V926" s="173">
        <f t="shared" si="73"/>
        <v>0.66666666666666663</v>
      </c>
      <c r="W926" s="41">
        <f>IFERROR(VLOOKUP(L926,'[1]ZESTAWIENIE NUMERÓW BOCZNYCH'!$A:$B,1,0),"")</f>
        <v>7306</v>
      </c>
      <c r="X926" s="48" t="str">
        <f>IFERROR(VLOOKUP(W926,'[1]ZESTAWIENIE NUMERÓW BOCZNYCH'!$A:$B,2,0),Q926)</f>
        <v>MERCEDES-BENZ O 530 Citaro</v>
      </c>
      <c r="Y926" s="131">
        <f t="shared" si="75"/>
        <v>32</v>
      </c>
      <c r="Z926" s="132" t="s">
        <v>182</v>
      </c>
      <c r="AA926" s="44" t="str">
        <f t="shared" si="74"/>
        <v>A</v>
      </c>
    </row>
    <row r="927" spans="1:27" x14ac:dyDescent="0.25">
      <c r="A927" s="125" t="s">
        <v>186</v>
      </c>
      <c r="B927" s="48">
        <v>926</v>
      </c>
      <c r="C927" s="48">
        <v>7</v>
      </c>
      <c r="D927" s="48">
        <v>120815</v>
      </c>
      <c r="E927" s="48"/>
      <c r="F927" s="48" t="s">
        <v>211</v>
      </c>
      <c r="G927" s="260" t="str">
        <f t="shared" si="71"/>
        <v>pr_88</v>
      </c>
      <c r="H927" s="259" t="s">
        <v>277</v>
      </c>
      <c r="I927" s="45">
        <v>43258</v>
      </c>
      <c r="J927" s="45" t="s">
        <v>128</v>
      </c>
      <c r="K927" s="48">
        <v>146</v>
      </c>
      <c r="L927" s="48">
        <v>4601</v>
      </c>
      <c r="M927" s="55" t="s">
        <v>212</v>
      </c>
      <c r="N927" s="42">
        <v>0.68125000000000002</v>
      </c>
      <c r="O927" s="48">
        <v>15</v>
      </c>
      <c r="P927" s="48">
        <v>14</v>
      </c>
      <c r="Q927" s="48" t="s">
        <v>14</v>
      </c>
      <c r="R927" s="48"/>
      <c r="S927" s="48"/>
      <c r="T927" s="48"/>
      <c r="U927" s="173">
        <f t="shared" si="72"/>
        <v>0.67708333333333326</v>
      </c>
      <c r="V927" s="173">
        <f t="shared" si="73"/>
        <v>0.66666666666666663</v>
      </c>
      <c r="W927" s="41">
        <f>IFERROR(VLOOKUP(L927,'[1]ZESTAWIENIE NUMERÓW BOCZNYCH'!$A:$B,1,0),"")</f>
        <v>4601</v>
      </c>
      <c r="X927" s="48" t="str">
        <f>IFERROR(VLOOKUP(W927,'[1]ZESTAWIENIE NUMERÓW BOCZNYCH'!$A:$B,2,0),Q927)</f>
        <v>MAN Lion’s City G</v>
      </c>
      <c r="Y927" s="131">
        <f t="shared" si="75"/>
        <v>29</v>
      </c>
      <c r="Z927" s="132" t="s">
        <v>182</v>
      </c>
      <c r="AA927" s="44" t="str">
        <f t="shared" si="74"/>
        <v>A</v>
      </c>
    </row>
    <row r="928" spans="1:27" x14ac:dyDescent="0.25">
      <c r="A928" s="125" t="s">
        <v>186</v>
      </c>
      <c r="B928" s="48">
        <v>927</v>
      </c>
      <c r="C928" s="48">
        <v>7</v>
      </c>
      <c r="D928" s="48">
        <v>120815</v>
      </c>
      <c r="E928" s="48"/>
      <c r="F928" s="48" t="s">
        <v>211</v>
      </c>
      <c r="G928" s="260" t="str">
        <f t="shared" si="71"/>
        <v>pr_88</v>
      </c>
      <c r="H928" s="259" t="s">
        <v>277</v>
      </c>
      <c r="I928" s="45">
        <v>43258</v>
      </c>
      <c r="J928" s="45" t="s">
        <v>128</v>
      </c>
      <c r="K928" s="48">
        <v>145</v>
      </c>
      <c r="L928" s="48">
        <v>4612</v>
      </c>
      <c r="M928" s="48" t="s">
        <v>198</v>
      </c>
      <c r="N928" s="42">
        <v>0.68611111111111101</v>
      </c>
      <c r="O928" s="48">
        <v>10</v>
      </c>
      <c r="P928" s="48">
        <v>23</v>
      </c>
      <c r="Q928" s="48" t="s">
        <v>14</v>
      </c>
      <c r="R928" s="48"/>
      <c r="S928" s="48"/>
      <c r="T928" s="48"/>
      <c r="U928" s="173">
        <f t="shared" si="72"/>
        <v>0.67708333333333326</v>
      </c>
      <c r="V928" s="173">
        <f t="shared" si="73"/>
        <v>0.66666666666666663</v>
      </c>
      <c r="W928" s="41">
        <f>IFERROR(VLOOKUP(L928,'[1]ZESTAWIENIE NUMERÓW BOCZNYCH'!$A:$B,1,0),"")</f>
        <v>4612</v>
      </c>
      <c r="X928" s="48" t="str">
        <f>IFERROR(VLOOKUP(W928,'[1]ZESTAWIENIE NUMERÓW BOCZNYCH'!$A:$B,2,0),Q928)</f>
        <v>MAN Lion’s City G</v>
      </c>
      <c r="Y928" s="131">
        <f t="shared" si="75"/>
        <v>33</v>
      </c>
      <c r="Z928" s="132" t="s">
        <v>182</v>
      </c>
      <c r="AA928" s="44" t="str">
        <f t="shared" si="74"/>
        <v>A</v>
      </c>
    </row>
    <row r="929" spans="1:27" x14ac:dyDescent="0.25">
      <c r="A929" s="125" t="s">
        <v>186</v>
      </c>
      <c r="B929" s="48">
        <v>928</v>
      </c>
      <c r="C929" s="48">
        <v>7</v>
      </c>
      <c r="D929" s="48">
        <v>120815</v>
      </c>
      <c r="E929" s="48"/>
      <c r="F929" s="48" t="s">
        <v>211</v>
      </c>
      <c r="G929" s="260" t="str">
        <f t="shared" si="71"/>
        <v>pr_88</v>
      </c>
      <c r="H929" s="259" t="s">
        <v>277</v>
      </c>
      <c r="I929" s="45">
        <v>43258</v>
      </c>
      <c r="J929" s="45" t="s">
        <v>128</v>
      </c>
      <c r="K929" s="48">
        <v>115</v>
      </c>
      <c r="L929" s="48">
        <v>8316</v>
      </c>
      <c r="M929" s="48" t="s">
        <v>171</v>
      </c>
      <c r="N929" s="42">
        <v>0.68888888888888899</v>
      </c>
      <c r="O929" s="48">
        <v>40</v>
      </c>
      <c r="P929" s="48">
        <v>0</v>
      </c>
      <c r="Q929" s="48" t="s">
        <v>12</v>
      </c>
      <c r="R929" s="48"/>
      <c r="S929" s="48"/>
      <c r="T929" s="48"/>
      <c r="U929" s="173">
        <f t="shared" si="72"/>
        <v>0.6875</v>
      </c>
      <c r="V929" s="173">
        <f t="shared" si="73"/>
        <v>0.66666666666666663</v>
      </c>
      <c r="W929" s="41" t="str">
        <f>IFERROR(VLOOKUP(L929,'[1]ZESTAWIENIE NUMERÓW BOCZNYCH'!$A:$B,1,0),"")</f>
        <v/>
      </c>
      <c r="X929" s="48" t="str">
        <f>IFERROR(VLOOKUP(W929,'[1]ZESTAWIENIE NUMERÓW BOCZNYCH'!$A:$B,2,0),Q929)</f>
        <v>AZ</v>
      </c>
      <c r="Y929" s="131">
        <f t="shared" si="75"/>
        <v>40</v>
      </c>
      <c r="Z929" s="132" t="s">
        <v>182</v>
      </c>
      <c r="AA929" s="44" t="str">
        <f t="shared" si="74"/>
        <v>A</v>
      </c>
    </row>
    <row r="930" spans="1:27" x14ac:dyDescent="0.25">
      <c r="A930" s="125" t="s">
        <v>186</v>
      </c>
      <c r="B930" s="48">
        <v>929</v>
      </c>
      <c r="C930" s="48">
        <v>7</v>
      </c>
      <c r="D930" s="48">
        <v>120815</v>
      </c>
      <c r="E930" s="48"/>
      <c r="F930" s="48" t="s">
        <v>211</v>
      </c>
      <c r="G930" s="260" t="str">
        <f t="shared" si="71"/>
        <v>pr_88</v>
      </c>
      <c r="H930" s="259" t="s">
        <v>277</v>
      </c>
      <c r="I930" s="45">
        <v>43258</v>
      </c>
      <c r="J930" s="45" t="s">
        <v>128</v>
      </c>
      <c r="K930" s="48">
        <v>146</v>
      </c>
      <c r="L930" s="48">
        <v>4642</v>
      </c>
      <c r="M930" s="55" t="s">
        <v>212</v>
      </c>
      <c r="N930" s="42">
        <v>0.69027777777777777</v>
      </c>
      <c r="O930" s="48">
        <v>10</v>
      </c>
      <c r="P930" s="48">
        <v>13</v>
      </c>
      <c r="Q930" s="48" t="s">
        <v>14</v>
      </c>
      <c r="R930" s="48"/>
      <c r="S930" s="48"/>
      <c r="T930" s="48"/>
      <c r="U930" s="173">
        <f t="shared" si="72"/>
        <v>0.6875</v>
      </c>
      <c r="V930" s="173">
        <f t="shared" si="73"/>
        <v>0.66666666666666663</v>
      </c>
      <c r="W930" s="41">
        <f>IFERROR(VLOOKUP(L930,'[1]ZESTAWIENIE NUMERÓW BOCZNYCH'!$A:$B,1,0),"")</f>
        <v>4642</v>
      </c>
      <c r="X930" s="48" t="str">
        <f>IFERROR(VLOOKUP(W930,'[1]ZESTAWIENIE NUMERÓW BOCZNYCH'!$A:$B,2,0),Q930)</f>
        <v>MAN Lion’s City G</v>
      </c>
      <c r="Y930" s="131">
        <f t="shared" si="75"/>
        <v>23</v>
      </c>
      <c r="Z930" s="132" t="s">
        <v>182</v>
      </c>
      <c r="AA930" s="44" t="str">
        <f t="shared" si="74"/>
        <v>A</v>
      </c>
    </row>
    <row r="931" spans="1:27" x14ac:dyDescent="0.25">
      <c r="A931" s="125" t="s">
        <v>186</v>
      </c>
      <c r="B931" s="48">
        <v>930</v>
      </c>
      <c r="C931" s="48">
        <v>7</v>
      </c>
      <c r="D931" s="48">
        <v>120815</v>
      </c>
      <c r="E931" s="48"/>
      <c r="F931" s="48" t="s">
        <v>211</v>
      </c>
      <c r="G931" s="260" t="str">
        <f t="shared" si="71"/>
        <v>pr_88</v>
      </c>
      <c r="H931" s="259" t="s">
        <v>277</v>
      </c>
      <c r="I931" s="45">
        <v>43258</v>
      </c>
      <c r="J931" s="45" t="s">
        <v>128</v>
      </c>
      <c r="K931" s="48">
        <v>115</v>
      </c>
      <c r="L931" s="48">
        <v>8301</v>
      </c>
      <c r="M931" s="48" t="s">
        <v>171</v>
      </c>
      <c r="N931" s="42">
        <v>0.69652777777777775</v>
      </c>
      <c r="O931" s="48">
        <v>38</v>
      </c>
      <c r="P931" s="48">
        <v>0</v>
      </c>
      <c r="Q931" s="48" t="s">
        <v>14</v>
      </c>
      <c r="R931" s="48"/>
      <c r="S931" s="48"/>
      <c r="T931" s="48"/>
      <c r="U931" s="173">
        <f t="shared" si="72"/>
        <v>0.6875</v>
      </c>
      <c r="V931" s="173">
        <f t="shared" si="73"/>
        <v>0.66666666666666663</v>
      </c>
      <c r="W931" s="41">
        <f>IFERROR(VLOOKUP(L931,'[1]ZESTAWIENIE NUMERÓW BOCZNYCH'!$A:$B,1,0),"")</f>
        <v>8301</v>
      </c>
      <c r="X931" s="48" t="str">
        <f>IFERROR(VLOOKUP(W931,'[1]ZESTAWIENIE NUMERÓW BOCZNYCH'!$A:$B,2,0),Q931)</f>
        <v>MERCEDES-BENZ O 530 G Citaro</v>
      </c>
      <c r="Y931" s="131">
        <f t="shared" si="75"/>
        <v>38</v>
      </c>
      <c r="Z931" s="132" t="s">
        <v>182</v>
      </c>
      <c r="AA931" s="44" t="str">
        <f t="shared" si="74"/>
        <v>A</v>
      </c>
    </row>
    <row r="932" spans="1:27" x14ac:dyDescent="0.25">
      <c r="A932" s="125" t="s">
        <v>186</v>
      </c>
      <c r="B932" s="48">
        <v>931</v>
      </c>
      <c r="C932" s="48">
        <v>7</v>
      </c>
      <c r="D932" s="48">
        <v>120815</v>
      </c>
      <c r="E932" s="48"/>
      <c r="F932" s="48" t="s">
        <v>211</v>
      </c>
      <c r="G932" s="260" t="str">
        <f t="shared" si="71"/>
        <v>pr_88</v>
      </c>
      <c r="H932" s="259" t="s">
        <v>277</v>
      </c>
      <c r="I932" s="45">
        <v>43258</v>
      </c>
      <c r="J932" s="45" t="s">
        <v>128</v>
      </c>
      <c r="K932" s="48">
        <v>115</v>
      </c>
      <c r="L932" s="48">
        <v>8142</v>
      </c>
      <c r="M932" s="48" t="s">
        <v>171</v>
      </c>
      <c r="N932" s="42">
        <v>0.70624999999999993</v>
      </c>
      <c r="O932" s="48">
        <v>38</v>
      </c>
      <c r="P932" s="48">
        <v>0</v>
      </c>
      <c r="Q932" s="48" t="s">
        <v>14</v>
      </c>
      <c r="R932" s="48"/>
      <c r="S932" s="48"/>
      <c r="T932" s="48"/>
      <c r="U932" s="173">
        <f t="shared" si="72"/>
        <v>0.69791666666666663</v>
      </c>
      <c r="V932" s="173">
        <f t="shared" si="73"/>
        <v>0.66666666666666663</v>
      </c>
      <c r="W932" s="41">
        <f>IFERROR(VLOOKUP(L932,'[1]ZESTAWIENIE NUMERÓW BOCZNYCH'!$A:$B,1,0),"")</f>
        <v>8142</v>
      </c>
      <c r="X932" s="48" t="str">
        <f>IFERROR(VLOOKUP(W932,'[1]ZESTAWIENIE NUMERÓW BOCZNYCH'!$A:$B,2,0),Q932)</f>
        <v>VOLVO 7700A</v>
      </c>
      <c r="Y932" s="131">
        <f t="shared" si="75"/>
        <v>38</v>
      </c>
      <c r="Z932" s="132" t="s">
        <v>182</v>
      </c>
      <c r="AA932" s="44" t="str">
        <f t="shared" si="74"/>
        <v>A</v>
      </c>
    </row>
    <row r="933" spans="1:27" x14ac:dyDescent="0.25">
      <c r="A933" s="125" t="s">
        <v>186</v>
      </c>
      <c r="B933" s="48">
        <v>932</v>
      </c>
      <c r="C933" s="48">
        <v>7</v>
      </c>
      <c r="D933" s="48">
        <v>120815</v>
      </c>
      <c r="E933" s="48"/>
      <c r="F933" s="48" t="s">
        <v>211</v>
      </c>
      <c r="G933" s="260" t="str">
        <f t="shared" si="71"/>
        <v>pr_88</v>
      </c>
      <c r="H933" s="259" t="s">
        <v>277</v>
      </c>
      <c r="I933" s="45">
        <v>43258</v>
      </c>
      <c r="J933" s="45" t="s">
        <v>128</v>
      </c>
      <c r="K933" s="48">
        <v>145</v>
      </c>
      <c r="L933" s="48">
        <v>4621</v>
      </c>
      <c r="M933" s="48" t="s">
        <v>198</v>
      </c>
      <c r="N933" s="42">
        <v>0.7090277777777777</v>
      </c>
      <c r="O933" s="48">
        <v>14</v>
      </c>
      <c r="P933" s="48">
        <v>16</v>
      </c>
      <c r="Q933" s="48" t="s">
        <v>14</v>
      </c>
      <c r="R933" s="48"/>
      <c r="S933" s="48"/>
      <c r="T933" s="48"/>
      <c r="U933" s="173">
        <f t="shared" si="72"/>
        <v>0.70833333333333326</v>
      </c>
      <c r="V933" s="173">
        <f t="shared" si="73"/>
        <v>0.70833333333333326</v>
      </c>
      <c r="W933" s="41">
        <f>IFERROR(VLOOKUP(L933,'[1]ZESTAWIENIE NUMERÓW BOCZNYCH'!$A:$B,1,0),"")</f>
        <v>4621</v>
      </c>
      <c r="X933" s="48" t="str">
        <f>IFERROR(VLOOKUP(W933,'[1]ZESTAWIENIE NUMERÓW BOCZNYCH'!$A:$B,2,0),Q933)</f>
        <v>MAN Lion’s City G</v>
      </c>
      <c r="Y933" s="131">
        <f t="shared" si="75"/>
        <v>30</v>
      </c>
      <c r="Z933" s="132" t="s">
        <v>182</v>
      </c>
      <c r="AA933" s="44" t="str">
        <f t="shared" si="74"/>
        <v>A</v>
      </c>
    </row>
    <row r="934" spans="1:27" x14ac:dyDescent="0.25">
      <c r="A934" s="125" t="s">
        <v>186</v>
      </c>
      <c r="B934" s="48">
        <v>933</v>
      </c>
      <c r="C934" s="48">
        <v>7</v>
      </c>
      <c r="D934" s="48">
        <v>120815</v>
      </c>
      <c r="E934" s="48"/>
      <c r="F934" s="48" t="s">
        <v>211</v>
      </c>
      <c r="G934" s="260" t="str">
        <f t="shared" si="71"/>
        <v>pr_88</v>
      </c>
      <c r="H934" s="259" t="s">
        <v>277</v>
      </c>
      <c r="I934" s="45">
        <v>43258</v>
      </c>
      <c r="J934" s="45" t="s">
        <v>128</v>
      </c>
      <c r="K934" s="48">
        <v>146</v>
      </c>
      <c r="L934" s="48">
        <v>4614</v>
      </c>
      <c r="M934" s="55" t="s">
        <v>212</v>
      </c>
      <c r="N934" s="42">
        <v>0.70972222222222225</v>
      </c>
      <c r="O934" s="48">
        <v>22</v>
      </c>
      <c r="P934" s="48">
        <v>12</v>
      </c>
      <c r="Q934" s="48" t="s">
        <v>14</v>
      </c>
      <c r="R934" s="48"/>
      <c r="S934" s="48"/>
      <c r="T934" s="48"/>
      <c r="U934" s="173">
        <f t="shared" si="72"/>
        <v>0.70833333333333326</v>
      </c>
      <c r="V934" s="173">
        <f t="shared" si="73"/>
        <v>0.70833333333333326</v>
      </c>
      <c r="W934" s="41">
        <f>IFERROR(VLOOKUP(L934,'[1]ZESTAWIENIE NUMERÓW BOCZNYCH'!$A:$B,1,0),"")</f>
        <v>4614</v>
      </c>
      <c r="X934" s="48" t="str">
        <f>IFERROR(VLOOKUP(W934,'[1]ZESTAWIENIE NUMERÓW BOCZNYCH'!$A:$B,2,0),Q934)</f>
        <v>MAN Lion’s City G</v>
      </c>
      <c r="Y934" s="131">
        <f t="shared" si="75"/>
        <v>34</v>
      </c>
      <c r="Z934" s="132" t="s">
        <v>182</v>
      </c>
      <c r="AA934" s="44" t="str">
        <f t="shared" si="74"/>
        <v>A</v>
      </c>
    </row>
    <row r="935" spans="1:27" x14ac:dyDescent="0.25">
      <c r="A935" s="125" t="s">
        <v>186</v>
      </c>
      <c r="B935" s="48">
        <v>934</v>
      </c>
      <c r="C935" s="48">
        <v>7</v>
      </c>
      <c r="D935" s="48">
        <v>120815</v>
      </c>
      <c r="E935" s="48"/>
      <c r="F935" s="48" t="s">
        <v>211</v>
      </c>
      <c r="G935" s="260" t="str">
        <f t="shared" si="71"/>
        <v>pr_88</v>
      </c>
      <c r="H935" s="259" t="s">
        <v>277</v>
      </c>
      <c r="I935" s="45">
        <v>43258</v>
      </c>
      <c r="J935" s="45" t="s">
        <v>128</v>
      </c>
      <c r="K935" s="48">
        <v>115</v>
      </c>
      <c r="L935" s="48">
        <v>7016</v>
      </c>
      <c r="M935" s="48" t="s">
        <v>171</v>
      </c>
      <c r="N935" s="42">
        <v>0.71180555555555547</v>
      </c>
      <c r="O935" s="48">
        <v>23</v>
      </c>
      <c r="P935" s="48">
        <v>0</v>
      </c>
      <c r="Q935" s="48" t="s">
        <v>12</v>
      </c>
      <c r="R935" s="48"/>
      <c r="S935" s="48"/>
      <c r="T935" s="48"/>
      <c r="U935" s="173">
        <f t="shared" si="72"/>
        <v>0.70833333333333326</v>
      </c>
      <c r="V935" s="173">
        <f t="shared" si="73"/>
        <v>0.70833333333333326</v>
      </c>
      <c r="W935" s="41">
        <f>IFERROR(VLOOKUP(L935,'[1]ZESTAWIENIE NUMERÓW BOCZNYCH'!$A:$B,1,0),"")</f>
        <v>7016</v>
      </c>
      <c r="X935" s="48" t="str">
        <f>IFERROR(VLOOKUP(W935,'[1]ZESTAWIENIE NUMERÓW BOCZNYCH'!$A:$B,2,0),Q935)</f>
        <v>VOLVO 7700</v>
      </c>
      <c r="Y935" s="131">
        <f t="shared" si="75"/>
        <v>23</v>
      </c>
      <c r="Z935" s="132" t="s">
        <v>182</v>
      </c>
      <c r="AA935" s="44" t="str">
        <f t="shared" si="74"/>
        <v>A</v>
      </c>
    </row>
    <row r="936" spans="1:27" x14ac:dyDescent="0.25">
      <c r="A936" s="125" t="s">
        <v>186</v>
      </c>
      <c r="B936" s="48">
        <v>935</v>
      </c>
      <c r="C936" s="48">
        <v>7</v>
      </c>
      <c r="D936" s="48">
        <v>120815</v>
      </c>
      <c r="E936" s="48"/>
      <c r="F936" s="48" t="s">
        <v>211</v>
      </c>
      <c r="G936" s="260" t="str">
        <f t="shared" si="71"/>
        <v>pr_88</v>
      </c>
      <c r="H936" s="259" t="s">
        <v>277</v>
      </c>
      <c r="I936" s="45">
        <v>43258</v>
      </c>
      <c r="J936" s="45" t="s">
        <v>128</v>
      </c>
      <c r="K936" s="48">
        <v>145</v>
      </c>
      <c r="L936" s="48">
        <v>4633</v>
      </c>
      <c r="M936" s="48" t="s">
        <v>198</v>
      </c>
      <c r="N936" s="42">
        <v>0.71250000000000002</v>
      </c>
      <c r="O936" s="48">
        <v>14</v>
      </c>
      <c r="P936" s="48">
        <v>18</v>
      </c>
      <c r="Q936" s="48" t="s">
        <v>14</v>
      </c>
      <c r="R936" s="48"/>
      <c r="S936" s="48"/>
      <c r="T936" s="48"/>
      <c r="U936" s="173">
        <f t="shared" si="72"/>
        <v>0.70833333333333326</v>
      </c>
      <c r="V936" s="173">
        <f t="shared" si="73"/>
        <v>0.70833333333333326</v>
      </c>
      <c r="W936" s="41">
        <f>IFERROR(VLOOKUP(L936,'[1]ZESTAWIENIE NUMERÓW BOCZNYCH'!$A:$B,1,0),"")</f>
        <v>4633</v>
      </c>
      <c r="X936" s="48" t="str">
        <f>IFERROR(VLOOKUP(W936,'[1]ZESTAWIENIE NUMERÓW BOCZNYCH'!$A:$B,2,0),Q936)</f>
        <v>MAN Lion’s City G</v>
      </c>
      <c r="Y936" s="131">
        <f t="shared" si="75"/>
        <v>32</v>
      </c>
      <c r="Z936" s="132" t="s">
        <v>182</v>
      </c>
      <c r="AA936" s="44" t="str">
        <f t="shared" si="74"/>
        <v>A</v>
      </c>
    </row>
    <row r="937" spans="1:27" x14ac:dyDescent="0.25">
      <c r="A937" s="125" t="s">
        <v>186</v>
      </c>
      <c r="B937" s="48">
        <v>936</v>
      </c>
      <c r="C937" s="48">
        <v>7</v>
      </c>
      <c r="D937" s="48">
        <v>120815</v>
      </c>
      <c r="E937" s="48"/>
      <c r="F937" s="48" t="s">
        <v>211</v>
      </c>
      <c r="G937" s="260" t="str">
        <f t="shared" si="71"/>
        <v>pr_88</v>
      </c>
      <c r="H937" s="259" t="s">
        <v>277</v>
      </c>
      <c r="I937" s="45">
        <v>43258</v>
      </c>
      <c r="J937" s="45" t="s">
        <v>128</v>
      </c>
      <c r="K937" s="48">
        <v>146</v>
      </c>
      <c r="L937" s="48">
        <v>4624</v>
      </c>
      <c r="M937" s="55" t="s">
        <v>212</v>
      </c>
      <c r="N937" s="42">
        <v>0.71388888888888891</v>
      </c>
      <c r="O937" s="48">
        <v>5</v>
      </c>
      <c r="P937" s="48">
        <v>6</v>
      </c>
      <c r="Q937" s="48" t="s">
        <v>14</v>
      </c>
      <c r="R937" s="48"/>
      <c r="S937" s="48"/>
      <c r="T937" s="48"/>
      <c r="U937" s="173">
        <f t="shared" si="72"/>
        <v>0.70833333333333326</v>
      </c>
      <c r="V937" s="173">
        <f t="shared" si="73"/>
        <v>0.70833333333333326</v>
      </c>
      <c r="W937" s="41">
        <f>IFERROR(VLOOKUP(L937,'[1]ZESTAWIENIE NUMERÓW BOCZNYCH'!$A:$B,1,0),"")</f>
        <v>4624</v>
      </c>
      <c r="X937" s="48" t="str">
        <f>IFERROR(VLOOKUP(W937,'[1]ZESTAWIENIE NUMERÓW BOCZNYCH'!$A:$B,2,0),Q937)</f>
        <v>MAN Lion’s City G</v>
      </c>
      <c r="Y937" s="131">
        <f t="shared" si="75"/>
        <v>11</v>
      </c>
      <c r="Z937" s="132" t="s">
        <v>182</v>
      </c>
      <c r="AA937" s="44" t="str">
        <f t="shared" si="74"/>
        <v>A</v>
      </c>
    </row>
    <row r="938" spans="1:27" x14ac:dyDescent="0.25">
      <c r="A938" s="125" t="s">
        <v>186</v>
      </c>
      <c r="B938" s="48">
        <v>937</v>
      </c>
      <c r="C938" s="48">
        <v>7</v>
      </c>
      <c r="D938" s="48">
        <v>120815</v>
      </c>
      <c r="E938" s="48"/>
      <c r="F938" s="48" t="s">
        <v>211</v>
      </c>
      <c r="G938" s="260" t="str">
        <f t="shared" si="71"/>
        <v>pr_88</v>
      </c>
      <c r="H938" s="259" t="s">
        <v>277</v>
      </c>
      <c r="I938" s="45">
        <v>43258</v>
      </c>
      <c r="J938" s="45" t="s">
        <v>128</v>
      </c>
      <c r="K938" s="48">
        <v>115</v>
      </c>
      <c r="L938" s="48">
        <v>7345</v>
      </c>
      <c r="M938" s="48" t="s">
        <v>171</v>
      </c>
      <c r="N938" s="42">
        <v>0.71875</v>
      </c>
      <c r="O938" s="48">
        <v>16</v>
      </c>
      <c r="P938" s="48">
        <v>0</v>
      </c>
      <c r="Q938" s="48" t="s">
        <v>12</v>
      </c>
      <c r="R938" s="48"/>
      <c r="S938" s="48"/>
      <c r="T938" s="48"/>
      <c r="U938" s="173">
        <f t="shared" si="72"/>
        <v>0.71875</v>
      </c>
      <c r="V938" s="173">
        <f t="shared" si="73"/>
        <v>0.70833333333333326</v>
      </c>
      <c r="W938" s="41">
        <f>IFERROR(VLOOKUP(L938,'[1]ZESTAWIENIE NUMERÓW BOCZNYCH'!$A:$B,1,0),"")</f>
        <v>7345</v>
      </c>
      <c r="X938" s="48" t="str">
        <f>IFERROR(VLOOKUP(W938,'[1]ZESTAWIENIE NUMERÓW BOCZNYCH'!$A:$B,2,0),Q938)</f>
        <v>MERCEDES-BENZ O 530 Citaro</v>
      </c>
      <c r="Y938" s="131">
        <f t="shared" si="75"/>
        <v>16</v>
      </c>
      <c r="Z938" s="132" t="s">
        <v>182</v>
      </c>
      <c r="AA938" s="44" t="str">
        <f t="shared" si="74"/>
        <v>A</v>
      </c>
    </row>
    <row r="939" spans="1:27" x14ac:dyDescent="0.25">
      <c r="A939" s="125" t="s">
        <v>186</v>
      </c>
      <c r="B939" s="48">
        <v>938</v>
      </c>
      <c r="C939" s="48">
        <v>7</v>
      </c>
      <c r="D939" s="48">
        <v>120815</v>
      </c>
      <c r="E939" s="48"/>
      <c r="F939" s="48" t="s">
        <v>211</v>
      </c>
      <c r="G939" s="260" t="str">
        <f t="shared" si="71"/>
        <v>pr_88</v>
      </c>
      <c r="H939" s="259" t="s">
        <v>277</v>
      </c>
      <c r="I939" s="45">
        <v>43258</v>
      </c>
      <c r="J939" s="45" t="s">
        <v>128</v>
      </c>
      <c r="K939" s="48">
        <v>145</v>
      </c>
      <c r="L939" s="48">
        <v>4615</v>
      </c>
      <c r="M939" s="48" t="s">
        <v>198</v>
      </c>
      <c r="N939" s="42">
        <v>0.72083333333333333</v>
      </c>
      <c r="O939" s="48">
        <v>19</v>
      </c>
      <c r="P939" s="48">
        <v>20</v>
      </c>
      <c r="Q939" s="48" t="s">
        <v>14</v>
      </c>
      <c r="R939" s="48"/>
      <c r="S939" s="48"/>
      <c r="T939" s="48"/>
      <c r="U939" s="173">
        <f t="shared" si="72"/>
        <v>0.71875</v>
      </c>
      <c r="V939" s="173">
        <f t="shared" si="73"/>
        <v>0.70833333333333326</v>
      </c>
      <c r="W939" s="41">
        <f>IFERROR(VLOOKUP(L939,'[1]ZESTAWIENIE NUMERÓW BOCZNYCH'!$A:$B,1,0),"")</f>
        <v>4615</v>
      </c>
      <c r="X939" s="48" t="str">
        <f>IFERROR(VLOOKUP(W939,'[1]ZESTAWIENIE NUMERÓW BOCZNYCH'!$A:$B,2,0),Q939)</f>
        <v>MAN Lion’s City G</v>
      </c>
      <c r="Y939" s="131">
        <f t="shared" si="75"/>
        <v>39</v>
      </c>
      <c r="Z939" s="132" t="s">
        <v>182</v>
      </c>
      <c r="AA939" s="44" t="str">
        <f t="shared" si="74"/>
        <v>A</v>
      </c>
    </row>
    <row r="940" spans="1:27" x14ac:dyDescent="0.25">
      <c r="A940" s="125" t="s">
        <v>186</v>
      </c>
      <c r="B940" s="48">
        <v>939</v>
      </c>
      <c r="C940" s="48">
        <v>8</v>
      </c>
      <c r="D940" s="48">
        <v>120815</v>
      </c>
      <c r="E940" s="48"/>
      <c r="F940" s="48" t="s">
        <v>211</v>
      </c>
      <c r="G940" s="260" t="str">
        <f t="shared" si="71"/>
        <v>pr_88</v>
      </c>
      <c r="H940" s="259" t="s">
        <v>277</v>
      </c>
      <c r="I940" s="45">
        <v>43258</v>
      </c>
      <c r="J940" s="45" t="s">
        <v>128</v>
      </c>
      <c r="K940" s="48">
        <v>146</v>
      </c>
      <c r="L940" s="48">
        <v>4618</v>
      </c>
      <c r="M940" s="55" t="s">
        <v>212</v>
      </c>
      <c r="N940" s="42">
        <v>0.72222222222222221</v>
      </c>
      <c r="O940" s="48">
        <v>7</v>
      </c>
      <c r="P940" s="48">
        <v>12</v>
      </c>
      <c r="Q940" s="48" t="s">
        <v>14</v>
      </c>
      <c r="R940" s="48"/>
      <c r="S940" s="48"/>
      <c r="T940" s="48"/>
      <c r="U940" s="173">
        <f t="shared" si="72"/>
        <v>0.71875</v>
      </c>
      <c r="V940" s="173">
        <f t="shared" si="73"/>
        <v>0.70833333333333326</v>
      </c>
      <c r="W940" s="41">
        <f>IFERROR(VLOOKUP(L940,'[1]ZESTAWIENIE NUMERÓW BOCZNYCH'!$A:$B,1,0),"")</f>
        <v>4618</v>
      </c>
      <c r="X940" s="48" t="str">
        <f>IFERROR(VLOOKUP(W940,'[1]ZESTAWIENIE NUMERÓW BOCZNYCH'!$A:$B,2,0),Q940)</f>
        <v>MAN Lion’s City G</v>
      </c>
      <c r="Y940" s="131">
        <f t="shared" si="75"/>
        <v>19</v>
      </c>
      <c r="Z940" s="132" t="s">
        <v>182</v>
      </c>
      <c r="AA940" s="44" t="str">
        <f t="shared" si="74"/>
        <v>A</v>
      </c>
    </row>
    <row r="941" spans="1:27" x14ac:dyDescent="0.25">
      <c r="A941" s="125" t="s">
        <v>186</v>
      </c>
      <c r="B941" s="48">
        <v>940</v>
      </c>
      <c r="C941" s="48">
        <v>8</v>
      </c>
      <c r="D941" s="48">
        <v>120815</v>
      </c>
      <c r="E941" s="48"/>
      <c r="F941" s="48" t="s">
        <v>211</v>
      </c>
      <c r="G941" s="260" t="str">
        <f t="shared" si="71"/>
        <v>pr_88</v>
      </c>
      <c r="H941" s="259" t="s">
        <v>277</v>
      </c>
      <c r="I941" s="45">
        <v>43258</v>
      </c>
      <c r="J941" s="45" t="s">
        <v>128</v>
      </c>
      <c r="K941" s="48">
        <v>115</v>
      </c>
      <c r="L941" s="48">
        <v>5444</v>
      </c>
      <c r="M941" s="48" t="s">
        <v>171</v>
      </c>
      <c r="N941" s="42">
        <v>0.72430555555555554</v>
      </c>
      <c r="O941" s="48">
        <v>42</v>
      </c>
      <c r="P941" s="48">
        <v>0</v>
      </c>
      <c r="Q941" s="48" t="s">
        <v>12</v>
      </c>
      <c r="R941" s="48"/>
      <c r="S941" s="48"/>
      <c r="T941" s="48"/>
      <c r="U941" s="173">
        <f t="shared" si="72"/>
        <v>0.71875</v>
      </c>
      <c r="V941" s="173">
        <f t="shared" si="73"/>
        <v>0.70833333333333326</v>
      </c>
      <c r="W941" s="41">
        <f>IFERROR(VLOOKUP(L941,'[1]ZESTAWIENIE NUMERÓW BOCZNYCH'!$A:$B,1,0),"")</f>
        <v>5444</v>
      </c>
      <c r="X941" s="48" t="str">
        <f>IFERROR(VLOOKUP(W941,'[1]ZESTAWIENIE NUMERÓW BOCZNYCH'!$A:$B,2,0),Q941)</f>
        <v>SOLARIS URBINO 12</v>
      </c>
      <c r="Y941" s="131">
        <f t="shared" si="75"/>
        <v>42</v>
      </c>
      <c r="Z941" s="132" t="s">
        <v>182</v>
      </c>
      <c r="AA941" s="44" t="str">
        <f t="shared" si="74"/>
        <v>A</v>
      </c>
    </row>
    <row r="942" spans="1:27" x14ac:dyDescent="0.25">
      <c r="A942" s="125" t="s">
        <v>186</v>
      </c>
      <c r="B942" s="48">
        <v>941</v>
      </c>
      <c r="C942" s="48">
        <v>8</v>
      </c>
      <c r="D942" s="48">
        <v>120815</v>
      </c>
      <c r="E942" s="48"/>
      <c r="F942" s="48" t="s">
        <v>211</v>
      </c>
      <c r="G942" s="260" t="str">
        <f t="shared" si="71"/>
        <v>pr_88</v>
      </c>
      <c r="H942" s="259" t="s">
        <v>277</v>
      </c>
      <c r="I942" s="45">
        <v>43258</v>
      </c>
      <c r="J942" s="45" t="s">
        <v>128</v>
      </c>
      <c r="K942" s="48">
        <v>145</v>
      </c>
      <c r="L942" s="48">
        <v>4628</v>
      </c>
      <c r="M942" s="48" t="s">
        <v>198</v>
      </c>
      <c r="N942" s="42">
        <v>0.72569444444444453</v>
      </c>
      <c r="O942" s="48">
        <v>10</v>
      </c>
      <c r="P942" s="48">
        <v>7</v>
      </c>
      <c r="Q942" s="48" t="s">
        <v>14</v>
      </c>
      <c r="R942" s="48"/>
      <c r="S942" s="48"/>
      <c r="T942" s="48"/>
      <c r="U942" s="173">
        <f t="shared" si="72"/>
        <v>0.71875</v>
      </c>
      <c r="V942" s="173">
        <f t="shared" si="73"/>
        <v>0.70833333333333326</v>
      </c>
      <c r="W942" s="41">
        <f>IFERROR(VLOOKUP(L942,'[1]ZESTAWIENIE NUMERÓW BOCZNYCH'!$A:$B,1,0),"")</f>
        <v>4628</v>
      </c>
      <c r="X942" s="48" t="str">
        <f>IFERROR(VLOOKUP(W942,'[1]ZESTAWIENIE NUMERÓW BOCZNYCH'!$A:$B,2,0),Q942)</f>
        <v>MAN Lion’s City G</v>
      </c>
      <c r="Y942" s="131">
        <f t="shared" si="75"/>
        <v>17</v>
      </c>
      <c r="Z942" s="132" t="s">
        <v>182</v>
      </c>
      <c r="AA942" s="44" t="str">
        <f t="shared" si="74"/>
        <v>A</v>
      </c>
    </row>
    <row r="943" spans="1:27" x14ac:dyDescent="0.25">
      <c r="A943" s="125" t="s">
        <v>186</v>
      </c>
      <c r="B943" s="48">
        <v>942</v>
      </c>
      <c r="C943" s="48">
        <v>8</v>
      </c>
      <c r="D943" s="48">
        <v>120815</v>
      </c>
      <c r="E943" s="48"/>
      <c r="F943" s="48" t="s">
        <v>211</v>
      </c>
      <c r="G943" s="260" t="str">
        <f t="shared" si="71"/>
        <v>pr_88</v>
      </c>
      <c r="H943" s="259" t="s">
        <v>277</v>
      </c>
      <c r="I943" s="45">
        <v>43258</v>
      </c>
      <c r="J943" s="45" t="s">
        <v>128</v>
      </c>
      <c r="K943" s="48">
        <v>115</v>
      </c>
      <c r="L943" s="48">
        <v>7306</v>
      </c>
      <c r="M943" s="48" t="s">
        <v>171</v>
      </c>
      <c r="N943" s="42">
        <v>0.7319444444444444</v>
      </c>
      <c r="O943" s="48">
        <v>34</v>
      </c>
      <c r="P943" s="48">
        <v>0</v>
      </c>
      <c r="Q943" s="48" t="s">
        <v>12</v>
      </c>
      <c r="R943" s="48"/>
      <c r="S943" s="48"/>
      <c r="T943" s="48"/>
      <c r="U943" s="173">
        <f t="shared" si="72"/>
        <v>0.72916666666666663</v>
      </c>
      <c r="V943" s="173">
        <f t="shared" si="73"/>
        <v>0.70833333333333326</v>
      </c>
      <c r="W943" s="41">
        <f>IFERROR(VLOOKUP(L943,'[1]ZESTAWIENIE NUMERÓW BOCZNYCH'!$A:$B,1,0),"")</f>
        <v>7306</v>
      </c>
      <c r="X943" s="48" t="str">
        <f>IFERROR(VLOOKUP(W943,'[1]ZESTAWIENIE NUMERÓW BOCZNYCH'!$A:$B,2,0),Q943)</f>
        <v>MERCEDES-BENZ O 530 Citaro</v>
      </c>
      <c r="Y943" s="131">
        <f t="shared" si="75"/>
        <v>34</v>
      </c>
      <c r="Z943" s="132" t="s">
        <v>182</v>
      </c>
      <c r="AA943" s="44" t="str">
        <f t="shared" si="74"/>
        <v>A</v>
      </c>
    </row>
    <row r="944" spans="1:27" x14ac:dyDescent="0.25">
      <c r="A944" s="125" t="s">
        <v>186</v>
      </c>
      <c r="B944" s="48">
        <v>943</v>
      </c>
      <c r="C944" s="48">
        <v>8</v>
      </c>
      <c r="D944" s="48">
        <v>120815</v>
      </c>
      <c r="E944" s="48"/>
      <c r="F944" s="48" t="s">
        <v>211</v>
      </c>
      <c r="G944" s="260" t="str">
        <f t="shared" si="71"/>
        <v>pr_88</v>
      </c>
      <c r="H944" s="259" t="s">
        <v>277</v>
      </c>
      <c r="I944" s="45">
        <v>43258</v>
      </c>
      <c r="J944" s="45" t="s">
        <v>128</v>
      </c>
      <c r="K944" s="48">
        <v>146</v>
      </c>
      <c r="L944" s="48">
        <v>4629</v>
      </c>
      <c r="M944" s="55" t="s">
        <v>212</v>
      </c>
      <c r="N944" s="42">
        <v>0.73472222222222217</v>
      </c>
      <c r="O944" s="48">
        <v>16</v>
      </c>
      <c r="P944" s="48">
        <v>16</v>
      </c>
      <c r="Q944" s="48" t="s">
        <v>14</v>
      </c>
      <c r="R944" s="48"/>
      <c r="S944" s="48"/>
      <c r="T944" s="48"/>
      <c r="U944" s="173">
        <f t="shared" si="72"/>
        <v>0.72916666666666663</v>
      </c>
      <c r="V944" s="173">
        <f t="shared" si="73"/>
        <v>0.70833333333333326</v>
      </c>
      <c r="W944" s="41">
        <f>IFERROR(VLOOKUP(L944,'[1]ZESTAWIENIE NUMERÓW BOCZNYCH'!$A:$B,1,0),"")</f>
        <v>4629</v>
      </c>
      <c r="X944" s="48" t="str">
        <f>IFERROR(VLOOKUP(W944,'[1]ZESTAWIENIE NUMERÓW BOCZNYCH'!$A:$B,2,0),Q944)</f>
        <v>MAN Lion’s City G</v>
      </c>
      <c r="Y944" s="131">
        <f t="shared" si="75"/>
        <v>32</v>
      </c>
      <c r="Z944" s="132" t="s">
        <v>182</v>
      </c>
      <c r="AA944" s="44" t="str">
        <f t="shared" si="74"/>
        <v>A</v>
      </c>
    </row>
    <row r="945" spans="1:27" x14ac:dyDescent="0.25">
      <c r="A945" s="125" t="s">
        <v>186</v>
      </c>
      <c r="B945" s="48">
        <v>944</v>
      </c>
      <c r="C945" s="48">
        <v>8</v>
      </c>
      <c r="D945" s="48">
        <v>120815</v>
      </c>
      <c r="E945" s="48"/>
      <c r="F945" s="48" t="s">
        <v>211</v>
      </c>
      <c r="G945" s="260" t="str">
        <f t="shared" si="71"/>
        <v>pr_88</v>
      </c>
      <c r="H945" s="259" t="s">
        <v>277</v>
      </c>
      <c r="I945" s="45">
        <v>43258</v>
      </c>
      <c r="J945" s="45" t="s">
        <v>128</v>
      </c>
      <c r="K945" s="48">
        <v>115</v>
      </c>
      <c r="L945" s="48">
        <v>8316</v>
      </c>
      <c r="M945" s="48" t="s">
        <v>171</v>
      </c>
      <c r="N945" s="42">
        <v>0.7368055555555556</v>
      </c>
      <c r="O945" s="48">
        <v>35</v>
      </c>
      <c r="P945" s="48">
        <v>0</v>
      </c>
      <c r="Q945" s="48" t="s">
        <v>14</v>
      </c>
      <c r="R945" s="48"/>
      <c r="S945" s="48"/>
      <c r="T945" s="48"/>
      <c r="U945" s="173">
        <f t="shared" si="72"/>
        <v>0.72916666666666663</v>
      </c>
      <c r="V945" s="173">
        <f t="shared" si="73"/>
        <v>0.70833333333333326</v>
      </c>
      <c r="W945" s="41" t="str">
        <f>IFERROR(VLOOKUP(L945,'[1]ZESTAWIENIE NUMERÓW BOCZNYCH'!$A:$B,1,0),"")</f>
        <v/>
      </c>
      <c r="X945" s="48" t="str">
        <f>IFERROR(VLOOKUP(W945,'[1]ZESTAWIENIE NUMERÓW BOCZNYCH'!$A:$B,2,0),Q945)</f>
        <v>AD</v>
      </c>
      <c r="Y945" s="131">
        <f t="shared" si="75"/>
        <v>35</v>
      </c>
      <c r="Z945" s="132" t="s">
        <v>182</v>
      </c>
      <c r="AA945" s="44" t="str">
        <f t="shared" si="74"/>
        <v>A</v>
      </c>
    </row>
    <row r="946" spans="1:27" x14ac:dyDescent="0.25">
      <c r="A946" s="125" t="s">
        <v>186</v>
      </c>
      <c r="B946" s="48">
        <v>945</v>
      </c>
      <c r="C946" s="48">
        <v>8</v>
      </c>
      <c r="D946" s="48">
        <v>120815</v>
      </c>
      <c r="E946" s="48"/>
      <c r="F946" s="48" t="s">
        <v>211</v>
      </c>
      <c r="G946" s="260" t="str">
        <f t="shared" si="71"/>
        <v>pr_88</v>
      </c>
      <c r="H946" s="259" t="s">
        <v>277</v>
      </c>
      <c r="I946" s="45">
        <v>43258</v>
      </c>
      <c r="J946" s="45" t="s">
        <v>128</v>
      </c>
      <c r="K946" s="48">
        <v>145</v>
      </c>
      <c r="L946" s="48">
        <v>4603</v>
      </c>
      <c r="M946" s="48" t="s">
        <v>198</v>
      </c>
      <c r="N946" s="42">
        <v>0.7368055555555556</v>
      </c>
      <c r="O946" s="48">
        <v>1</v>
      </c>
      <c r="P946" s="48">
        <v>28</v>
      </c>
      <c r="Q946" s="48" t="s">
        <v>14</v>
      </c>
      <c r="R946" s="48"/>
      <c r="S946" s="48"/>
      <c r="T946" s="48"/>
      <c r="U946" s="173">
        <f t="shared" si="72"/>
        <v>0.72916666666666663</v>
      </c>
      <c r="V946" s="173">
        <f t="shared" si="73"/>
        <v>0.70833333333333326</v>
      </c>
      <c r="W946" s="41">
        <f>IFERROR(VLOOKUP(L946,'[1]ZESTAWIENIE NUMERÓW BOCZNYCH'!$A:$B,1,0),"")</f>
        <v>4603</v>
      </c>
      <c r="X946" s="48" t="str">
        <f>IFERROR(VLOOKUP(W946,'[1]ZESTAWIENIE NUMERÓW BOCZNYCH'!$A:$B,2,0),Q946)</f>
        <v>MAN Lion’s City G</v>
      </c>
      <c r="Y946" s="131">
        <f t="shared" si="75"/>
        <v>29</v>
      </c>
      <c r="Z946" s="132" t="s">
        <v>182</v>
      </c>
      <c r="AA946" s="44" t="str">
        <f t="shared" si="74"/>
        <v>A</v>
      </c>
    </row>
    <row r="947" spans="1:27" x14ac:dyDescent="0.25">
      <c r="A947" s="125" t="s">
        <v>186</v>
      </c>
      <c r="B947" s="48">
        <v>946</v>
      </c>
      <c r="C947" s="48">
        <v>8</v>
      </c>
      <c r="D947" s="48">
        <v>120815</v>
      </c>
      <c r="E947" s="48"/>
      <c r="F947" s="48" t="s">
        <v>211</v>
      </c>
      <c r="G947" s="260" t="str">
        <f t="shared" si="71"/>
        <v>pr_88</v>
      </c>
      <c r="H947" s="259" t="s">
        <v>277</v>
      </c>
      <c r="I947" s="45">
        <v>43258</v>
      </c>
      <c r="J947" s="45" t="s">
        <v>128</v>
      </c>
      <c r="K947" s="48">
        <v>115</v>
      </c>
      <c r="L947" s="48">
        <v>8301</v>
      </c>
      <c r="M947" s="48" t="s">
        <v>171</v>
      </c>
      <c r="N947" s="42">
        <v>0.74097222222222225</v>
      </c>
      <c r="O947" s="48">
        <v>22</v>
      </c>
      <c r="P947" s="48">
        <v>0</v>
      </c>
      <c r="Q947" s="48" t="s">
        <v>14</v>
      </c>
      <c r="R947" s="48"/>
      <c r="S947" s="48"/>
      <c r="T947" s="48"/>
      <c r="U947" s="173">
        <f t="shared" si="72"/>
        <v>0.73958333333333326</v>
      </c>
      <c r="V947" s="173">
        <f t="shared" si="73"/>
        <v>0.70833333333333326</v>
      </c>
      <c r="W947" s="41">
        <f>IFERROR(VLOOKUP(L947,'[1]ZESTAWIENIE NUMERÓW BOCZNYCH'!$A:$B,1,0),"")</f>
        <v>8301</v>
      </c>
      <c r="X947" s="48" t="str">
        <f>IFERROR(VLOOKUP(W947,'[1]ZESTAWIENIE NUMERÓW BOCZNYCH'!$A:$B,2,0),Q947)</f>
        <v>MERCEDES-BENZ O 530 G Citaro</v>
      </c>
      <c r="Y947" s="131">
        <f t="shared" si="75"/>
        <v>22</v>
      </c>
      <c r="Z947" s="132" t="s">
        <v>182</v>
      </c>
      <c r="AA947" s="44" t="str">
        <f t="shared" si="74"/>
        <v>A</v>
      </c>
    </row>
    <row r="948" spans="1:27" x14ac:dyDescent="0.25">
      <c r="A948" s="125" t="s">
        <v>186</v>
      </c>
      <c r="B948" s="48">
        <v>947</v>
      </c>
      <c r="C948" s="48">
        <v>8</v>
      </c>
      <c r="D948" s="48">
        <v>120815</v>
      </c>
      <c r="E948" s="48"/>
      <c r="F948" s="48" t="s">
        <v>211</v>
      </c>
      <c r="G948" s="260" t="str">
        <f t="shared" si="71"/>
        <v>pr_88</v>
      </c>
      <c r="H948" s="259" t="s">
        <v>277</v>
      </c>
      <c r="I948" s="45">
        <v>43258</v>
      </c>
      <c r="J948" s="45" t="s">
        <v>128</v>
      </c>
      <c r="K948" s="48">
        <v>146</v>
      </c>
      <c r="L948" s="48">
        <v>4637</v>
      </c>
      <c r="M948" s="55" t="s">
        <v>212</v>
      </c>
      <c r="N948" s="42">
        <v>0.7416666666666667</v>
      </c>
      <c r="O948" s="48">
        <v>14</v>
      </c>
      <c r="P948" s="48">
        <v>15</v>
      </c>
      <c r="Q948" s="48" t="s">
        <v>14</v>
      </c>
      <c r="R948" s="48"/>
      <c r="S948" s="48"/>
      <c r="T948" s="48"/>
      <c r="U948" s="173">
        <f t="shared" si="72"/>
        <v>0.73958333333333326</v>
      </c>
      <c r="V948" s="173">
        <f t="shared" si="73"/>
        <v>0.70833333333333326</v>
      </c>
      <c r="W948" s="41">
        <f>IFERROR(VLOOKUP(L948,'[1]ZESTAWIENIE NUMERÓW BOCZNYCH'!$A:$B,1,0),"")</f>
        <v>4637</v>
      </c>
      <c r="X948" s="48" t="str">
        <f>IFERROR(VLOOKUP(W948,'[1]ZESTAWIENIE NUMERÓW BOCZNYCH'!$A:$B,2,0),Q948)</f>
        <v>MAN Lion’s City G</v>
      </c>
      <c r="Y948" s="131">
        <f t="shared" si="75"/>
        <v>29</v>
      </c>
      <c r="Z948" s="132" t="s">
        <v>182</v>
      </c>
      <c r="AA948" s="44" t="str">
        <f t="shared" si="74"/>
        <v>A</v>
      </c>
    </row>
    <row r="949" spans="1:27" x14ac:dyDescent="0.25">
      <c r="A949" s="125" t="s">
        <v>186</v>
      </c>
      <c r="B949" s="48">
        <v>948</v>
      </c>
      <c r="C949" s="48">
        <v>8</v>
      </c>
      <c r="D949" s="48">
        <v>120815</v>
      </c>
      <c r="E949" s="48"/>
      <c r="F949" s="48" t="s">
        <v>211</v>
      </c>
      <c r="G949" s="260" t="str">
        <f t="shared" si="71"/>
        <v>pr_88</v>
      </c>
      <c r="H949" s="259" t="s">
        <v>277</v>
      </c>
      <c r="I949" s="45">
        <v>43258</v>
      </c>
      <c r="J949" s="45" t="s">
        <v>128</v>
      </c>
      <c r="K949" s="48">
        <v>145</v>
      </c>
      <c r="L949" s="48">
        <v>4626</v>
      </c>
      <c r="M949" s="48" t="s">
        <v>198</v>
      </c>
      <c r="N949" s="42">
        <v>0.74791666666666667</v>
      </c>
      <c r="O949" s="48">
        <v>4</v>
      </c>
      <c r="P949" s="48">
        <v>16</v>
      </c>
      <c r="Q949" s="48" t="s">
        <v>14</v>
      </c>
      <c r="R949" s="48"/>
      <c r="S949" s="48"/>
      <c r="T949" s="48"/>
      <c r="U949" s="173">
        <f t="shared" si="72"/>
        <v>0.73958333333333326</v>
      </c>
      <c r="V949" s="173">
        <f t="shared" si="73"/>
        <v>0.70833333333333326</v>
      </c>
      <c r="W949" s="41">
        <f>IFERROR(VLOOKUP(L949,'[1]ZESTAWIENIE NUMERÓW BOCZNYCH'!$A:$B,1,0),"")</f>
        <v>4626</v>
      </c>
      <c r="X949" s="48" t="str">
        <f>IFERROR(VLOOKUP(W949,'[1]ZESTAWIENIE NUMERÓW BOCZNYCH'!$A:$B,2,0),Q949)</f>
        <v>MAN Lion’s City G</v>
      </c>
      <c r="Y949" s="131">
        <f t="shared" si="75"/>
        <v>20</v>
      </c>
      <c r="Z949" s="132" t="s">
        <v>182</v>
      </c>
      <c r="AA949" s="44" t="str">
        <f t="shared" si="74"/>
        <v>A</v>
      </c>
    </row>
    <row r="950" spans="1:27" x14ac:dyDescent="0.25">
      <c r="A950" s="125" t="s">
        <v>186</v>
      </c>
      <c r="B950" s="48">
        <v>957</v>
      </c>
      <c r="C950" s="48">
        <v>1</v>
      </c>
      <c r="D950" s="48">
        <v>20925</v>
      </c>
      <c r="E950" s="48"/>
      <c r="F950" s="48" t="s">
        <v>213</v>
      </c>
      <c r="G950" s="260" t="str">
        <f t="shared" si="71"/>
        <v>pr_88</v>
      </c>
      <c r="H950" s="259" t="s">
        <v>278</v>
      </c>
      <c r="I950" s="45">
        <v>43258</v>
      </c>
      <c r="J950" s="45" t="s">
        <v>128</v>
      </c>
      <c r="K950" s="259">
        <v>911</v>
      </c>
      <c r="L950" s="259">
        <v>510</v>
      </c>
      <c r="M950" s="46" t="s">
        <v>155</v>
      </c>
      <c r="N950" s="42">
        <v>0.3125</v>
      </c>
      <c r="O950" s="48">
        <v>1</v>
      </c>
      <c r="P950" s="48">
        <v>8</v>
      </c>
      <c r="Q950" s="48" t="s">
        <v>13</v>
      </c>
      <c r="R950" s="48"/>
      <c r="S950" s="48"/>
      <c r="T950" s="48"/>
      <c r="U950" s="173">
        <f t="shared" si="72"/>
        <v>0.3125</v>
      </c>
      <c r="V950" s="173">
        <f t="shared" si="73"/>
        <v>0.29166666666666663</v>
      </c>
      <c r="W950" s="41" t="str">
        <f>IFERROR(VLOOKUP(L950,'[1]ZESTAWIENIE NUMERÓW BOCZNYCH'!$A:$B,1,0),"")</f>
        <v/>
      </c>
      <c r="X950" s="48" t="str">
        <f>IFERROR(VLOOKUP(W950,'[1]ZESTAWIENIE NUMERÓW BOCZNYCH'!$A:$B,2,0),Q950)</f>
        <v>AK</v>
      </c>
      <c r="Y950" s="131">
        <f t="shared" si="75"/>
        <v>9</v>
      </c>
      <c r="Z950" s="132" t="s">
        <v>181</v>
      </c>
      <c r="AA950" s="44" t="str">
        <f t="shared" si="74"/>
        <v>A</v>
      </c>
    </row>
    <row r="951" spans="1:27" x14ac:dyDescent="0.25">
      <c r="A951" s="125" t="s">
        <v>186</v>
      </c>
      <c r="B951" s="48">
        <v>962</v>
      </c>
      <c r="C951" s="48">
        <v>2</v>
      </c>
      <c r="D951" s="48">
        <v>20925</v>
      </c>
      <c r="E951" s="48"/>
      <c r="F951" s="48" t="s">
        <v>213</v>
      </c>
      <c r="G951" s="260" t="str">
        <f t="shared" si="71"/>
        <v>pr_88</v>
      </c>
      <c r="H951" s="259" t="s">
        <v>278</v>
      </c>
      <c r="I951" s="45">
        <v>43258</v>
      </c>
      <c r="J951" s="45" t="s">
        <v>128</v>
      </c>
      <c r="K951" s="48">
        <v>911</v>
      </c>
      <c r="L951" s="48">
        <v>509</v>
      </c>
      <c r="M951" s="46" t="s">
        <v>155</v>
      </c>
      <c r="N951" s="42">
        <v>0.35416666666666669</v>
      </c>
      <c r="O951" s="48">
        <v>3</v>
      </c>
      <c r="P951" s="48">
        <v>5</v>
      </c>
      <c r="Q951" s="48" t="s">
        <v>13</v>
      </c>
      <c r="R951" s="48"/>
      <c r="S951" s="48"/>
      <c r="T951" s="48"/>
      <c r="U951" s="173">
        <f t="shared" si="72"/>
        <v>0.35416666666666663</v>
      </c>
      <c r="V951" s="173">
        <f t="shared" si="73"/>
        <v>0.33333333333333331</v>
      </c>
      <c r="W951" s="41" t="str">
        <f>IFERROR(VLOOKUP(L951,'[1]ZESTAWIENIE NUMERÓW BOCZNYCH'!$A:$B,1,0),"")</f>
        <v/>
      </c>
      <c r="X951" s="48" t="str">
        <f>IFERROR(VLOOKUP(W951,'[1]ZESTAWIENIE NUMERÓW BOCZNYCH'!$A:$B,2,0),Q951)</f>
        <v>AK</v>
      </c>
      <c r="Y951" s="131">
        <f t="shared" si="75"/>
        <v>8</v>
      </c>
      <c r="Z951" s="132" t="s">
        <v>181</v>
      </c>
      <c r="AA951" s="44" t="str">
        <f t="shared" si="74"/>
        <v>A</v>
      </c>
    </row>
    <row r="952" spans="1:27" x14ac:dyDescent="0.25">
      <c r="A952" s="125" t="s">
        <v>186</v>
      </c>
      <c r="B952" s="48">
        <v>968</v>
      </c>
      <c r="C952" s="48">
        <v>2</v>
      </c>
      <c r="D952" s="48">
        <v>20925</v>
      </c>
      <c r="E952" s="48"/>
      <c r="F952" s="48" t="s">
        <v>213</v>
      </c>
      <c r="G952" s="260" t="str">
        <f t="shared" si="71"/>
        <v>pr_88</v>
      </c>
      <c r="H952" s="259" t="s">
        <v>278</v>
      </c>
      <c r="I952" s="45">
        <v>43258</v>
      </c>
      <c r="J952" s="45" t="s">
        <v>128</v>
      </c>
      <c r="K952" s="48">
        <v>911</v>
      </c>
      <c r="L952" s="259">
        <v>506</v>
      </c>
      <c r="M952" s="46" t="s">
        <v>155</v>
      </c>
      <c r="N952" s="42">
        <v>0.39930555555555558</v>
      </c>
      <c r="O952" s="48">
        <v>4</v>
      </c>
      <c r="P952" s="48">
        <v>0</v>
      </c>
      <c r="Q952" s="48" t="s">
        <v>13</v>
      </c>
      <c r="R952" s="48"/>
      <c r="S952" s="48"/>
      <c r="T952" s="48"/>
      <c r="U952" s="173">
        <f t="shared" si="72"/>
        <v>0.39583333333333331</v>
      </c>
      <c r="V952" s="173">
        <f t="shared" si="73"/>
        <v>0.375</v>
      </c>
      <c r="W952" s="41" t="str">
        <f>IFERROR(VLOOKUP(L952,'[1]ZESTAWIENIE NUMERÓW BOCZNYCH'!$A:$B,1,0),"")</f>
        <v/>
      </c>
      <c r="X952" s="48" t="str">
        <f>IFERROR(VLOOKUP(W952,'[1]ZESTAWIENIE NUMERÓW BOCZNYCH'!$A:$B,2,0),Q952)</f>
        <v>AK</v>
      </c>
      <c r="Y952" s="131">
        <f t="shared" si="75"/>
        <v>4</v>
      </c>
      <c r="Z952" s="132" t="s">
        <v>181</v>
      </c>
      <c r="AA952" s="44" t="str">
        <f t="shared" si="74"/>
        <v>A</v>
      </c>
    </row>
    <row r="953" spans="1:27" x14ac:dyDescent="0.25">
      <c r="A953" s="125" t="s">
        <v>186</v>
      </c>
      <c r="B953" s="48">
        <v>973</v>
      </c>
      <c r="C953" s="48">
        <v>2</v>
      </c>
      <c r="D953" s="48">
        <v>20925</v>
      </c>
      <c r="E953" s="48"/>
      <c r="F953" s="48" t="s">
        <v>213</v>
      </c>
      <c r="G953" s="260" t="str">
        <f t="shared" si="71"/>
        <v>pr_88</v>
      </c>
      <c r="H953" s="259" t="s">
        <v>278</v>
      </c>
      <c r="I953" s="45">
        <v>43258</v>
      </c>
      <c r="J953" s="45" t="s">
        <v>128</v>
      </c>
      <c r="K953" s="259">
        <v>911</v>
      </c>
      <c r="L953" s="259">
        <v>508</v>
      </c>
      <c r="M953" s="46" t="s">
        <v>155</v>
      </c>
      <c r="N953" s="42">
        <v>0.58333333333333337</v>
      </c>
      <c r="O953" s="48">
        <v>14</v>
      </c>
      <c r="P953" s="48">
        <v>0</v>
      </c>
      <c r="Q953" s="48" t="s">
        <v>13</v>
      </c>
      <c r="R953" s="48"/>
      <c r="S953" s="48"/>
      <c r="T953" s="48"/>
      <c r="U953" s="173">
        <f t="shared" si="72"/>
        <v>0.58333333333333326</v>
      </c>
      <c r="V953" s="173">
        <f t="shared" si="73"/>
        <v>0.58333333333333326</v>
      </c>
      <c r="W953" s="41" t="str">
        <f>IFERROR(VLOOKUP(L953,'[1]ZESTAWIENIE NUMERÓW BOCZNYCH'!$A:$B,1,0),"")</f>
        <v/>
      </c>
      <c r="X953" s="48" t="str">
        <f>IFERROR(VLOOKUP(W953,'[1]ZESTAWIENIE NUMERÓW BOCZNYCH'!$A:$B,2,0),Q953)</f>
        <v>AK</v>
      </c>
      <c r="Y953" s="131">
        <f t="shared" si="75"/>
        <v>14</v>
      </c>
      <c r="Z953" s="132" t="s">
        <v>181</v>
      </c>
      <c r="AA953" s="44" t="str">
        <f t="shared" si="74"/>
        <v>A</v>
      </c>
    </row>
    <row r="954" spans="1:27" x14ac:dyDescent="0.25">
      <c r="A954" s="125" t="s">
        <v>186</v>
      </c>
      <c r="B954" s="48">
        <v>981</v>
      </c>
      <c r="C954" s="48">
        <v>3</v>
      </c>
      <c r="D954" s="48">
        <v>20925</v>
      </c>
      <c r="E954" s="48"/>
      <c r="F954" s="48" t="s">
        <v>213</v>
      </c>
      <c r="G954" s="260" t="str">
        <f t="shared" si="71"/>
        <v>pr_88</v>
      </c>
      <c r="H954" s="259" t="s">
        <v>278</v>
      </c>
      <c r="I954" s="45">
        <v>43258</v>
      </c>
      <c r="J954" s="45" t="s">
        <v>128</v>
      </c>
      <c r="K954" s="48">
        <v>911</v>
      </c>
      <c r="L954" s="48">
        <v>507</v>
      </c>
      <c r="M954" s="46" t="s">
        <v>155</v>
      </c>
      <c r="N954" s="42">
        <v>0.61736111111111114</v>
      </c>
      <c r="O954" s="48">
        <v>13</v>
      </c>
      <c r="P954" s="48">
        <v>3</v>
      </c>
      <c r="Q954" s="48" t="s">
        <v>13</v>
      </c>
      <c r="R954" s="48"/>
      <c r="S954" s="48"/>
      <c r="T954" s="48"/>
      <c r="U954" s="173">
        <f t="shared" si="72"/>
        <v>0.61458333333333326</v>
      </c>
      <c r="V954" s="173">
        <f t="shared" si="73"/>
        <v>0.58333333333333326</v>
      </c>
      <c r="W954" s="41" t="str">
        <f>IFERROR(VLOOKUP(L954,'[1]ZESTAWIENIE NUMERÓW BOCZNYCH'!$A:$B,1,0),"")</f>
        <v/>
      </c>
      <c r="X954" s="48" t="str">
        <f>IFERROR(VLOOKUP(W954,'[1]ZESTAWIENIE NUMERÓW BOCZNYCH'!$A:$B,2,0),Q954)</f>
        <v>AK</v>
      </c>
      <c r="Y954" s="131">
        <f t="shared" si="75"/>
        <v>16</v>
      </c>
      <c r="Z954" s="132" t="s">
        <v>181</v>
      </c>
      <c r="AA954" s="44" t="str">
        <f t="shared" si="74"/>
        <v>A</v>
      </c>
    </row>
    <row r="955" spans="1:27" x14ac:dyDescent="0.25">
      <c r="A955" s="125" t="s">
        <v>186</v>
      </c>
      <c r="B955" s="48">
        <v>1002</v>
      </c>
      <c r="C955" s="48">
        <v>5</v>
      </c>
      <c r="D955" s="48">
        <v>20925</v>
      </c>
      <c r="E955" s="48"/>
      <c r="F955" s="48" t="s">
        <v>213</v>
      </c>
      <c r="G955" s="260" t="str">
        <f t="shared" si="71"/>
        <v>pr_88</v>
      </c>
      <c r="H955" s="259" t="s">
        <v>278</v>
      </c>
      <c r="I955" s="45">
        <v>43258</v>
      </c>
      <c r="J955" s="45" t="s">
        <v>128</v>
      </c>
      <c r="K955" s="259">
        <v>911</v>
      </c>
      <c r="L955" s="259">
        <v>502</v>
      </c>
      <c r="M955" s="46" t="s">
        <v>155</v>
      </c>
      <c r="N955" s="42">
        <v>0.71875</v>
      </c>
      <c r="O955" s="48">
        <v>13</v>
      </c>
      <c r="P955" s="48">
        <v>5</v>
      </c>
      <c r="Q955" s="48" t="s">
        <v>13</v>
      </c>
      <c r="R955" s="48"/>
      <c r="S955" s="48"/>
      <c r="T955" s="48"/>
      <c r="U955" s="173">
        <f t="shared" si="72"/>
        <v>0.71875</v>
      </c>
      <c r="V955" s="173">
        <f t="shared" si="73"/>
        <v>0.70833333333333326</v>
      </c>
      <c r="W955" s="41">
        <f>IFERROR(VLOOKUP(L955,'[1]ZESTAWIENIE NUMERÓW BOCZNYCH'!$A:$B,1,0),"")</f>
        <v>502</v>
      </c>
      <c r="X955" s="48" t="str">
        <f>IFERROR(VLOOKUP(W955,'[1]ZESTAWIENIE NUMERÓW BOCZNYCH'!$A:$B,2,0),Q955)</f>
        <v>Jelcz M081MB</v>
      </c>
      <c r="Y955" s="131">
        <f t="shared" si="75"/>
        <v>18</v>
      </c>
      <c r="Z955" s="132" t="s">
        <v>181</v>
      </c>
      <c r="AA955" s="44" t="str">
        <f t="shared" si="74"/>
        <v>A</v>
      </c>
    </row>
    <row r="956" spans="1:27" x14ac:dyDescent="0.25">
      <c r="A956" s="125" t="s">
        <v>186</v>
      </c>
      <c r="B956" s="48">
        <v>961</v>
      </c>
      <c r="C956" s="48">
        <v>1</v>
      </c>
      <c r="D956" s="48">
        <v>20925</v>
      </c>
      <c r="E956" s="48"/>
      <c r="F956" s="48" t="s">
        <v>213</v>
      </c>
      <c r="G956" s="260" t="str">
        <f t="shared" si="71"/>
        <v>pr_88</v>
      </c>
      <c r="H956" s="259" t="s">
        <v>278</v>
      </c>
      <c r="I956" s="45">
        <v>43258</v>
      </c>
      <c r="J956" s="45" t="s">
        <v>128</v>
      </c>
      <c r="K956" s="48">
        <v>911</v>
      </c>
      <c r="L956" s="48">
        <v>511</v>
      </c>
      <c r="M956" s="46" t="s">
        <v>219</v>
      </c>
      <c r="N956" s="42">
        <v>0.33333333333333331</v>
      </c>
      <c r="O956" s="48">
        <v>3</v>
      </c>
      <c r="P956" s="48">
        <v>13</v>
      </c>
      <c r="Q956" s="48" t="s">
        <v>13</v>
      </c>
      <c r="R956" s="48"/>
      <c r="S956" s="48"/>
      <c r="T956" s="48"/>
      <c r="U956" s="173">
        <f t="shared" si="72"/>
        <v>0.33333333333333331</v>
      </c>
      <c r="V956" s="173">
        <f t="shared" si="73"/>
        <v>0.33333333333333331</v>
      </c>
      <c r="W956" s="41" t="str">
        <f>IFERROR(VLOOKUP(L956,'[1]ZESTAWIENIE NUMERÓW BOCZNYCH'!$A:$B,1,0),"")</f>
        <v/>
      </c>
      <c r="X956" s="48" t="str">
        <f>IFERROR(VLOOKUP(W956,'[1]ZESTAWIENIE NUMERÓW BOCZNYCH'!$A:$B,2,0),Q956)</f>
        <v>AK</v>
      </c>
      <c r="Y956" s="131">
        <f t="shared" si="75"/>
        <v>16</v>
      </c>
      <c r="Z956" s="132" t="s">
        <v>181</v>
      </c>
      <c r="AA956" s="44" t="str">
        <f t="shared" si="74"/>
        <v>A</v>
      </c>
    </row>
    <row r="957" spans="1:27" x14ac:dyDescent="0.25">
      <c r="A957" s="125" t="s">
        <v>186</v>
      </c>
      <c r="B957" s="48">
        <v>1007</v>
      </c>
      <c r="C957" s="48">
        <v>5</v>
      </c>
      <c r="D957" s="48">
        <v>20925</v>
      </c>
      <c r="E957" s="48"/>
      <c r="F957" s="48" t="s">
        <v>213</v>
      </c>
      <c r="G957" s="260" t="str">
        <f t="shared" si="71"/>
        <v>pr_88</v>
      </c>
      <c r="H957" s="259" t="s">
        <v>278</v>
      </c>
      <c r="I957" s="45">
        <v>43258</v>
      </c>
      <c r="J957" s="45" t="s">
        <v>128</v>
      </c>
      <c r="K957" s="259">
        <v>911</v>
      </c>
      <c r="L957" s="48">
        <v>508</v>
      </c>
      <c r="M957" s="46" t="s">
        <v>219</v>
      </c>
      <c r="N957" s="42">
        <v>0.7402777777777777</v>
      </c>
      <c r="O957" s="48">
        <v>7</v>
      </c>
      <c r="P957" s="48">
        <v>2</v>
      </c>
      <c r="Q957" s="48" t="s">
        <v>13</v>
      </c>
      <c r="R957" s="48"/>
      <c r="S957" s="48"/>
      <c r="T957" s="48"/>
      <c r="U957" s="173">
        <f t="shared" si="72"/>
        <v>0.73958333333333326</v>
      </c>
      <c r="V957" s="173">
        <f t="shared" si="73"/>
        <v>0.70833333333333326</v>
      </c>
      <c r="W957" s="41" t="str">
        <f>IFERROR(VLOOKUP(L957,'[1]ZESTAWIENIE NUMERÓW BOCZNYCH'!$A:$B,1,0),"")</f>
        <v/>
      </c>
      <c r="X957" s="48" t="str">
        <f>IFERROR(VLOOKUP(W957,'[1]ZESTAWIENIE NUMERÓW BOCZNYCH'!$A:$B,2,0),Q957)</f>
        <v>AK</v>
      </c>
      <c r="Y957" s="131">
        <f t="shared" si="75"/>
        <v>9</v>
      </c>
      <c r="Z957" s="132" t="s">
        <v>181</v>
      </c>
      <c r="AA957" s="44" t="str">
        <f t="shared" si="74"/>
        <v>A</v>
      </c>
    </row>
    <row r="958" spans="1:27" x14ac:dyDescent="0.25">
      <c r="A958" s="125" t="s">
        <v>186</v>
      </c>
      <c r="B958" s="48">
        <v>950</v>
      </c>
      <c r="C958" s="48">
        <v>1</v>
      </c>
      <c r="D958" s="48">
        <v>20925</v>
      </c>
      <c r="E958" s="48"/>
      <c r="F958" s="48" t="s">
        <v>213</v>
      </c>
      <c r="G958" s="260" t="str">
        <f t="shared" si="71"/>
        <v>pr_88</v>
      </c>
      <c r="H958" s="259" t="s">
        <v>277</v>
      </c>
      <c r="I958" s="45">
        <v>43258</v>
      </c>
      <c r="J958" s="45" t="s">
        <v>128</v>
      </c>
      <c r="K958" s="48">
        <v>911</v>
      </c>
      <c r="L958" s="48">
        <v>510</v>
      </c>
      <c r="M958" s="46" t="s">
        <v>214</v>
      </c>
      <c r="N958" s="42">
        <v>0.2590277777777778</v>
      </c>
      <c r="O958" s="48">
        <v>2</v>
      </c>
      <c r="P958" s="48">
        <v>3</v>
      </c>
      <c r="Q958" s="48" t="s">
        <v>13</v>
      </c>
      <c r="R958" s="48"/>
      <c r="S958" s="48"/>
      <c r="T958" s="48"/>
      <c r="U958" s="173">
        <f t="shared" si="72"/>
        <v>0.25</v>
      </c>
      <c r="V958" s="173">
        <f t="shared" si="73"/>
        <v>0.25</v>
      </c>
      <c r="W958" s="41" t="str">
        <f>IFERROR(VLOOKUP(L958,'[1]ZESTAWIENIE NUMERÓW BOCZNYCH'!$A:$B,1,0),"")</f>
        <v/>
      </c>
      <c r="X958" s="48" t="str">
        <f>IFERROR(VLOOKUP(W958,'[1]ZESTAWIENIE NUMERÓW BOCZNYCH'!$A:$B,2,0),Q958)</f>
        <v>AK</v>
      </c>
      <c r="Y958" s="131">
        <f t="shared" si="75"/>
        <v>5</v>
      </c>
      <c r="Z958" s="132" t="s">
        <v>181</v>
      </c>
      <c r="AA958" s="44" t="str">
        <f t="shared" si="74"/>
        <v>A</v>
      </c>
    </row>
    <row r="959" spans="1:27" x14ac:dyDescent="0.25">
      <c r="A959" s="125" t="s">
        <v>186</v>
      </c>
      <c r="B959" s="48">
        <v>965</v>
      </c>
      <c r="C959" s="48">
        <v>2</v>
      </c>
      <c r="D959" s="48">
        <v>20925</v>
      </c>
      <c r="E959" s="48"/>
      <c r="F959" s="48" t="s">
        <v>213</v>
      </c>
      <c r="G959" s="260" t="str">
        <f t="shared" si="71"/>
        <v>pr_88</v>
      </c>
      <c r="H959" s="259" t="s">
        <v>277</v>
      </c>
      <c r="I959" s="45">
        <v>43258</v>
      </c>
      <c r="J959" s="45" t="s">
        <v>128</v>
      </c>
      <c r="K959" s="48">
        <v>911</v>
      </c>
      <c r="L959" s="48">
        <v>510</v>
      </c>
      <c r="M959" s="46" t="s">
        <v>165</v>
      </c>
      <c r="N959" s="42">
        <v>0.38263888888888892</v>
      </c>
      <c r="O959" s="48">
        <v>2</v>
      </c>
      <c r="P959" s="48">
        <v>17</v>
      </c>
      <c r="Q959" s="48" t="s">
        <v>12</v>
      </c>
      <c r="R959" s="48"/>
      <c r="S959" s="48"/>
      <c r="T959" s="48"/>
      <c r="U959" s="173">
        <f t="shared" si="72"/>
        <v>0.375</v>
      </c>
      <c r="V959" s="173">
        <f t="shared" si="73"/>
        <v>0.375</v>
      </c>
      <c r="W959" s="41" t="str">
        <f>IFERROR(VLOOKUP(L959,'[1]ZESTAWIENIE NUMERÓW BOCZNYCH'!$A:$B,1,0),"")</f>
        <v/>
      </c>
      <c r="X959" s="48" t="str">
        <f>IFERROR(VLOOKUP(W959,'[1]ZESTAWIENIE NUMERÓW BOCZNYCH'!$A:$B,2,0),Q959)</f>
        <v>AZ</v>
      </c>
      <c r="Y959" s="131">
        <f t="shared" si="75"/>
        <v>19</v>
      </c>
      <c r="Z959" s="132" t="s">
        <v>181</v>
      </c>
      <c r="AA959" s="44" t="str">
        <f t="shared" si="74"/>
        <v>A</v>
      </c>
    </row>
    <row r="960" spans="1:27" x14ac:dyDescent="0.25">
      <c r="A960" s="125" t="s">
        <v>186</v>
      </c>
      <c r="B960" s="48">
        <v>1005</v>
      </c>
      <c r="C960" s="48">
        <v>5</v>
      </c>
      <c r="D960" s="48">
        <v>20925</v>
      </c>
      <c r="E960" s="46"/>
      <c r="F960" s="46" t="s">
        <v>213</v>
      </c>
      <c r="G960" s="260" t="str">
        <f t="shared" si="71"/>
        <v>pr_88</v>
      </c>
      <c r="H960" s="259" t="s">
        <v>277</v>
      </c>
      <c r="I960" s="93">
        <v>43258</v>
      </c>
      <c r="J960" s="45" t="s">
        <v>128</v>
      </c>
      <c r="K960" s="46">
        <v>911</v>
      </c>
      <c r="L960" s="46">
        <v>504</v>
      </c>
      <c r="M960" s="46" t="s">
        <v>165</v>
      </c>
      <c r="N960" s="116">
        <v>0.73541666666666661</v>
      </c>
      <c r="O960" s="48">
        <v>8</v>
      </c>
      <c r="P960" s="48">
        <v>4</v>
      </c>
      <c r="Q960" s="48" t="s">
        <v>13</v>
      </c>
      <c r="R960" s="48"/>
      <c r="S960" s="48"/>
      <c r="T960" s="48"/>
      <c r="U960" s="173">
        <f t="shared" si="72"/>
        <v>0.72916666666666663</v>
      </c>
      <c r="V960" s="173">
        <f t="shared" si="73"/>
        <v>0.70833333333333326</v>
      </c>
      <c r="W960" s="41">
        <f>IFERROR(VLOOKUP(L960,'[1]ZESTAWIENIE NUMERÓW BOCZNYCH'!$A:$B,1,0),"")</f>
        <v>504</v>
      </c>
      <c r="X960" s="48" t="str">
        <f>IFERROR(VLOOKUP(W960,'[1]ZESTAWIENIE NUMERÓW BOCZNYCH'!$A:$B,2,0),Q960)</f>
        <v>Autosan H7</v>
      </c>
      <c r="Y960" s="131">
        <f t="shared" si="75"/>
        <v>12</v>
      </c>
      <c r="Z960" s="132" t="s">
        <v>181</v>
      </c>
      <c r="AA960" s="44" t="str">
        <f t="shared" si="74"/>
        <v>A</v>
      </c>
    </row>
    <row r="961" spans="1:27" x14ac:dyDescent="0.25">
      <c r="A961" s="125" t="s">
        <v>186</v>
      </c>
      <c r="B961" s="48">
        <v>976</v>
      </c>
      <c r="C961" s="48">
        <v>3</v>
      </c>
      <c r="D961" s="48">
        <v>20925</v>
      </c>
      <c r="E961" s="48"/>
      <c r="F961" s="48" t="s">
        <v>213</v>
      </c>
      <c r="G961" s="260" t="str">
        <f t="shared" si="71"/>
        <v>pr_88</v>
      </c>
      <c r="H961" s="259" t="s">
        <v>277</v>
      </c>
      <c r="I961" s="45">
        <v>43258</v>
      </c>
      <c r="J961" s="113" t="s">
        <v>139</v>
      </c>
      <c r="K961" s="259" t="s">
        <v>169</v>
      </c>
      <c r="L961" s="46"/>
      <c r="M961" s="46" t="s">
        <v>156</v>
      </c>
      <c r="N961" s="42">
        <v>0.59097222222222223</v>
      </c>
      <c r="O961" s="48">
        <v>0</v>
      </c>
      <c r="P961" s="48">
        <v>0</v>
      </c>
      <c r="Q961" s="48" t="s">
        <v>11</v>
      </c>
      <c r="R961" s="48"/>
      <c r="S961" s="48"/>
      <c r="T961" s="48"/>
      <c r="U961" s="173">
        <f t="shared" si="72"/>
        <v>0.58333333333333326</v>
      </c>
      <c r="V961" s="173">
        <f t="shared" si="73"/>
        <v>0.58333333333333326</v>
      </c>
      <c r="W961" s="41" t="str">
        <f>IFERROR(VLOOKUP(L961,'[1]ZESTAWIENIE NUMERÓW BOCZNYCH'!$A:$B,1,0),"")</f>
        <v/>
      </c>
      <c r="X961" s="48" t="str">
        <f>IFERROR(VLOOKUP(W961,'[1]ZESTAWIENIE NUMERÓW BOCZNYCH'!$A:$B,2,0),Q961)</f>
        <v>T</v>
      </c>
      <c r="Y961" s="131">
        <f t="shared" si="75"/>
        <v>0</v>
      </c>
      <c r="Z961" s="132"/>
      <c r="AA961" s="44" t="str">
        <f t="shared" si="74"/>
        <v>A</v>
      </c>
    </row>
    <row r="962" spans="1:27" x14ac:dyDescent="0.25">
      <c r="A962" s="125" t="s">
        <v>186</v>
      </c>
      <c r="B962" s="48">
        <v>980</v>
      </c>
      <c r="C962" s="48">
        <v>3</v>
      </c>
      <c r="D962" s="48">
        <v>20925</v>
      </c>
      <c r="E962" s="48"/>
      <c r="F962" s="48" t="s">
        <v>213</v>
      </c>
      <c r="G962" s="260" t="str">
        <f t="shared" si="71"/>
        <v>pr_88</v>
      </c>
      <c r="H962" s="259" t="s">
        <v>277</v>
      </c>
      <c r="I962" s="45">
        <v>43258</v>
      </c>
      <c r="J962" s="113" t="s">
        <v>139</v>
      </c>
      <c r="K962" s="50" t="s">
        <v>225</v>
      </c>
      <c r="L962" s="46"/>
      <c r="M962" s="46" t="s">
        <v>226</v>
      </c>
      <c r="N962" s="42">
        <v>0.61319444444444449</v>
      </c>
      <c r="O962" s="48">
        <v>5</v>
      </c>
      <c r="P962" s="48">
        <v>0</v>
      </c>
      <c r="Q962" s="48" t="s">
        <v>13</v>
      </c>
      <c r="R962" s="48"/>
      <c r="S962" s="48"/>
      <c r="T962" s="48"/>
      <c r="U962" s="173">
        <f t="shared" si="72"/>
        <v>0.60416666666666663</v>
      </c>
      <c r="V962" s="173">
        <f t="shared" si="73"/>
        <v>0.58333333333333326</v>
      </c>
      <c r="W962" s="41" t="str">
        <f>IFERROR(VLOOKUP(L962,'[1]ZESTAWIENIE NUMERÓW BOCZNYCH'!$A:$B,1,0),"")</f>
        <v/>
      </c>
      <c r="X962" s="48" t="str">
        <f>IFERROR(VLOOKUP(W962,'[1]ZESTAWIENIE NUMERÓW BOCZNYCH'!$A:$B,2,0),Q962)</f>
        <v>AK</v>
      </c>
      <c r="Y962" s="131">
        <f t="shared" si="75"/>
        <v>5</v>
      </c>
      <c r="Z962" s="132"/>
      <c r="AA962" s="44" t="str">
        <f t="shared" si="74"/>
        <v>A</v>
      </c>
    </row>
    <row r="963" spans="1:27" x14ac:dyDescent="0.25">
      <c r="A963" s="125" t="s">
        <v>186</v>
      </c>
      <c r="B963" s="48">
        <v>992</v>
      </c>
      <c r="C963" s="48">
        <v>4</v>
      </c>
      <c r="D963" s="48">
        <v>20925</v>
      </c>
      <c r="E963" s="48"/>
      <c r="F963" s="48" t="s">
        <v>213</v>
      </c>
      <c r="G963" s="260" t="str">
        <f t="shared" ref="G963:G1026" si="76">IF(ISERROR(RIGHT(LEFT(F963,FIND("_",MID(F963,4,150))+2))*1),LEFT(F963,FIND("_",MID(F963,4,150))+1),LEFT(F963,FIND("_",MID(F963,4,150))+2))</f>
        <v>pr_88</v>
      </c>
      <c r="H963" s="259" t="s">
        <v>278</v>
      </c>
      <c r="I963" s="45">
        <v>43258</v>
      </c>
      <c r="J963" s="45" t="s">
        <v>129</v>
      </c>
      <c r="K963" s="50" t="s">
        <v>230</v>
      </c>
      <c r="L963" s="46"/>
      <c r="M963" s="259" t="s">
        <v>231</v>
      </c>
      <c r="N963" s="42">
        <v>0.67083333333333339</v>
      </c>
      <c r="O963" s="48">
        <v>4</v>
      </c>
      <c r="P963" s="48">
        <v>0</v>
      </c>
      <c r="Q963" s="48" t="s">
        <v>11</v>
      </c>
      <c r="R963" s="48"/>
      <c r="S963" s="48"/>
      <c r="T963" s="48"/>
      <c r="U963" s="173">
        <f t="shared" ref="U963:U1026" si="77">FLOOR(N963,"0:15")</f>
        <v>0.66666666666666663</v>
      </c>
      <c r="V963" s="173">
        <f t="shared" ref="V963:V1026" si="78">FLOOR(N963,TIME(1,0,0))</f>
        <v>0.66666666666666663</v>
      </c>
      <c r="W963" s="41" t="str">
        <f>IFERROR(VLOOKUP(L963,'[1]ZESTAWIENIE NUMERÓW BOCZNYCH'!$A:$B,1,0),"")</f>
        <v/>
      </c>
      <c r="X963" s="48" t="str">
        <f>IFERROR(VLOOKUP(W963,'[1]ZESTAWIENIE NUMERÓW BOCZNYCH'!$A:$B,2,0),Q963)</f>
        <v>T</v>
      </c>
      <c r="Y963" s="131">
        <f t="shared" si="75"/>
        <v>4</v>
      </c>
      <c r="Z963" s="132"/>
      <c r="AA963" s="44" t="str">
        <f t="shared" ref="AA963:AA1026" si="79">IF(Z963="Tramwaj normalny","T","A")</f>
        <v>A</v>
      </c>
    </row>
    <row r="964" spans="1:27" x14ac:dyDescent="0.25">
      <c r="A964" s="125" t="s">
        <v>186</v>
      </c>
      <c r="B964" s="48">
        <v>949</v>
      </c>
      <c r="C964" s="48">
        <v>1</v>
      </c>
      <c r="D964" s="48">
        <v>20925</v>
      </c>
      <c r="E964" s="48"/>
      <c r="F964" s="48" t="s">
        <v>213</v>
      </c>
      <c r="G964" s="260" t="str">
        <f t="shared" si="76"/>
        <v>pr_88</v>
      </c>
      <c r="H964" s="257" t="s">
        <v>277</v>
      </c>
      <c r="I964" s="45">
        <v>43258</v>
      </c>
      <c r="J964" s="45" t="s">
        <v>129</v>
      </c>
      <c r="K964" s="46" t="s">
        <v>167</v>
      </c>
      <c r="L964" s="46"/>
      <c r="M964" s="259" t="s">
        <v>123</v>
      </c>
      <c r="N964" s="42">
        <v>0.25138888888888888</v>
      </c>
      <c r="O964" s="48">
        <v>1</v>
      </c>
      <c r="P964" s="48">
        <v>0</v>
      </c>
      <c r="Q964" s="48" t="s">
        <v>12</v>
      </c>
      <c r="R964" s="48"/>
      <c r="S964" s="48"/>
      <c r="T964" s="48"/>
      <c r="U964" s="173">
        <f t="shared" si="77"/>
        <v>0.25</v>
      </c>
      <c r="V964" s="173">
        <f t="shared" si="78"/>
        <v>0.25</v>
      </c>
      <c r="W964" s="41" t="str">
        <f>IFERROR(VLOOKUP(L964,'[1]ZESTAWIENIE NUMERÓW BOCZNYCH'!$A:$B,1,0),"")</f>
        <v/>
      </c>
      <c r="X964" s="48" t="str">
        <f>IFERROR(VLOOKUP(W964,'[1]ZESTAWIENIE NUMERÓW BOCZNYCH'!$A:$B,2,0),Q964)</f>
        <v>AZ</v>
      </c>
      <c r="Y964" s="131">
        <f t="shared" si="75"/>
        <v>1</v>
      </c>
      <c r="Z964" s="132"/>
      <c r="AA964" s="44" t="str">
        <f t="shared" si="79"/>
        <v>A</v>
      </c>
    </row>
    <row r="965" spans="1:27" x14ac:dyDescent="0.25">
      <c r="A965" s="125" t="s">
        <v>186</v>
      </c>
      <c r="B965" s="48">
        <v>959</v>
      </c>
      <c r="C965" s="48">
        <v>1</v>
      </c>
      <c r="D965" s="48">
        <v>20925</v>
      </c>
      <c r="E965" s="48"/>
      <c r="F965" s="48" t="s">
        <v>213</v>
      </c>
      <c r="G965" s="260" t="str">
        <f t="shared" si="76"/>
        <v>pr_88</v>
      </c>
      <c r="H965" s="259" t="s">
        <v>277</v>
      </c>
      <c r="I965" s="45">
        <v>43258</v>
      </c>
      <c r="J965" s="45" t="s">
        <v>129</v>
      </c>
      <c r="K965" s="46" t="s">
        <v>167</v>
      </c>
      <c r="L965" s="46"/>
      <c r="M965" s="48" t="s">
        <v>123</v>
      </c>
      <c r="N965" s="42">
        <v>0.32430555555555557</v>
      </c>
      <c r="O965" s="48">
        <v>5</v>
      </c>
      <c r="P965" s="48">
        <v>0</v>
      </c>
      <c r="Q965" s="48" t="s">
        <v>11</v>
      </c>
      <c r="R965" s="48"/>
      <c r="S965" s="48"/>
      <c r="T965" s="48"/>
      <c r="U965" s="173">
        <f t="shared" si="77"/>
        <v>0.32291666666666663</v>
      </c>
      <c r="V965" s="173">
        <f t="shared" si="78"/>
        <v>0.29166666666666663</v>
      </c>
      <c r="W965" s="41" t="str">
        <f>IFERROR(VLOOKUP(L965,'[1]ZESTAWIENIE NUMERÓW BOCZNYCH'!$A:$B,1,0),"")</f>
        <v/>
      </c>
      <c r="X965" s="48" t="str">
        <f>IFERROR(VLOOKUP(W965,'[1]ZESTAWIENIE NUMERÓW BOCZNYCH'!$A:$B,2,0),Q965)</f>
        <v>T</v>
      </c>
      <c r="Y965" s="131">
        <f t="shared" si="75"/>
        <v>5</v>
      </c>
      <c r="Z965" s="132"/>
      <c r="AA965" s="44" t="str">
        <f t="shared" si="79"/>
        <v>A</v>
      </c>
    </row>
    <row r="966" spans="1:27" x14ac:dyDescent="0.25">
      <c r="A966" s="125" t="s">
        <v>186</v>
      </c>
      <c r="B966" s="48">
        <v>964</v>
      </c>
      <c r="C966" s="48">
        <v>2</v>
      </c>
      <c r="D966" s="48">
        <v>20925</v>
      </c>
      <c r="E966" s="48"/>
      <c r="F966" s="48" t="s">
        <v>213</v>
      </c>
      <c r="G966" s="260" t="str">
        <f t="shared" si="76"/>
        <v>pr_88</v>
      </c>
      <c r="H966" s="259" t="s">
        <v>277</v>
      </c>
      <c r="I966" s="45">
        <v>43258</v>
      </c>
      <c r="J966" s="45" t="s">
        <v>129</v>
      </c>
      <c r="K966" s="48" t="s">
        <v>168</v>
      </c>
      <c r="L966" s="46"/>
      <c r="M966" s="259" t="s">
        <v>123</v>
      </c>
      <c r="N966" s="42">
        <v>0.37986111111111115</v>
      </c>
      <c r="O966" s="48">
        <v>3</v>
      </c>
      <c r="P966" s="48">
        <v>0</v>
      </c>
      <c r="Q966" s="48" t="s">
        <v>12</v>
      </c>
      <c r="R966" s="48"/>
      <c r="S966" s="48"/>
      <c r="T966" s="48"/>
      <c r="U966" s="173">
        <f t="shared" si="77"/>
        <v>0.375</v>
      </c>
      <c r="V966" s="173">
        <f t="shared" si="78"/>
        <v>0.375</v>
      </c>
      <c r="W966" s="41" t="str">
        <f>IFERROR(VLOOKUP(L966,'[1]ZESTAWIENIE NUMERÓW BOCZNYCH'!$A:$B,1,0),"")</f>
        <v/>
      </c>
      <c r="X966" s="48" t="str">
        <f>IFERROR(VLOOKUP(W966,'[1]ZESTAWIENIE NUMERÓW BOCZNYCH'!$A:$B,2,0),Q966)</f>
        <v>AZ</v>
      </c>
      <c r="Y966" s="131">
        <f t="shared" si="75"/>
        <v>3</v>
      </c>
      <c r="Z966" s="132"/>
      <c r="AA966" s="44" t="str">
        <f t="shared" si="79"/>
        <v>A</v>
      </c>
    </row>
    <row r="967" spans="1:27" x14ac:dyDescent="0.25">
      <c r="A967" s="125" t="s">
        <v>186</v>
      </c>
      <c r="B967" s="48">
        <v>971</v>
      </c>
      <c r="C967" s="48">
        <v>2</v>
      </c>
      <c r="D967" s="48">
        <v>20925</v>
      </c>
      <c r="E967" s="48"/>
      <c r="F967" s="48" t="s">
        <v>213</v>
      </c>
      <c r="G967" s="260" t="str">
        <f t="shared" si="76"/>
        <v>pr_88</v>
      </c>
      <c r="H967" s="259" t="s">
        <v>277</v>
      </c>
      <c r="I967" s="45">
        <v>43258</v>
      </c>
      <c r="J967" s="45" t="s">
        <v>128</v>
      </c>
      <c r="K967" s="259">
        <v>921</v>
      </c>
      <c r="L967" s="259">
        <v>511</v>
      </c>
      <c r="M967" s="259" t="s">
        <v>123</v>
      </c>
      <c r="N967" s="42">
        <v>0.41180555555555554</v>
      </c>
      <c r="O967" s="48">
        <v>4</v>
      </c>
      <c r="P967" s="48">
        <v>5</v>
      </c>
      <c r="Q967" s="48" t="s">
        <v>13</v>
      </c>
      <c r="R967" s="48"/>
      <c r="S967" s="48"/>
      <c r="T967" s="48"/>
      <c r="U967" s="173">
        <f t="shared" si="77"/>
        <v>0.40625</v>
      </c>
      <c r="V967" s="173">
        <f t="shared" si="78"/>
        <v>0.375</v>
      </c>
      <c r="W967" s="41" t="str">
        <f>IFERROR(VLOOKUP(L967,'[1]ZESTAWIENIE NUMERÓW BOCZNYCH'!$A:$B,1,0),"")</f>
        <v/>
      </c>
      <c r="X967" s="48" t="str">
        <f>IFERROR(VLOOKUP(W967,'[1]ZESTAWIENIE NUMERÓW BOCZNYCH'!$A:$B,2,0),Q967)</f>
        <v>AK</v>
      </c>
      <c r="Y967" s="131">
        <f t="shared" ref="Y967:Y1030" si="80">O967+P967</f>
        <v>9</v>
      </c>
      <c r="Z967" s="132" t="s">
        <v>181</v>
      </c>
      <c r="AA967" s="44" t="str">
        <f t="shared" si="79"/>
        <v>A</v>
      </c>
    </row>
    <row r="968" spans="1:27" x14ac:dyDescent="0.25">
      <c r="A968" s="125" t="s">
        <v>186</v>
      </c>
      <c r="B968" s="48">
        <v>978</v>
      </c>
      <c r="C968" s="48">
        <v>3</v>
      </c>
      <c r="D968" s="48">
        <v>20925</v>
      </c>
      <c r="E968" s="48"/>
      <c r="F968" s="48" t="s">
        <v>213</v>
      </c>
      <c r="G968" s="260" t="str">
        <f t="shared" si="76"/>
        <v>pr_88</v>
      </c>
      <c r="H968" s="259" t="s">
        <v>277</v>
      </c>
      <c r="I968" s="45">
        <v>43258</v>
      </c>
      <c r="J968" s="45" t="s">
        <v>128</v>
      </c>
      <c r="K968" s="48">
        <v>911</v>
      </c>
      <c r="L968" s="259">
        <v>509</v>
      </c>
      <c r="M968" s="259" t="s">
        <v>123</v>
      </c>
      <c r="N968" s="42">
        <v>0.60763888888888895</v>
      </c>
      <c r="O968" s="48">
        <v>17</v>
      </c>
      <c r="P968" s="48">
        <v>5</v>
      </c>
      <c r="Q968" s="48" t="s">
        <v>13</v>
      </c>
      <c r="R968" s="48"/>
      <c r="S968" s="48"/>
      <c r="T968" s="48"/>
      <c r="U968" s="173">
        <f t="shared" si="77"/>
        <v>0.60416666666666663</v>
      </c>
      <c r="V968" s="173">
        <f t="shared" si="78"/>
        <v>0.58333333333333326</v>
      </c>
      <c r="W968" s="41" t="str">
        <f>IFERROR(VLOOKUP(L968,'[1]ZESTAWIENIE NUMERÓW BOCZNYCH'!$A:$B,1,0),"")</f>
        <v/>
      </c>
      <c r="X968" s="48" t="str">
        <f>IFERROR(VLOOKUP(W968,'[1]ZESTAWIENIE NUMERÓW BOCZNYCH'!$A:$B,2,0),Q968)</f>
        <v>AK</v>
      </c>
      <c r="Y968" s="131">
        <f t="shared" si="80"/>
        <v>22</v>
      </c>
      <c r="Z968" s="132" t="s">
        <v>181</v>
      </c>
      <c r="AA968" s="44" t="str">
        <f t="shared" si="79"/>
        <v>A</v>
      </c>
    </row>
    <row r="969" spans="1:27" x14ac:dyDescent="0.25">
      <c r="A969" s="125" t="s">
        <v>186</v>
      </c>
      <c r="B969" s="48">
        <v>984</v>
      </c>
      <c r="C969" s="48">
        <v>3</v>
      </c>
      <c r="D969" s="48">
        <v>20925</v>
      </c>
      <c r="E969" s="48"/>
      <c r="F969" s="48" t="s">
        <v>213</v>
      </c>
      <c r="G969" s="260" t="str">
        <f t="shared" si="76"/>
        <v>pr_88</v>
      </c>
      <c r="H969" s="259" t="s">
        <v>277</v>
      </c>
      <c r="I969" s="45">
        <v>43258</v>
      </c>
      <c r="J969" s="45" t="s">
        <v>129</v>
      </c>
      <c r="K969" s="48" t="s">
        <v>168</v>
      </c>
      <c r="L969" s="46"/>
      <c r="M969" s="259" t="s">
        <v>123</v>
      </c>
      <c r="N969" s="42">
        <v>0.63402777777777775</v>
      </c>
      <c r="O969" s="48">
        <v>16</v>
      </c>
      <c r="P969" s="48">
        <v>0</v>
      </c>
      <c r="Q969" s="48" t="s">
        <v>12</v>
      </c>
      <c r="R969" s="48"/>
      <c r="S969" s="48"/>
      <c r="T969" s="48"/>
      <c r="U969" s="173">
        <f t="shared" si="77"/>
        <v>0.625</v>
      </c>
      <c r="V969" s="173">
        <f t="shared" si="78"/>
        <v>0.625</v>
      </c>
      <c r="W969" s="41" t="str">
        <f>IFERROR(VLOOKUP(L969,'[1]ZESTAWIENIE NUMERÓW BOCZNYCH'!$A:$B,1,0),"")</f>
        <v/>
      </c>
      <c r="X969" s="48" t="str">
        <f>IFERROR(VLOOKUP(W969,'[1]ZESTAWIENIE NUMERÓW BOCZNYCH'!$A:$B,2,0),Q969)</f>
        <v>AZ</v>
      </c>
      <c r="Y969" s="131">
        <f t="shared" si="80"/>
        <v>16</v>
      </c>
      <c r="Z969" s="132"/>
      <c r="AA969" s="44" t="str">
        <f t="shared" si="79"/>
        <v>A</v>
      </c>
    </row>
    <row r="970" spans="1:27" x14ac:dyDescent="0.25">
      <c r="A970" s="125" t="s">
        <v>186</v>
      </c>
      <c r="B970" s="48">
        <v>988</v>
      </c>
      <c r="C970" s="48">
        <v>4</v>
      </c>
      <c r="D970" s="48">
        <v>20925</v>
      </c>
      <c r="E970" s="48"/>
      <c r="F970" s="48" t="s">
        <v>213</v>
      </c>
      <c r="G970" s="260" t="str">
        <f t="shared" si="76"/>
        <v>pr_88</v>
      </c>
      <c r="H970" s="259" t="s">
        <v>277</v>
      </c>
      <c r="I970" s="45">
        <v>43258</v>
      </c>
      <c r="J970" s="45" t="s">
        <v>129</v>
      </c>
      <c r="K970" s="46" t="s">
        <v>167</v>
      </c>
      <c r="L970" s="46"/>
      <c r="M970" s="259" t="s">
        <v>123</v>
      </c>
      <c r="N970" s="42">
        <v>0.64374999999999993</v>
      </c>
      <c r="O970" s="48">
        <v>8</v>
      </c>
      <c r="P970" s="48">
        <v>0</v>
      </c>
      <c r="Q970" s="48" t="s">
        <v>12</v>
      </c>
      <c r="R970" s="48"/>
      <c r="S970" s="48"/>
      <c r="T970" s="48"/>
      <c r="U970" s="173">
        <f t="shared" si="77"/>
        <v>0.63541666666666663</v>
      </c>
      <c r="V970" s="173">
        <f t="shared" si="78"/>
        <v>0.625</v>
      </c>
      <c r="W970" s="41" t="str">
        <f>IFERROR(VLOOKUP(L970,'[1]ZESTAWIENIE NUMERÓW BOCZNYCH'!$A:$B,1,0),"")</f>
        <v/>
      </c>
      <c r="X970" s="48" t="str">
        <f>IFERROR(VLOOKUP(W970,'[1]ZESTAWIENIE NUMERÓW BOCZNYCH'!$A:$B,2,0),Q970)</f>
        <v>AZ</v>
      </c>
      <c r="Y970" s="131">
        <f t="shared" si="80"/>
        <v>8</v>
      </c>
      <c r="Z970" s="132"/>
      <c r="AA970" s="44" t="str">
        <f t="shared" si="79"/>
        <v>A</v>
      </c>
    </row>
    <row r="971" spans="1:27" x14ac:dyDescent="0.25">
      <c r="A971" s="125" t="s">
        <v>186</v>
      </c>
      <c r="B971" s="48">
        <v>993</v>
      </c>
      <c r="C971" s="48">
        <v>4</v>
      </c>
      <c r="D971" s="48">
        <v>20925</v>
      </c>
      <c r="E971" s="48"/>
      <c r="F971" s="48" t="s">
        <v>213</v>
      </c>
      <c r="G971" s="260" t="str">
        <f t="shared" si="76"/>
        <v>pr_88</v>
      </c>
      <c r="H971" s="259" t="s">
        <v>277</v>
      </c>
      <c r="I971" s="45">
        <v>43258</v>
      </c>
      <c r="J971" s="45" t="s">
        <v>129</v>
      </c>
      <c r="K971" s="46" t="s">
        <v>167</v>
      </c>
      <c r="L971" s="46"/>
      <c r="M971" s="48" t="s">
        <v>123</v>
      </c>
      <c r="N971" s="42">
        <v>0.67361111111111116</v>
      </c>
      <c r="O971" s="48">
        <v>10</v>
      </c>
      <c r="P971" s="48">
        <v>0</v>
      </c>
      <c r="Q971" s="48" t="s">
        <v>12</v>
      </c>
      <c r="R971" s="48"/>
      <c r="S971" s="48"/>
      <c r="T971" s="48"/>
      <c r="U971" s="173">
        <f t="shared" si="77"/>
        <v>0.66666666666666663</v>
      </c>
      <c r="V971" s="173">
        <f t="shared" si="78"/>
        <v>0.66666666666666663</v>
      </c>
      <c r="W971" s="41" t="str">
        <f>IFERROR(VLOOKUP(L971,'[1]ZESTAWIENIE NUMERÓW BOCZNYCH'!$A:$B,1,0),"")</f>
        <v/>
      </c>
      <c r="X971" s="48" t="str">
        <f>IFERROR(VLOOKUP(W971,'[1]ZESTAWIENIE NUMERÓW BOCZNYCH'!$A:$B,2,0),Q971)</f>
        <v>AZ</v>
      </c>
      <c r="Y971" s="131">
        <f t="shared" si="80"/>
        <v>10</v>
      </c>
      <c r="Z971" s="132"/>
      <c r="AA971" s="44" t="str">
        <f t="shared" si="79"/>
        <v>A</v>
      </c>
    </row>
    <row r="972" spans="1:27" x14ac:dyDescent="0.25">
      <c r="A972" s="125" t="s">
        <v>186</v>
      </c>
      <c r="B972" s="48">
        <v>996</v>
      </c>
      <c r="C972" s="48">
        <v>4</v>
      </c>
      <c r="D972" s="48">
        <v>20925</v>
      </c>
      <c r="E972" s="48"/>
      <c r="F972" s="48" t="s">
        <v>213</v>
      </c>
      <c r="G972" s="260" t="str">
        <f t="shared" si="76"/>
        <v>pr_88</v>
      </c>
      <c r="H972" s="259" t="s">
        <v>277</v>
      </c>
      <c r="I972" s="45">
        <v>43258</v>
      </c>
      <c r="J972" s="45" t="s">
        <v>128</v>
      </c>
      <c r="K972" s="48">
        <v>911</v>
      </c>
      <c r="L972" s="48">
        <v>509</v>
      </c>
      <c r="M972" s="48" t="s">
        <v>123</v>
      </c>
      <c r="N972" s="42">
        <v>0.70347222222222217</v>
      </c>
      <c r="O972" s="48">
        <v>15</v>
      </c>
      <c r="P972" s="48">
        <v>7</v>
      </c>
      <c r="Q972" s="48" t="s">
        <v>12</v>
      </c>
      <c r="R972" s="48"/>
      <c r="S972" s="48"/>
      <c r="T972" s="48"/>
      <c r="U972" s="173">
        <f t="shared" si="77"/>
        <v>0.69791666666666663</v>
      </c>
      <c r="V972" s="173">
        <f t="shared" si="78"/>
        <v>0.66666666666666663</v>
      </c>
      <c r="W972" s="41" t="str">
        <f>IFERROR(VLOOKUP(L972,'[1]ZESTAWIENIE NUMERÓW BOCZNYCH'!$A:$B,1,0),"")</f>
        <v/>
      </c>
      <c r="X972" s="48" t="str">
        <f>IFERROR(VLOOKUP(W972,'[1]ZESTAWIENIE NUMERÓW BOCZNYCH'!$A:$B,2,0),Q972)</f>
        <v>AZ</v>
      </c>
      <c r="Y972" s="131">
        <f t="shared" si="80"/>
        <v>22</v>
      </c>
      <c r="Z972" s="132" t="s">
        <v>181</v>
      </c>
      <c r="AA972" s="44" t="str">
        <f t="shared" si="79"/>
        <v>A</v>
      </c>
    </row>
    <row r="973" spans="1:27" x14ac:dyDescent="0.25">
      <c r="A973" s="125" t="s">
        <v>186</v>
      </c>
      <c r="B973" s="48">
        <v>997</v>
      </c>
      <c r="C973" s="48">
        <v>4</v>
      </c>
      <c r="D973" s="48">
        <v>20925</v>
      </c>
      <c r="E973" s="48"/>
      <c r="F973" s="48" t="s">
        <v>213</v>
      </c>
      <c r="G973" s="260" t="str">
        <f t="shared" si="76"/>
        <v>pr_88</v>
      </c>
      <c r="H973" s="259" t="s">
        <v>277</v>
      </c>
      <c r="I973" s="45">
        <v>43258</v>
      </c>
      <c r="J973" s="45" t="s">
        <v>129</v>
      </c>
      <c r="K973" s="46" t="s">
        <v>167</v>
      </c>
      <c r="L973" s="46"/>
      <c r="M973" s="259" t="s">
        <v>123</v>
      </c>
      <c r="N973" s="42">
        <v>0.7055555555555556</v>
      </c>
      <c r="O973" s="48">
        <v>2</v>
      </c>
      <c r="P973" s="48">
        <v>3</v>
      </c>
      <c r="Q973" s="48" t="s">
        <v>12</v>
      </c>
      <c r="R973" s="48"/>
      <c r="S973" s="48"/>
      <c r="T973" s="48"/>
      <c r="U973" s="173">
        <f t="shared" si="77"/>
        <v>0.69791666666666663</v>
      </c>
      <c r="V973" s="173">
        <f t="shared" si="78"/>
        <v>0.66666666666666663</v>
      </c>
      <c r="W973" s="41" t="str">
        <f>IFERROR(VLOOKUP(L973,'[1]ZESTAWIENIE NUMERÓW BOCZNYCH'!$A:$B,1,0),"")</f>
        <v/>
      </c>
      <c r="X973" s="48" t="str">
        <f>IFERROR(VLOOKUP(W973,'[1]ZESTAWIENIE NUMERÓW BOCZNYCH'!$A:$B,2,0),Q973)</f>
        <v>AZ</v>
      </c>
      <c r="Y973" s="131">
        <f t="shared" si="80"/>
        <v>5</v>
      </c>
      <c r="Z973" s="132"/>
      <c r="AA973" s="44" t="str">
        <f t="shared" si="79"/>
        <v>A</v>
      </c>
    </row>
    <row r="974" spans="1:27" x14ac:dyDescent="0.25">
      <c r="A974" s="125" t="s">
        <v>186</v>
      </c>
      <c r="B974" s="48">
        <v>1001</v>
      </c>
      <c r="C974" s="48">
        <v>5</v>
      </c>
      <c r="D974" s="48">
        <v>20925</v>
      </c>
      <c r="E974" s="48"/>
      <c r="F974" s="48" t="s">
        <v>213</v>
      </c>
      <c r="G974" s="260" t="str">
        <f t="shared" si="76"/>
        <v>pr_88</v>
      </c>
      <c r="H974" s="259" t="s">
        <v>277</v>
      </c>
      <c r="I974" s="45">
        <v>43258</v>
      </c>
      <c r="J974" s="45" t="s">
        <v>129</v>
      </c>
      <c r="K974" s="46" t="s">
        <v>167</v>
      </c>
      <c r="L974" s="46"/>
      <c r="M974" s="259" t="s">
        <v>123</v>
      </c>
      <c r="N974" s="42">
        <v>0.71527777777777779</v>
      </c>
      <c r="O974" s="48">
        <v>3</v>
      </c>
      <c r="P974" s="48">
        <v>0</v>
      </c>
      <c r="Q974" s="48" t="s">
        <v>13</v>
      </c>
      <c r="R974" s="48"/>
      <c r="S974" s="48"/>
      <c r="T974" s="48"/>
      <c r="U974" s="173">
        <f t="shared" si="77"/>
        <v>0.70833333333333326</v>
      </c>
      <c r="V974" s="173">
        <f t="shared" si="78"/>
        <v>0.70833333333333326</v>
      </c>
      <c r="W974" s="41" t="str">
        <f>IFERROR(VLOOKUP(L974,'[1]ZESTAWIENIE NUMERÓW BOCZNYCH'!$A:$B,1,0),"")</f>
        <v/>
      </c>
      <c r="X974" s="48" t="str">
        <f>IFERROR(VLOOKUP(W974,'[1]ZESTAWIENIE NUMERÓW BOCZNYCH'!$A:$B,2,0),Q974)</f>
        <v>AK</v>
      </c>
      <c r="Y974" s="131">
        <f t="shared" si="80"/>
        <v>3</v>
      </c>
      <c r="Z974" s="132"/>
      <c r="AA974" s="44" t="str">
        <f t="shared" si="79"/>
        <v>A</v>
      </c>
    </row>
    <row r="975" spans="1:27" x14ac:dyDescent="0.25">
      <c r="A975" s="125" t="s">
        <v>186</v>
      </c>
      <c r="B975" s="48">
        <v>1004</v>
      </c>
      <c r="C975" s="48">
        <v>5</v>
      </c>
      <c r="D975" s="48">
        <v>20925</v>
      </c>
      <c r="E975" s="48"/>
      <c r="F975" s="48" t="s">
        <v>213</v>
      </c>
      <c r="G975" s="260" t="str">
        <f t="shared" si="76"/>
        <v>pr_88</v>
      </c>
      <c r="H975" s="259" t="s">
        <v>277</v>
      </c>
      <c r="I975" s="45">
        <v>43258</v>
      </c>
      <c r="J975" s="45" t="s">
        <v>129</v>
      </c>
      <c r="K975" s="50" t="s">
        <v>223</v>
      </c>
      <c r="L975" s="46"/>
      <c r="M975" s="259" t="s">
        <v>123</v>
      </c>
      <c r="N975" s="42">
        <v>0.73333333333333339</v>
      </c>
      <c r="O975" s="48">
        <v>6</v>
      </c>
      <c r="P975" s="48">
        <v>0</v>
      </c>
      <c r="Q975" s="48" t="s">
        <v>12</v>
      </c>
      <c r="R975" s="48"/>
      <c r="S975" s="48"/>
      <c r="T975" s="48"/>
      <c r="U975" s="173">
        <f t="shared" si="77"/>
        <v>0.72916666666666663</v>
      </c>
      <c r="V975" s="173">
        <f t="shared" si="78"/>
        <v>0.70833333333333326</v>
      </c>
      <c r="W975" s="41" t="str">
        <f>IFERROR(VLOOKUP(L975,'[1]ZESTAWIENIE NUMERÓW BOCZNYCH'!$A:$B,1,0),"")</f>
        <v/>
      </c>
      <c r="X975" s="48" t="str">
        <f>IFERROR(VLOOKUP(W975,'[1]ZESTAWIENIE NUMERÓW BOCZNYCH'!$A:$B,2,0),Q975)</f>
        <v>AZ</v>
      </c>
      <c r="Y975" s="131">
        <f t="shared" si="80"/>
        <v>6</v>
      </c>
      <c r="Z975" s="132"/>
      <c r="AA975" s="44" t="str">
        <f t="shared" si="79"/>
        <v>A</v>
      </c>
    </row>
    <row r="976" spans="1:27" x14ac:dyDescent="0.25">
      <c r="A976" s="125" t="s">
        <v>186</v>
      </c>
      <c r="B976" s="48">
        <v>1006</v>
      </c>
      <c r="C976" s="48">
        <v>5</v>
      </c>
      <c r="D976" s="48">
        <v>20925</v>
      </c>
      <c r="E976" s="48"/>
      <c r="F976" s="48" t="s">
        <v>213</v>
      </c>
      <c r="G976" s="260" t="str">
        <f t="shared" si="76"/>
        <v>pr_88</v>
      </c>
      <c r="H976" s="259" t="s">
        <v>277</v>
      </c>
      <c r="I976" s="45">
        <v>43258</v>
      </c>
      <c r="J976" s="45" t="s">
        <v>129</v>
      </c>
      <c r="K976" s="50" t="s">
        <v>223</v>
      </c>
      <c r="L976" s="46"/>
      <c r="M976" s="46" t="s">
        <v>232</v>
      </c>
      <c r="N976" s="42">
        <v>0.73958333333333337</v>
      </c>
      <c r="O976" s="48">
        <v>3</v>
      </c>
      <c r="P976" s="48">
        <v>0</v>
      </c>
      <c r="Q976" s="48" t="s">
        <v>12</v>
      </c>
      <c r="R976" s="48"/>
      <c r="S976" s="48"/>
      <c r="T976" s="48"/>
      <c r="U976" s="173">
        <f t="shared" si="77"/>
        <v>0.73958333333333326</v>
      </c>
      <c r="V976" s="173">
        <f t="shared" si="78"/>
        <v>0.70833333333333326</v>
      </c>
      <c r="W976" s="41" t="str">
        <f>IFERROR(VLOOKUP(L976,'[1]ZESTAWIENIE NUMERÓW BOCZNYCH'!$A:$B,1,0),"")</f>
        <v/>
      </c>
      <c r="X976" s="48" t="str">
        <f>IFERROR(VLOOKUP(W976,'[1]ZESTAWIENIE NUMERÓW BOCZNYCH'!$A:$B,2,0),Q976)</f>
        <v>AZ</v>
      </c>
      <c r="Y976" s="131">
        <f t="shared" si="80"/>
        <v>3</v>
      </c>
      <c r="Z976" s="132"/>
      <c r="AA976" s="44" t="str">
        <f t="shared" si="79"/>
        <v>A</v>
      </c>
    </row>
    <row r="977" spans="1:27" x14ac:dyDescent="0.25">
      <c r="A977" s="125" t="s">
        <v>186</v>
      </c>
      <c r="B977" s="48">
        <v>960</v>
      </c>
      <c r="C977" s="48">
        <v>1</v>
      </c>
      <c r="D977" s="48">
        <v>20925</v>
      </c>
      <c r="E977" s="48"/>
      <c r="F977" s="48" t="s">
        <v>213</v>
      </c>
      <c r="G977" s="260" t="str">
        <f t="shared" si="76"/>
        <v>pr_88</v>
      </c>
      <c r="H977" s="259" t="s">
        <v>277</v>
      </c>
      <c r="I977" s="45">
        <v>43258</v>
      </c>
      <c r="J977" s="45" t="s">
        <v>129</v>
      </c>
      <c r="K977" s="49" t="s">
        <v>122</v>
      </c>
      <c r="L977" s="46"/>
      <c r="M977" s="46" t="s">
        <v>218</v>
      </c>
      <c r="N977" s="42">
        <v>0.32708333333333334</v>
      </c>
      <c r="O977" s="48">
        <v>5</v>
      </c>
      <c r="P977" s="48">
        <v>0</v>
      </c>
      <c r="Q977" s="48" t="s">
        <v>11</v>
      </c>
      <c r="R977" s="48"/>
      <c r="S977" s="48"/>
      <c r="T977" s="48"/>
      <c r="U977" s="173">
        <f t="shared" si="77"/>
        <v>0.32291666666666663</v>
      </c>
      <c r="V977" s="173">
        <f t="shared" si="78"/>
        <v>0.29166666666666663</v>
      </c>
      <c r="W977" s="41" t="str">
        <f>IFERROR(VLOOKUP(L977,'[1]ZESTAWIENIE NUMERÓW BOCZNYCH'!$A:$B,1,0),"")</f>
        <v/>
      </c>
      <c r="X977" s="48" t="str">
        <f>IFERROR(VLOOKUP(W977,'[1]ZESTAWIENIE NUMERÓW BOCZNYCH'!$A:$B,2,0),Q977)</f>
        <v>T</v>
      </c>
      <c r="Y977" s="131">
        <f t="shared" si="80"/>
        <v>5</v>
      </c>
      <c r="Z977" s="132"/>
      <c r="AA977" s="44" t="str">
        <f t="shared" si="79"/>
        <v>A</v>
      </c>
    </row>
    <row r="978" spans="1:27" x14ac:dyDescent="0.25">
      <c r="A978" s="125" t="s">
        <v>186</v>
      </c>
      <c r="B978" s="48">
        <v>966</v>
      </c>
      <c r="C978" s="48">
        <v>2</v>
      </c>
      <c r="D978" s="48">
        <v>20925</v>
      </c>
      <c r="E978" s="48"/>
      <c r="F978" s="48" t="s">
        <v>213</v>
      </c>
      <c r="G978" s="260" t="str">
        <f t="shared" si="76"/>
        <v>pr_88</v>
      </c>
      <c r="H978" s="259" t="s">
        <v>277</v>
      </c>
      <c r="I978" s="45">
        <v>43258</v>
      </c>
      <c r="J978" s="45" t="s">
        <v>129</v>
      </c>
      <c r="K978" s="49" t="s">
        <v>122</v>
      </c>
      <c r="L978" s="46"/>
      <c r="M978" s="46" t="s">
        <v>218</v>
      </c>
      <c r="N978" s="42">
        <v>0.38680555555555557</v>
      </c>
      <c r="O978" s="48">
        <v>6</v>
      </c>
      <c r="P978" s="48">
        <v>0</v>
      </c>
      <c r="Q978" s="48" t="s">
        <v>11</v>
      </c>
      <c r="R978" s="48"/>
      <c r="S978" s="48"/>
      <c r="T978" s="48"/>
      <c r="U978" s="173">
        <f t="shared" si="77"/>
        <v>0.38541666666666663</v>
      </c>
      <c r="V978" s="173">
        <f t="shared" si="78"/>
        <v>0.375</v>
      </c>
      <c r="W978" s="41" t="str">
        <f>IFERROR(VLOOKUP(L978,'[1]ZESTAWIENIE NUMERÓW BOCZNYCH'!$A:$B,1,0),"")</f>
        <v/>
      </c>
      <c r="X978" s="48" t="str">
        <f>IFERROR(VLOOKUP(W978,'[1]ZESTAWIENIE NUMERÓW BOCZNYCH'!$A:$B,2,0),Q978)</f>
        <v>T</v>
      </c>
      <c r="Y978" s="131">
        <f t="shared" si="80"/>
        <v>6</v>
      </c>
      <c r="Z978" s="132"/>
      <c r="AA978" s="44" t="str">
        <f t="shared" si="79"/>
        <v>A</v>
      </c>
    </row>
    <row r="979" spans="1:27" x14ac:dyDescent="0.25">
      <c r="A979" s="125" t="s">
        <v>186</v>
      </c>
      <c r="B979" s="48">
        <v>972</v>
      </c>
      <c r="C979" s="48">
        <v>2</v>
      </c>
      <c r="D979" s="48">
        <v>20925</v>
      </c>
      <c r="E979" s="48"/>
      <c r="F979" s="48" t="s">
        <v>213</v>
      </c>
      <c r="G979" s="260" t="str">
        <f t="shared" si="76"/>
        <v>pr_88</v>
      </c>
      <c r="H979" s="259" t="s">
        <v>277</v>
      </c>
      <c r="I979" s="45">
        <v>43258</v>
      </c>
      <c r="J979" s="113" t="s">
        <v>139</v>
      </c>
      <c r="K979" s="48" t="s">
        <v>224</v>
      </c>
      <c r="L979" s="46"/>
      <c r="M979" s="46" t="s">
        <v>218</v>
      </c>
      <c r="N979" s="42">
        <v>0.4152777777777778</v>
      </c>
      <c r="O979" s="48">
        <v>5</v>
      </c>
      <c r="P979" s="48">
        <v>0</v>
      </c>
      <c r="Q979" s="48" t="s">
        <v>12</v>
      </c>
      <c r="R979" s="48"/>
      <c r="S979" s="48"/>
      <c r="T979" s="48"/>
      <c r="U979" s="173">
        <f t="shared" si="77"/>
        <v>0.40625</v>
      </c>
      <c r="V979" s="173">
        <f t="shared" si="78"/>
        <v>0.375</v>
      </c>
      <c r="W979" s="41" t="str">
        <f>IFERROR(VLOOKUP(L979,'[1]ZESTAWIENIE NUMERÓW BOCZNYCH'!$A:$B,1,0),"")</f>
        <v/>
      </c>
      <c r="X979" s="48" t="str">
        <f>IFERROR(VLOOKUP(W979,'[1]ZESTAWIENIE NUMERÓW BOCZNYCH'!$A:$B,2,0),Q979)</f>
        <v>AZ</v>
      </c>
      <c r="Y979" s="131">
        <f t="shared" si="80"/>
        <v>5</v>
      </c>
      <c r="Z979" s="132"/>
      <c r="AA979" s="44" t="str">
        <f t="shared" si="79"/>
        <v>A</v>
      </c>
    </row>
    <row r="980" spans="1:27" x14ac:dyDescent="0.25">
      <c r="A980" s="125" t="s">
        <v>186</v>
      </c>
      <c r="B980" s="48">
        <v>977</v>
      </c>
      <c r="C980" s="48">
        <v>3</v>
      </c>
      <c r="D980" s="48">
        <v>20925</v>
      </c>
      <c r="E980" s="48"/>
      <c r="F980" s="48" t="s">
        <v>213</v>
      </c>
      <c r="G980" s="260" t="str">
        <f t="shared" si="76"/>
        <v>pr_88</v>
      </c>
      <c r="H980" s="259" t="s">
        <v>277</v>
      </c>
      <c r="I980" s="45">
        <v>43258</v>
      </c>
      <c r="J980" s="45" t="s">
        <v>129</v>
      </c>
      <c r="K980" s="49" t="s">
        <v>122</v>
      </c>
      <c r="L980" s="46"/>
      <c r="M980" s="46" t="s">
        <v>218</v>
      </c>
      <c r="N980" s="42">
        <v>0.60069444444444442</v>
      </c>
      <c r="O980" s="48">
        <v>19</v>
      </c>
      <c r="P980" s="48">
        <v>0</v>
      </c>
      <c r="Q980" s="48" t="s">
        <v>12</v>
      </c>
      <c r="R980" s="48"/>
      <c r="S980" s="48"/>
      <c r="T980" s="48"/>
      <c r="U980" s="173">
        <f t="shared" si="77"/>
        <v>0.59375</v>
      </c>
      <c r="V980" s="173">
        <f t="shared" si="78"/>
        <v>0.58333333333333326</v>
      </c>
      <c r="W980" s="41" t="str">
        <f>IFERROR(VLOOKUP(L980,'[1]ZESTAWIENIE NUMERÓW BOCZNYCH'!$A:$B,1,0),"")</f>
        <v/>
      </c>
      <c r="X980" s="48" t="str">
        <f>IFERROR(VLOOKUP(W980,'[1]ZESTAWIENIE NUMERÓW BOCZNYCH'!$A:$B,2,0),Q980)</f>
        <v>AZ</v>
      </c>
      <c r="Y980" s="131">
        <f t="shared" si="80"/>
        <v>19</v>
      </c>
      <c r="Z980" s="132"/>
      <c r="AA980" s="44" t="str">
        <f t="shared" si="79"/>
        <v>A</v>
      </c>
    </row>
    <row r="981" spans="1:27" x14ac:dyDescent="0.25">
      <c r="A981" s="125" t="s">
        <v>186</v>
      </c>
      <c r="B981" s="48">
        <v>987</v>
      </c>
      <c r="C981" s="48">
        <v>3</v>
      </c>
      <c r="D981" s="48">
        <v>20925</v>
      </c>
      <c r="E981" s="48"/>
      <c r="F981" s="48" t="s">
        <v>213</v>
      </c>
      <c r="G981" s="260" t="str">
        <f t="shared" si="76"/>
        <v>pr_88</v>
      </c>
      <c r="H981" s="259" t="s">
        <v>277</v>
      </c>
      <c r="I981" s="45">
        <v>43258</v>
      </c>
      <c r="J981" s="45" t="s">
        <v>129</v>
      </c>
      <c r="K981" s="49" t="s">
        <v>122</v>
      </c>
      <c r="L981" s="46"/>
      <c r="M981" s="46" t="s">
        <v>218</v>
      </c>
      <c r="N981" s="42">
        <v>0.64374999999999993</v>
      </c>
      <c r="O981" s="48">
        <v>7</v>
      </c>
      <c r="P981" s="48">
        <v>0</v>
      </c>
      <c r="Q981" s="48" t="s">
        <v>12</v>
      </c>
      <c r="R981" s="48"/>
      <c r="S981" s="48"/>
      <c r="T981" s="48"/>
      <c r="U981" s="173">
        <f t="shared" si="77"/>
        <v>0.63541666666666663</v>
      </c>
      <c r="V981" s="173">
        <f t="shared" si="78"/>
        <v>0.625</v>
      </c>
      <c r="W981" s="41" t="str">
        <f>IFERROR(VLOOKUP(L981,'[1]ZESTAWIENIE NUMERÓW BOCZNYCH'!$A:$B,1,0),"")</f>
        <v/>
      </c>
      <c r="X981" s="48" t="str">
        <f>IFERROR(VLOOKUP(W981,'[1]ZESTAWIENIE NUMERÓW BOCZNYCH'!$A:$B,2,0),Q981)</f>
        <v>AZ</v>
      </c>
      <c r="Y981" s="131">
        <f t="shared" si="80"/>
        <v>7</v>
      </c>
      <c r="Z981" s="132"/>
      <c r="AA981" s="44" t="str">
        <f t="shared" si="79"/>
        <v>A</v>
      </c>
    </row>
    <row r="982" spans="1:27" x14ac:dyDescent="0.25">
      <c r="A982" s="125" t="s">
        <v>186</v>
      </c>
      <c r="B982" s="48">
        <v>999</v>
      </c>
      <c r="C982" s="48">
        <v>4</v>
      </c>
      <c r="D982" s="48">
        <v>20925</v>
      </c>
      <c r="E982" s="48"/>
      <c r="F982" s="48" t="s">
        <v>213</v>
      </c>
      <c r="G982" s="260" t="str">
        <f t="shared" si="76"/>
        <v>pr_88</v>
      </c>
      <c r="H982" s="259" t="s">
        <v>277</v>
      </c>
      <c r="I982" s="45">
        <v>43258</v>
      </c>
      <c r="J982" s="45" t="s">
        <v>129</v>
      </c>
      <c r="K982" s="49" t="s">
        <v>122</v>
      </c>
      <c r="L982" s="46"/>
      <c r="M982" s="46" t="s">
        <v>218</v>
      </c>
      <c r="N982" s="42">
        <v>0.7104166666666667</v>
      </c>
      <c r="O982" s="48">
        <v>8</v>
      </c>
      <c r="P982" s="48">
        <v>0</v>
      </c>
      <c r="Q982" s="48" t="s">
        <v>12</v>
      </c>
      <c r="R982" s="48"/>
      <c r="S982" s="48"/>
      <c r="T982" s="48"/>
      <c r="U982" s="173">
        <f t="shared" si="77"/>
        <v>0.70833333333333326</v>
      </c>
      <c r="V982" s="173">
        <f t="shared" si="78"/>
        <v>0.70833333333333326</v>
      </c>
      <c r="W982" s="41" t="str">
        <f>IFERROR(VLOOKUP(L982,'[1]ZESTAWIENIE NUMERÓW BOCZNYCH'!$A:$B,1,0),"")</f>
        <v/>
      </c>
      <c r="X982" s="48" t="str">
        <f>IFERROR(VLOOKUP(W982,'[1]ZESTAWIENIE NUMERÓW BOCZNYCH'!$A:$B,2,0),Q982)</f>
        <v>AZ</v>
      </c>
      <c r="Y982" s="131">
        <f t="shared" si="80"/>
        <v>8</v>
      </c>
      <c r="Z982" s="132"/>
      <c r="AA982" s="44" t="str">
        <f t="shared" si="79"/>
        <v>A</v>
      </c>
    </row>
    <row r="983" spans="1:27" x14ac:dyDescent="0.25">
      <c r="A983" s="125" t="s">
        <v>186</v>
      </c>
      <c r="B983" s="48">
        <v>953</v>
      </c>
      <c r="C983" s="48">
        <v>1</v>
      </c>
      <c r="D983" s="48">
        <v>20925</v>
      </c>
      <c r="E983" s="48"/>
      <c r="F983" s="48" t="s">
        <v>213</v>
      </c>
      <c r="G983" s="260" t="str">
        <f t="shared" si="76"/>
        <v>pr_88</v>
      </c>
      <c r="H983" s="259" t="s">
        <v>277</v>
      </c>
      <c r="I983" s="45">
        <v>43258</v>
      </c>
      <c r="J983" s="45" t="s">
        <v>128</v>
      </c>
      <c r="K983" s="259">
        <v>911</v>
      </c>
      <c r="L983" s="259">
        <v>509</v>
      </c>
      <c r="M983" s="46" t="s">
        <v>166</v>
      </c>
      <c r="N983" s="42">
        <v>0.2986111111111111</v>
      </c>
      <c r="O983" s="48">
        <v>0</v>
      </c>
      <c r="P983" s="48">
        <v>0</v>
      </c>
      <c r="Q983" s="48" t="s">
        <v>15</v>
      </c>
      <c r="R983" s="48"/>
      <c r="S983" s="48"/>
      <c r="T983" s="48"/>
      <c r="U983" s="173">
        <f t="shared" si="77"/>
        <v>0.29166666666666663</v>
      </c>
      <c r="V983" s="173">
        <f t="shared" si="78"/>
        <v>0.29166666666666663</v>
      </c>
      <c r="W983" s="41" t="str">
        <f>IFERROR(VLOOKUP(L983,'[1]ZESTAWIENIE NUMERÓW BOCZNYCH'!$A:$B,1,0),"")</f>
        <v/>
      </c>
      <c r="X983" s="48" t="str">
        <f>IFERROR(VLOOKUP(W983,'[1]ZESTAWIENIE NUMERÓW BOCZNYCH'!$A:$B,2,0),Q983)</f>
        <v>B</v>
      </c>
      <c r="Y983" s="131">
        <f t="shared" si="80"/>
        <v>0</v>
      </c>
      <c r="Z983" s="132" t="s">
        <v>181</v>
      </c>
      <c r="AA983" s="44" t="str">
        <f t="shared" si="79"/>
        <v>A</v>
      </c>
    </row>
    <row r="984" spans="1:27" x14ac:dyDescent="0.25">
      <c r="A984" s="125" t="s">
        <v>186</v>
      </c>
      <c r="B984" s="48">
        <v>955</v>
      </c>
      <c r="C984" s="48">
        <v>1</v>
      </c>
      <c r="D984" s="48">
        <v>20925</v>
      </c>
      <c r="E984" s="48"/>
      <c r="F984" s="48" t="s">
        <v>213</v>
      </c>
      <c r="G984" s="260" t="str">
        <f t="shared" si="76"/>
        <v>pr_88</v>
      </c>
      <c r="H984" s="259" t="s">
        <v>277</v>
      </c>
      <c r="I984" s="45">
        <v>43258</v>
      </c>
      <c r="J984" s="45" t="s">
        <v>128</v>
      </c>
      <c r="K984" s="48">
        <v>921</v>
      </c>
      <c r="L984" s="48">
        <v>510</v>
      </c>
      <c r="M984" s="46" t="s">
        <v>166</v>
      </c>
      <c r="N984" s="42">
        <v>0.30555555555555552</v>
      </c>
      <c r="O984" s="48">
        <v>3</v>
      </c>
      <c r="P984" s="48">
        <v>15</v>
      </c>
      <c r="Q984" s="48" t="s">
        <v>12</v>
      </c>
      <c r="R984" s="48"/>
      <c r="S984" s="48"/>
      <c r="T984" s="48"/>
      <c r="U984" s="173">
        <f t="shared" si="77"/>
        <v>0.30208333333333331</v>
      </c>
      <c r="V984" s="173">
        <f t="shared" si="78"/>
        <v>0.29166666666666663</v>
      </c>
      <c r="W984" s="41" t="str">
        <f>IFERROR(VLOOKUP(L984,'[1]ZESTAWIENIE NUMERÓW BOCZNYCH'!$A:$B,1,0),"")</f>
        <v/>
      </c>
      <c r="X984" s="48" t="str">
        <f>IFERROR(VLOOKUP(W984,'[1]ZESTAWIENIE NUMERÓW BOCZNYCH'!$A:$B,2,0),Q984)</f>
        <v>AZ</v>
      </c>
      <c r="Y984" s="131">
        <f t="shared" si="80"/>
        <v>18</v>
      </c>
      <c r="Z984" s="132" t="s">
        <v>181</v>
      </c>
      <c r="AA984" s="44" t="str">
        <f t="shared" si="79"/>
        <v>A</v>
      </c>
    </row>
    <row r="985" spans="1:27" x14ac:dyDescent="0.25">
      <c r="A985" s="125" t="s">
        <v>186</v>
      </c>
      <c r="B985" s="48">
        <v>986</v>
      </c>
      <c r="C985" s="48">
        <v>3</v>
      </c>
      <c r="D985" s="48">
        <v>20925</v>
      </c>
      <c r="E985" s="48"/>
      <c r="F985" s="48" t="s">
        <v>213</v>
      </c>
      <c r="G985" s="260" t="str">
        <f t="shared" si="76"/>
        <v>pr_88</v>
      </c>
      <c r="H985" s="259" t="s">
        <v>277</v>
      </c>
      <c r="I985" s="45">
        <v>43258</v>
      </c>
      <c r="J985" s="45" t="s">
        <v>128</v>
      </c>
      <c r="K985" s="48">
        <v>911</v>
      </c>
      <c r="L985" s="259">
        <v>502</v>
      </c>
      <c r="M985" s="46" t="s">
        <v>166</v>
      </c>
      <c r="N985" s="42">
        <v>0.64027777777777783</v>
      </c>
      <c r="O985" s="48">
        <v>18</v>
      </c>
      <c r="P985" s="48">
        <v>5</v>
      </c>
      <c r="Q985" s="48" t="s">
        <v>12</v>
      </c>
      <c r="R985" s="48"/>
      <c r="S985" s="48"/>
      <c r="T985" s="48"/>
      <c r="U985" s="173">
        <f t="shared" si="77"/>
        <v>0.63541666666666663</v>
      </c>
      <c r="V985" s="173">
        <f t="shared" si="78"/>
        <v>0.625</v>
      </c>
      <c r="W985" s="41">
        <f>IFERROR(VLOOKUP(L985,'[1]ZESTAWIENIE NUMERÓW BOCZNYCH'!$A:$B,1,0),"")</f>
        <v>502</v>
      </c>
      <c r="X985" s="48" t="str">
        <f>IFERROR(VLOOKUP(W985,'[1]ZESTAWIENIE NUMERÓW BOCZNYCH'!$A:$B,2,0),Q985)</f>
        <v>Jelcz M081MB</v>
      </c>
      <c r="Y985" s="131">
        <f t="shared" si="80"/>
        <v>23</v>
      </c>
      <c r="Z985" s="132" t="s">
        <v>181</v>
      </c>
      <c r="AA985" s="44" t="str">
        <f t="shared" si="79"/>
        <v>A</v>
      </c>
    </row>
    <row r="986" spans="1:27" x14ac:dyDescent="0.25">
      <c r="A986" s="125" t="s">
        <v>186</v>
      </c>
      <c r="B986" s="48">
        <v>991</v>
      </c>
      <c r="C986" s="48">
        <v>4</v>
      </c>
      <c r="D986" s="48">
        <v>20925</v>
      </c>
      <c r="E986" s="48"/>
      <c r="F986" s="48" t="s">
        <v>213</v>
      </c>
      <c r="G986" s="260" t="str">
        <f t="shared" si="76"/>
        <v>pr_88</v>
      </c>
      <c r="H986" s="259" t="s">
        <v>277</v>
      </c>
      <c r="I986" s="45">
        <v>43258</v>
      </c>
      <c r="J986" s="45" t="s">
        <v>128</v>
      </c>
      <c r="K986" s="259">
        <v>911</v>
      </c>
      <c r="L986" s="259">
        <v>508</v>
      </c>
      <c r="M986" s="46" t="s">
        <v>166</v>
      </c>
      <c r="N986" s="42">
        <v>0.66597222222222219</v>
      </c>
      <c r="O986" s="48">
        <v>20</v>
      </c>
      <c r="P986" s="48">
        <v>0</v>
      </c>
      <c r="Q986" s="48" t="s">
        <v>13</v>
      </c>
      <c r="R986" s="48"/>
      <c r="S986" s="48"/>
      <c r="T986" s="48"/>
      <c r="U986" s="173">
        <f t="shared" si="77"/>
        <v>0.65625</v>
      </c>
      <c r="V986" s="173">
        <f t="shared" si="78"/>
        <v>0.625</v>
      </c>
      <c r="W986" s="41" t="str">
        <f>IFERROR(VLOOKUP(L986,'[1]ZESTAWIENIE NUMERÓW BOCZNYCH'!$A:$B,1,0),"")</f>
        <v/>
      </c>
      <c r="X986" s="48" t="str">
        <f>IFERROR(VLOOKUP(W986,'[1]ZESTAWIENIE NUMERÓW BOCZNYCH'!$A:$B,2,0),Q986)</f>
        <v>AK</v>
      </c>
      <c r="Y986" s="131">
        <f t="shared" si="80"/>
        <v>20</v>
      </c>
      <c r="Z986" s="132" t="s">
        <v>181</v>
      </c>
      <c r="AA986" s="44" t="str">
        <f t="shared" si="79"/>
        <v>A</v>
      </c>
    </row>
    <row r="987" spans="1:27" x14ac:dyDescent="0.25">
      <c r="A987" s="125" t="s">
        <v>186</v>
      </c>
      <c r="B987" s="48">
        <v>956</v>
      </c>
      <c r="C987" s="48">
        <v>1</v>
      </c>
      <c r="D987" s="48">
        <v>20925</v>
      </c>
      <c r="E987" s="48"/>
      <c r="F987" s="48" t="s">
        <v>213</v>
      </c>
      <c r="G987" s="260" t="str">
        <f t="shared" si="76"/>
        <v>pr_88</v>
      </c>
      <c r="H987" s="259" t="s">
        <v>278</v>
      </c>
      <c r="I987" s="45">
        <v>43258</v>
      </c>
      <c r="J987" s="45" t="s">
        <v>129</v>
      </c>
      <c r="K987" s="50" t="s">
        <v>217</v>
      </c>
      <c r="L987" s="48">
        <v>1102</v>
      </c>
      <c r="M987" s="259" t="s">
        <v>186</v>
      </c>
      <c r="N987" s="42">
        <v>0.31041666666666667</v>
      </c>
      <c r="O987" s="48">
        <v>1</v>
      </c>
      <c r="P987" s="48">
        <v>0</v>
      </c>
      <c r="Q987" s="48" t="s">
        <v>13</v>
      </c>
      <c r="R987" s="48"/>
      <c r="S987" s="48"/>
      <c r="T987" s="48"/>
      <c r="U987" s="173">
        <f t="shared" si="77"/>
        <v>0.30208333333333331</v>
      </c>
      <c r="V987" s="173">
        <f t="shared" si="78"/>
        <v>0.29166666666666663</v>
      </c>
      <c r="W987" s="41">
        <f>IFERROR(VLOOKUP(L987,'[1]ZESTAWIENIE NUMERÓW BOCZNYCH'!$A:$B,1,0),"")</f>
        <v>1102</v>
      </c>
      <c r="X987" s="48" t="str">
        <f>IFERROR(VLOOKUP(W987,'[1]ZESTAWIENIE NUMERÓW BOCZNYCH'!$A:$B,2,0),Q987)</f>
        <v>SOR BN9,5</v>
      </c>
      <c r="Y987" s="131">
        <f t="shared" si="80"/>
        <v>1</v>
      </c>
      <c r="Z987" s="132"/>
      <c r="AA987" s="44" t="str">
        <f t="shared" si="79"/>
        <v>A</v>
      </c>
    </row>
    <row r="988" spans="1:27" x14ac:dyDescent="0.25">
      <c r="A988" s="125" t="s">
        <v>186</v>
      </c>
      <c r="B988" s="48">
        <v>958</v>
      </c>
      <c r="C988" s="48">
        <v>1</v>
      </c>
      <c r="D988" s="48">
        <v>20925</v>
      </c>
      <c r="E988" s="48"/>
      <c r="F988" s="48" t="s">
        <v>213</v>
      </c>
      <c r="G988" s="260" t="str">
        <f t="shared" si="76"/>
        <v>pr_88</v>
      </c>
      <c r="H988" s="259" t="s">
        <v>278</v>
      </c>
      <c r="I988" s="45">
        <v>43258</v>
      </c>
      <c r="J988" s="45" t="s">
        <v>128</v>
      </c>
      <c r="K988" s="259">
        <v>911</v>
      </c>
      <c r="L988" s="259">
        <v>516</v>
      </c>
      <c r="M988" s="259" t="s">
        <v>186</v>
      </c>
      <c r="N988" s="42">
        <v>0.31736111111111115</v>
      </c>
      <c r="O988" s="48">
        <v>0</v>
      </c>
      <c r="P988" s="48">
        <v>5</v>
      </c>
      <c r="Q988" s="48" t="s">
        <v>13</v>
      </c>
      <c r="R988" s="48"/>
      <c r="S988" s="48"/>
      <c r="T988" s="48"/>
      <c r="U988" s="173">
        <f t="shared" si="77"/>
        <v>0.3125</v>
      </c>
      <c r="V988" s="173">
        <f t="shared" si="78"/>
        <v>0.29166666666666663</v>
      </c>
      <c r="W988" s="41" t="str">
        <f>IFERROR(VLOOKUP(L988,'[1]ZESTAWIENIE NUMERÓW BOCZNYCH'!$A:$B,1,0),"")</f>
        <v/>
      </c>
      <c r="X988" s="48" t="str">
        <f>IFERROR(VLOOKUP(W988,'[1]ZESTAWIENIE NUMERÓW BOCZNYCH'!$A:$B,2,0),Q988)</f>
        <v>AK</v>
      </c>
      <c r="Y988" s="131">
        <f t="shared" si="80"/>
        <v>5</v>
      </c>
      <c r="Z988" s="132" t="s">
        <v>181</v>
      </c>
      <c r="AA988" s="44" t="str">
        <f t="shared" si="79"/>
        <v>A</v>
      </c>
    </row>
    <row r="989" spans="1:27" x14ac:dyDescent="0.25">
      <c r="A989" s="125" t="s">
        <v>186</v>
      </c>
      <c r="B989" s="48">
        <v>1003</v>
      </c>
      <c r="C989" s="48">
        <v>5</v>
      </c>
      <c r="D989" s="48">
        <v>20925</v>
      </c>
      <c r="E989" s="48"/>
      <c r="F989" s="48" t="s">
        <v>213</v>
      </c>
      <c r="G989" s="260" t="str">
        <f t="shared" si="76"/>
        <v>pr_88</v>
      </c>
      <c r="H989" s="259" t="s">
        <v>278</v>
      </c>
      <c r="I989" s="45">
        <v>43258</v>
      </c>
      <c r="J989" s="45" t="s">
        <v>129</v>
      </c>
      <c r="K989" s="50" t="s">
        <v>217</v>
      </c>
      <c r="L989" s="259">
        <v>1102</v>
      </c>
      <c r="M989" s="48" t="s">
        <v>186</v>
      </c>
      <c r="N989" s="42">
        <v>0.72499999999999998</v>
      </c>
      <c r="O989" s="48">
        <v>0</v>
      </c>
      <c r="P989" s="48">
        <v>1</v>
      </c>
      <c r="Q989" s="48" t="s">
        <v>13</v>
      </c>
      <c r="R989" s="48"/>
      <c r="S989" s="48"/>
      <c r="T989" s="48"/>
      <c r="U989" s="173">
        <f t="shared" si="77"/>
        <v>0.71875</v>
      </c>
      <c r="V989" s="173">
        <f t="shared" si="78"/>
        <v>0.70833333333333326</v>
      </c>
      <c r="W989" s="41">
        <f>IFERROR(VLOOKUP(L989,'[1]ZESTAWIENIE NUMERÓW BOCZNYCH'!$A:$B,1,0),"")</f>
        <v>1102</v>
      </c>
      <c r="X989" s="48" t="str">
        <f>IFERROR(VLOOKUP(W989,'[1]ZESTAWIENIE NUMERÓW BOCZNYCH'!$A:$B,2,0),Q989)</f>
        <v>SOR BN9,5</v>
      </c>
      <c r="Y989" s="131">
        <f t="shared" si="80"/>
        <v>1</v>
      </c>
      <c r="Z989" s="132"/>
      <c r="AA989" s="44" t="str">
        <f t="shared" si="79"/>
        <v>A</v>
      </c>
    </row>
    <row r="990" spans="1:27" x14ac:dyDescent="0.25">
      <c r="A990" s="125" t="s">
        <v>186</v>
      </c>
      <c r="B990" s="48">
        <v>967</v>
      </c>
      <c r="C990" s="48">
        <v>2</v>
      </c>
      <c r="D990" s="48">
        <v>20925</v>
      </c>
      <c r="E990" s="48"/>
      <c r="F990" s="48" t="s">
        <v>213</v>
      </c>
      <c r="G990" s="260" t="str">
        <f t="shared" si="76"/>
        <v>pr_88</v>
      </c>
      <c r="H990" s="259" t="s">
        <v>277</v>
      </c>
      <c r="I990" s="45">
        <v>43258</v>
      </c>
      <c r="J990" s="113" t="s">
        <v>139</v>
      </c>
      <c r="K990" s="259" t="s">
        <v>221</v>
      </c>
      <c r="L990" s="46"/>
      <c r="M990" s="46" t="s">
        <v>222</v>
      </c>
      <c r="N990" s="42">
        <v>0.39305555555555555</v>
      </c>
      <c r="O990" s="48">
        <v>9</v>
      </c>
      <c r="P990" s="48">
        <v>0</v>
      </c>
      <c r="Q990" s="48" t="s">
        <v>11</v>
      </c>
      <c r="R990" s="48"/>
      <c r="S990" s="48"/>
      <c r="T990" s="48"/>
      <c r="U990" s="173">
        <f t="shared" si="77"/>
        <v>0.38541666666666663</v>
      </c>
      <c r="V990" s="173">
        <f t="shared" si="78"/>
        <v>0.375</v>
      </c>
      <c r="W990" s="41" t="str">
        <f>IFERROR(VLOOKUP(L990,'[1]ZESTAWIENIE NUMERÓW BOCZNYCH'!$A:$B,1,0),"")</f>
        <v/>
      </c>
      <c r="X990" s="48" t="str">
        <f>IFERROR(VLOOKUP(W990,'[1]ZESTAWIENIE NUMERÓW BOCZNYCH'!$A:$B,2,0),Q990)</f>
        <v>T</v>
      </c>
      <c r="Y990" s="131">
        <f t="shared" si="80"/>
        <v>9</v>
      </c>
      <c r="Z990" s="132"/>
      <c r="AA990" s="44" t="str">
        <f t="shared" si="79"/>
        <v>A</v>
      </c>
    </row>
    <row r="991" spans="1:27" x14ac:dyDescent="0.25">
      <c r="A991" s="125" t="s">
        <v>186</v>
      </c>
      <c r="B991" s="48">
        <v>974</v>
      </c>
      <c r="C991" s="48">
        <v>2</v>
      </c>
      <c r="D991" s="48">
        <v>20925</v>
      </c>
      <c r="E991" s="48"/>
      <c r="F991" s="48" t="s">
        <v>213</v>
      </c>
      <c r="G991" s="260" t="str">
        <f t="shared" si="76"/>
        <v>pr_88</v>
      </c>
      <c r="H991" s="259" t="s">
        <v>277</v>
      </c>
      <c r="I991" s="45">
        <v>43258</v>
      </c>
      <c r="J991" s="45" t="s">
        <v>128</v>
      </c>
      <c r="K991" s="46">
        <v>921</v>
      </c>
      <c r="L991" s="259">
        <v>510</v>
      </c>
      <c r="M991" s="46" t="s">
        <v>170</v>
      </c>
      <c r="N991" s="42">
        <v>0.58750000000000002</v>
      </c>
      <c r="O991" s="48">
        <v>11</v>
      </c>
      <c r="P991" s="48">
        <v>4</v>
      </c>
      <c r="Q991" s="48" t="s">
        <v>13</v>
      </c>
      <c r="R991" s="48"/>
      <c r="S991" s="48"/>
      <c r="T991" s="48"/>
      <c r="U991" s="173">
        <f t="shared" si="77"/>
        <v>0.58333333333333326</v>
      </c>
      <c r="V991" s="173">
        <f t="shared" si="78"/>
        <v>0.58333333333333326</v>
      </c>
      <c r="W991" s="41" t="str">
        <f>IFERROR(VLOOKUP(L991,'[1]ZESTAWIENIE NUMERÓW BOCZNYCH'!$A:$B,1,0),"")</f>
        <v/>
      </c>
      <c r="X991" s="48" t="str">
        <f>IFERROR(VLOOKUP(W991,'[1]ZESTAWIENIE NUMERÓW BOCZNYCH'!$A:$B,2,0),Q991)</f>
        <v>AK</v>
      </c>
      <c r="Y991" s="131">
        <f t="shared" si="80"/>
        <v>15</v>
      </c>
      <c r="Z991" s="132" t="s">
        <v>181</v>
      </c>
      <c r="AA991" s="44" t="str">
        <f t="shared" si="79"/>
        <v>A</v>
      </c>
    </row>
    <row r="992" spans="1:27" x14ac:dyDescent="0.25">
      <c r="A992" s="125" t="s">
        <v>186</v>
      </c>
      <c r="B992" s="48">
        <v>983</v>
      </c>
      <c r="C992" s="48">
        <v>3</v>
      </c>
      <c r="D992" s="48">
        <v>20925</v>
      </c>
      <c r="E992" s="48"/>
      <c r="F992" s="48" t="s">
        <v>213</v>
      </c>
      <c r="G992" s="260" t="str">
        <f t="shared" si="76"/>
        <v>pr_88</v>
      </c>
      <c r="H992" s="259" t="s">
        <v>277</v>
      </c>
      <c r="I992" s="45">
        <v>43258</v>
      </c>
      <c r="J992" s="45" t="s">
        <v>128</v>
      </c>
      <c r="K992" s="48">
        <v>921</v>
      </c>
      <c r="L992" s="48">
        <v>504</v>
      </c>
      <c r="M992" s="46" t="s">
        <v>170</v>
      </c>
      <c r="N992" s="42">
        <v>0.62986111111111109</v>
      </c>
      <c r="O992" s="48">
        <v>32</v>
      </c>
      <c r="P992" s="48">
        <v>8</v>
      </c>
      <c r="Q992" s="48" t="s">
        <v>13</v>
      </c>
      <c r="R992" s="48"/>
      <c r="S992" s="48"/>
      <c r="T992" s="48"/>
      <c r="U992" s="173">
        <f t="shared" si="77"/>
        <v>0.625</v>
      </c>
      <c r="V992" s="173">
        <f t="shared" si="78"/>
        <v>0.625</v>
      </c>
      <c r="W992" s="41">
        <f>IFERROR(VLOOKUP(L992,'[1]ZESTAWIENIE NUMERÓW BOCZNYCH'!$A:$B,1,0),"")</f>
        <v>504</v>
      </c>
      <c r="X992" s="48" t="str">
        <f>IFERROR(VLOOKUP(W992,'[1]ZESTAWIENIE NUMERÓW BOCZNYCH'!$A:$B,2,0),Q992)</f>
        <v>Autosan H7</v>
      </c>
      <c r="Y992" s="131">
        <f t="shared" si="80"/>
        <v>40</v>
      </c>
      <c r="Z992" s="132" t="s">
        <v>181</v>
      </c>
      <c r="AA992" s="44" t="str">
        <f t="shared" si="79"/>
        <v>A</v>
      </c>
    </row>
    <row r="993" spans="1:27" x14ac:dyDescent="0.25">
      <c r="A993" s="125" t="s">
        <v>186</v>
      </c>
      <c r="B993" s="48">
        <v>990</v>
      </c>
      <c r="C993" s="48">
        <v>4</v>
      </c>
      <c r="D993" s="48">
        <v>20925</v>
      </c>
      <c r="E993" s="48"/>
      <c r="F993" s="48" t="s">
        <v>213</v>
      </c>
      <c r="G993" s="260" t="str">
        <f t="shared" si="76"/>
        <v>pr_88</v>
      </c>
      <c r="H993" s="259" t="s">
        <v>277</v>
      </c>
      <c r="I993" s="45">
        <v>43258</v>
      </c>
      <c r="J993" s="113" t="s">
        <v>139</v>
      </c>
      <c r="K993" s="50" t="s">
        <v>225</v>
      </c>
      <c r="L993" s="46"/>
      <c r="M993" s="50" t="s">
        <v>229</v>
      </c>
      <c r="N993" s="42">
        <v>0.65763888888888888</v>
      </c>
      <c r="O993" s="48">
        <v>14</v>
      </c>
      <c r="P993" s="48">
        <v>0</v>
      </c>
      <c r="Q993" s="48" t="s">
        <v>13</v>
      </c>
      <c r="R993" s="48"/>
      <c r="S993" s="48"/>
      <c r="T993" s="48"/>
      <c r="U993" s="173">
        <f t="shared" si="77"/>
        <v>0.65625</v>
      </c>
      <c r="V993" s="173">
        <f t="shared" si="78"/>
        <v>0.625</v>
      </c>
      <c r="W993" s="41" t="str">
        <f>IFERROR(VLOOKUP(L993,'[1]ZESTAWIENIE NUMERÓW BOCZNYCH'!$A:$B,1,0),"")</f>
        <v/>
      </c>
      <c r="X993" s="48" t="str">
        <f>IFERROR(VLOOKUP(W993,'[1]ZESTAWIENIE NUMERÓW BOCZNYCH'!$A:$B,2,0),Q993)</f>
        <v>AK</v>
      </c>
      <c r="Y993" s="131">
        <f t="shared" si="80"/>
        <v>14</v>
      </c>
      <c r="Z993" s="132"/>
      <c r="AA993" s="44" t="str">
        <f t="shared" si="79"/>
        <v>A</v>
      </c>
    </row>
    <row r="994" spans="1:27" x14ac:dyDescent="0.25">
      <c r="A994" s="125" t="s">
        <v>186</v>
      </c>
      <c r="B994" s="48">
        <v>954</v>
      </c>
      <c r="C994" s="48">
        <v>1</v>
      </c>
      <c r="D994" s="48">
        <v>20925</v>
      </c>
      <c r="E994" s="48"/>
      <c r="F994" s="48" t="s">
        <v>213</v>
      </c>
      <c r="G994" s="260" t="str">
        <f t="shared" si="76"/>
        <v>pr_88</v>
      </c>
      <c r="H994" s="259" t="s">
        <v>277</v>
      </c>
      <c r="I994" s="45">
        <v>43258</v>
      </c>
      <c r="J994" s="45" t="s">
        <v>129</v>
      </c>
      <c r="K994" s="46" t="s">
        <v>167</v>
      </c>
      <c r="L994" s="46"/>
      <c r="M994" s="48" t="s">
        <v>179</v>
      </c>
      <c r="N994" s="42">
        <v>0.30555555555555552</v>
      </c>
      <c r="O994" s="48">
        <v>4</v>
      </c>
      <c r="P994" s="48">
        <v>0</v>
      </c>
      <c r="Q994" s="48" t="s">
        <v>13</v>
      </c>
      <c r="R994" s="48"/>
      <c r="S994" s="48"/>
      <c r="T994" s="48"/>
      <c r="U994" s="173">
        <f t="shared" si="77"/>
        <v>0.30208333333333331</v>
      </c>
      <c r="V994" s="173">
        <f t="shared" si="78"/>
        <v>0.29166666666666663</v>
      </c>
      <c r="W994" s="41" t="str">
        <f>IFERROR(VLOOKUP(L994,'[1]ZESTAWIENIE NUMERÓW BOCZNYCH'!$A:$B,1,0),"")</f>
        <v/>
      </c>
      <c r="X994" s="48" t="str">
        <f>IFERROR(VLOOKUP(W994,'[1]ZESTAWIENIE NUMERÓW BOCZNYCH'!$A:$B,2,0),Q994)</f>
        <v>AK</v>
      </c>
      <c r="Y994" s="131">
        <f t="shared" si="80"/>
        <v>4</v>
      </c>
      <c r="Z994" s="132"/>
      <c r="AA994" s="44" t="str">
        <f t="shared" si="79"/>
        <v>A</v>
      </c>
    </row>
    <row r="995" spans="1:27" x14ac:dyDescent="0.25">
      <c r="A995" s="125" t="s">
        <v>186</v>
      </c>
      <c r="B995" s="48">
        <v>970</v>
      </c>
      <c r="C995" s="48">
        <v>2</v>
      </c>
      <c r="D995" s="48">
        <v>20925</v>
      </c>
      <c r="E995" s="48"/>
      <c r="F995" s="48" t="s">
        <v>213</v>
      </c>
      <c r="G995" s="260" t="str">
        <f t="shared" si="76"/>
        <v>pr_88</v>
      </c>
      <c r="H995" s="259" t="s">
        <v>277</v>
      </c>
      <c r="I995" s="45">
        <v>43258</v>
      </c>
      <c r="J995" s="45" t="s">
        <v>129</v>
      </c>
      <c r="K995" s="50" t="s">
        <v>223</v>
      </c>
      <c r="L995" s="46"/>
      <c r="M995" s="259" t="s">
        <v>179</v>
      </c>
      <c r="N995" s="42">
        <v>0.40138888888888885</v>
      </c>
      <c r="O995" s="48">
        <v>2</v>
      </c>
      <c r="P995" s="48">
        <v>0</v>
      </c>
      <c r="Q995" s="48" t="s">
        <v>12</v>
      </c>
      <c r="R995" s="48"/>
      <c r="S995" s="48"/>
      <c r="T995" s="48"/>
      <c r="U995" s="173">
        <f t="shared" si="77"/>
        <v>0.39583333333333331</v>
      </c>
      <c r="V995" s="173">
        <f t="shared" si="78"/>
        <v>0.375</v>
      </c>
      <c r="W995" s="41" t="str">
        <f>IFERROR(VLOOKUP(L995,'[1]ZESTAWIENIE NUMERÓW BOCZNYCH'!$A:$B,1,0),"")</f>
        <v/>
      </c>
      <c r="X995" s="48" t="str">
        <f>IFERROR(VLOOKUP(W995,'[1]ZESTAWIENIE NUMERÓW BOCZNYCH'!$A:$B,2,0),Q995)</f>
        <v>AZ</v>
      </c>
      <c r="Y995" s="131">
        <f t="shared" si="80"/>
        <v>2</v>
      </c>
      <c r="Z995" s="132"/>
      <c r="AA995" s="44" t="str">
        <f t="shared" si="79"/>
        <v>A</v>
      </c>
    </row>
    <row r="996" spans="1:27" x14ac:dyDescent="0.25">
      <c r="A996" s="125" t="s">
        <v>186</v>
      </c>
      <c r="B996" s="48">
        <v>979</v>
      </c>
      <c r="C996" s="48">
        <v>3</v>
      </c>
      <c r="D996" s="48">
        <v>20925</v>
      </c>
      <c r="E996" s="48"/>
      <c r="F996" s="48" t="s">
        <v>213</v>
      </c>
      <c r="G996" s="260" t="str">
        <f t="shared" si="76"/>
        <v>pr_88</v>
      </c>
      <c r="H996" s="259" t="s">
        <v>277</v>
      </c>
      <c r="I996" s="45">
        <v>43258</v>
      </c>
      <c r="J996" s="45" t="s">
        <v>129</v>
      </c>
      <c r="K996" s="46" t="s">
        <v>167</v>
      </c>
      <c r="L996" s="46"/>
      <c r="M996" s="259" t="s">
        <v>179</v>
      </c>
      <c r="N996" s="42">
        <v>0.60833333333333328</v>
      </c>
      <c r="O996" s="48">
        <v>13</v>
      </c>
      <c r="P996" s="48">
        <v>0</v>
      </c>
      <c r="Q996" s="48" t="s">
        <v>12</v>
      </c>
      <c r="R996" s="48"/>
      <c r="S996" s="48"/>
      <c r="T996" s="48"/>
      <c r="U996" s="173">
        <f t="shared" si="77"/>
        <v>0.60416666666666663</v>
      </c>
      <c r="V996" s="173">
        <f t="shared" si="78"/>
        <v>0.58333333333333326</v>
      </c>
      <c r="W996" s="41" t="str">
        <f>IFERROR(VLOOKUP(L996,'[1]ZESTAWIENIE NUMERÓW BOCZNYCH'!$A:$B,1,0),"")</f>
        <v/>
      </c>
      <c r="X996" s="48" t="str">
        <f>IFERROR(VLOOKUP(W996,'[1]ZESTAWIENIE NUMERÓW BOCZNYCH'!$A:$B,2,0),Q996)</f>
        <v>AZ</v>
      </c>
      <c r="Y996" s="131">
        <f t="shared" si="80"/>
        <v>13</v>
      </c>
      <c r="Z996" s="132"/>
      <c r="AA996" s="44" t="str">
        <f t="shared" si="79"/>
        <v>A</v>
      </c>
    </row>
    <row r="997" spans="1:27" x14ac:dyDescent="0.25">
      <c r="A997" s="125" t="s">
        <v>186</v>
      </c>
      <c r="B997" s="48">
        <v>989</v>
      </c>
      <c r="C997" s="48">
        <v>4</v>
      </c>
      <c r="D997" s="48">
        <v>20925</v>
      </c>
      <c r="E997" s="48"/>
      <c r="F997" s="48" t="s">
        <v>213</v>
      </c>
      <c r="G997" s="260" t="str">
        <f t="shared" si="76"/>
        <v>pr_88</v>
      </c>
      <c r="H997" s="259" t="s">
        <v>277</v>
      </c>
      <c r="I997" s="45">
        <v>43258</v>
      </c>
      <c r="J997" s="45" t="s">
        <v>129</v>
      </c>
      <c r="K997" s="46" t="s">
        <v>167</v>
      </c>
      <c r="L997" s="46"/>
      <c r="M997" s="48" t="s">
        <v>179</v>
      </c>
      <c r="N997" s="42">
        <v>0.65208333333333335</v>
      </c>
      <c r="O997" s="48">
        <v>4</v>
      </c>
      <c r="P997" s="48">
        <v>0</v>
      </c>
      <c r="Q997" s="48" t="s">
        <v>12</v>
      </c>
      <c r="R997" s="48"/>
      <c r="S997" s="48"/>
      <c r="T997" s="48"/>
      <c r="U997" s="173">
        <f t="shared" si="77"/>
        <v>0.64583333333333326</v>
      </c>
      <c r="V997" s="173">
        <f t="shared" si="78"/>
        <v>0.625</v>
      </c>
      <c r="W997" s="41" t="str">
        <f>IFERROR(VLOOKUP(L997,'[1]ZESTAWIENIE NUMERÓW BOCZNYCH'!$A:$B,1,0),"")</f>
        <v/>
      </c>
      <c r="X997" s="48" t="str">
        <f>IFERROR(VLOOKUP(W997,'[1]ZESTAWIENIE NUMERÓW BOCZNYCH'!$A:$B,2,0),Q997)</f>
        <v>AZ</v>
      </c>
      <c r="Y997" s="131">
        <f t="shared" si="80"/>
        <v>4</v>
      </c>
      <c r="Z997" s="132"/>
      <c r="AA997" s="44" t="str">
        <f t="shared" si="79"/>
        <v>A</v>
      </c>
    </row>
    <row r="998" spans="1:27" x14ac:dyDescent="0.25">
      <c r="A998" s="125" t="s">
        <v>186</v>
      </c>
      <c r="B998" s="48">
        <v>1008</v>
      </c>
      <c r="C998" s="48">
        <v>5</v>
      </c>
      <c r="D998" s="48">
        <v>20925</v>
      </c>
      <c r="E998" s="48"/>
      <c r="F998" s="48" t="s">
        <v>213</v>
      </c>
      <c r="G998" s="260" t="str">
        <f t="shared" si="76"/>
        <v>pr_88</v>
      </c>
      <c r="H998" s="259" t="s">
        <v>277</v>
      </c>
      <c r="I998" s="45">
        <v>43258</v>
      </c>
      <c r="J998" s="45" t="s">
        <v>129</v>
      </c>
      <c r="K998" s="46" t="s">
        <v>167</v>
      </c>
      <c r="L998" s="46"/>
      <c r="M998" s="48" t="s">
        <v>179</v>
      </c>
      <c r="N998" s="42">
        <v>0.75</v>
      </c>
      <c r="O998" s="48">
        <v>8</v>
      </c>
      <c r="P998" s="48">
        <v>0</v>
      </c>
      <c r="Q998" s="48" t="s">
        <v>12</v>
      </c>
      <c r="R998" s="48"/>
      <c r="S998" s="48"/>
      <c r="T998" s="48"/>
      <c r="U998" s="173">
        <f t="shared" si="77"/>
        <v>0.75</v>
      </c>
      <c r="V998" s="173">
        <f t="shared" si="78"/>
        <v>0.75</v>
      </c>
      <c r="W998" s="41" t="str">
        <f>IFERROR(VLOOKUP(L998,'[1]ZESTAWIENIE NUMERÓW BOCZNYCH'!$A:$B,1,0),"")</f>
        <v/>
      </c>
      <c r="X998" s="48" t="str">
        <f>IFERROR(VLOOKUP(W998,'[1]ZESTAWIENIE NUMERÓW BOCZNYCH'!$A:$B,2,0),Q998)</f>
        <v>AZ</v>
      </c>
      <c r="Y998" s="131">
        <f t="shared" si="80"/>
        <v>8</v>
      </c>
      <c r="Z998" s="132"/>
      <c r="AA998" s="44" t="str">
        <f t="shared" si="79"/>
        <v>A</v>
      </c>
    </row>
    <row r="999" spans="1:27" x14ac:dyDescent="0.25">
      <c r="A999" s="125" t="s">
        <v>186</v>
      </c>
      <c r="B999" s="48">
        <v>952</v>
      </c>
      <c r="C999" s="48">
        <v>1</v>
      </c>
      <c r="D999" s="48">
        <v>20925</v>
      </c>
      <c r="E999" s="48"/>
      <c r="F999" s="48" t="s">
        <v>213</v>
      </c>
      <c r="G999" s="260" t="str">
        <f t="shared" si="76"/>
        <v>pr_88</v>
      </c>
      <c r="H999" s="259" t="s">
        <v>277</v>
      </c>
      <c r="I999" s="45">
        <v>43258</v>
      </c>
      <c r="J999" s="113" t="s">
        <v>139</v>
      </c>
      <c r="K999" s="46" t="s">
        <v>151</v>
      </c>
      <c r="L999" s="46"/>
      <c r="M999" s="57" t="s">
        <v>216</v>
      </c>
      <c r="N999" s="42">
        <v>0.28958333333333336</v>
      </c>
      <c r="O999" s="48">
        <v>6</v>
      </c>
      <c r="P999" s="48">
        <v>11</v>
      </c>
      <c r="Q999" s="48" t="s">
        <v>13</v>
      </c>
      <c r="R999" s="48"/>
      <c r="S999" s="48"/>
      <c r="T999" s="48"/>
      <c r="U999" s="173">
        <f t="shared" si="77"/>
        <v>0.28125</v>
      </c>
      <c r="V999" s="173">
        <f t="shared" si="78"/>
        <v>0.25</v>
      </c>
      <c r="W999" s="41" t="str">
        <f>IFERROR(VLOOKUP(L999,'[1]ZESTAWIENIE NUMERÓW BOCZNYCH'!$A:$B,1,0),"")</f>
        <v/>
      </c>
      <c r="X999" s="48" t="str">
        <f>IFERROR(VLOOKUP(W999,'[1]ZESTAWIENIE NUMERÓW BOCZNYCH'!$A:$B,2,0),Q999)</f>
        <v>AK</v>
      </c>
      <c r="Y999" s="131">
        <f t="shared" si="80"/>
        <v>17</v>
      </c>
      <c r="Z999" s="132"/>
      <c r="AA999" s="44" t="str">
        <f t="shared" si="79"/>
        <v>A</v>
      </c>
    </row>
    <row r="1000" spans="1:27" x14ac:dyDescent="0.25">
      <c r="A1000" s="125" t="s">
        <v>186</v>
      </c>
      <c r="B1000" s="48">
        <v>969</v>
      </c>
      <c r="C1000" s="48">
        <v>2</v>
      </c>
      <c r="D1000" s="48">
        <v>20925</v>
      </c>
      <c r="E1000" s="48"/>
      <c r="F1000" s="48" t="s">
        <v>213</v>
      </c>
      <c r="G1000" s="260" t="str">
        <f t="shared" si="76"/>
        <v>pr_88</v>
      </c>
      <c r="H1000" s="259" t="s">
        <v>277</v>
      </c>
      <c r="I1000" s="45">
        <v>43258</v>
      </c>
      <c r="J1000" s="45" t="s">
        <v>139</v>
      </c>
      <c r="K1000" s="49" t="s">
        <v>220</v>
      </c>
      <c r="L1000" s="46"/>
      <c r="M1000" s="57" t="s">
        <v>216</v>
      </c>
      <c r="N1000" s="42">
        <v>0.39930555555555558</v>
      </c>
      <c r="O1000" s="48">
        <v>1</v>
      </c>
      <c r="P1000" s="48">
        <v>0</v>
      </c>
      <c r="Q1000" s="48" t="s">
        <v>11</v>
      </c>
      <c r="R1000" s="48"/>
      <c r="S1000" s="48"/>
      <c r="T1000" s="48"/>
      <c r="U1000" s="173">
        <f t="shared" si="77"/>
        <v>0.39583333333333331</v>
      </c>
      <c r="V1000" s="173">
        <f t="shared" si="78"/>
        <v>0.375</v>
      </c>
      <c r="W1000" s="41" t="str">
        <f>IFERROR(VLOOKUP(L1000,'[1]ZESTAWIENIE NUMERÓW BOCZNYCH'!$A:$B,1,0),"")</f>
        <v/>
      </c>
      <c r="X1000" s="48" t="str">
        <f>IFERROR(VLOOKUP(W1000,'[1]ZESTAWIENIE NUMERÓW BOCZNYCH'!$A:$B,2,0),Q1000)</f>
        <v>T</v>
      </c>
      <c r="Y1000" s="131">
        <f t="shared" si="80"/>
        <v>1</v>
      </c>
      <c r="Z1000" s="132"/>
      <c r="AA1000" s="44" t="str">
        <f t="shared" si="79"/>
        <v>A</v>
      </c>
    </row>
    <row r="1001" spans="1:27" x14ac:dyDescent="0.25">
      <c r="A1001" s="125" t="s">
        <v>186</v>
      </c>
      <c r="B1001" s="48">
        <v>975</v>
      </c>
      <c r="C1001" s="48">
        <v>3</v>
      </c>
      <c r="D1001" s="48">
        <v>20925</v>
      </c>
      <c r="E1001" s="48"/>
      <c r="F1001" s="48" t="s">
        <v>213</v>
      </c>
      <c r="G1001" s="260" t="str">
        <f t="shared" si="76"/>
        <v>pr_88</v>
      </c>
      <c r="H1001" s="259" t="s">
        <v>277</v>
      </c>
      <c r="I1001" s="45">
        <v>43258</v>
      </c>
      <c r="J1001" s="45" t="s">
        <v>129</v>
      </c>
      <c r="K1001" s="115" t="s">
        <v>118</v>
      </c>
      <c r="L1001" s="46"/>
      <c r="M1001" s="57" t="s">
        <v>216</v>
      </c>
      <c r="N1001" s="42">
        <v>0.58958333333333335</v>
      </c>
      <c r="O1001" s="48">
        <v>5</v>
      </c>
      <c r="P1001" s="48">
        <v>0</v>
      </c>
      <c r="Q1001" s="48" t="s">
        <v>15</v>
      </c>
      <c r="R1001" s="48"/>
      <c r="S1001" s="48"/>
      <c r="T1001" s="48"/>
      <c r="U1001" s="173">
        <f t="shared" si="77"/>
        <v>0.58333333333333326</v>
      </c>
      <c r="V1001" s="173">
        <f t="shared" si="78"/>
        <v>0.58333333333333326</v>
      </c>
      <c r="W1001" s="41" t="str">
        <f>IFERROR(VLOOKUP(L1001,'[1]ZESTAWIENIE NUMERÓW BOCZNYCH'!$A:$B,1,0),"")</f>
        <v/>
      </c>
      <c r="X1001" s="48" t="str">
        <f>IFERROR(VLOOKUP(W1001,'[1]ZESTAWIENIE NUMERÓW BOCZNYCH'!$A:$B,2,0),Q1001)</f>
        <v>B</v>
      </c>
      <c r="Y1001" s="131">
        <f t="shared" si="80"/>
        <v>5</v>
      </c>
      <c r="Z1001" s="132"/>
      <c r="AA1001" s="44" t="str">
        <f t="shared" si="79"/>
        <v>A</v>
      </c>
    </row>
    <row r="1002" spans="1:27" x14ac:dyDescent="0.25">
      <c r="A1002" s="125" t="s">
        <v>186</v>
      </c>
      <c r="B1002" s="48">
        <v>1000</v>
      </c>
      <c r="C1002" s="48">
        <v>4</v>
      </c>
      <c r="D1002" s="48">
        <v>20925</v>
      </c>
      <c r="E1002" s="48"/>
      <c r="F1002" s="48" t="s">
        <v>213</v>
      </c>
      <c r="G1002" s="260" t="str">
        <f t="shared" si="76"/>
        <v>pr_88</v>
      </c>
      <c r="H1002" s="259" t="s">
        <v>277</v>
      </c>
      <c r="I1002" s="45">
        <v>43258</v>
      </c>
      <c r="J1002" s="45" t="s">
        <v>139</v>
      </c>
      <c r="K1002" s="49" t="s">
        <v>220</v>
      </c>
      <c r="L1002" s="46"/>
      <c r="M1002" s="57" t="s">
        <v>216</v>
      </c>
      <c r="N1002" s="42">
        <v>0.71180555555555547</v>
      </c>
      <c r="O1002" s="48">
        <v>5</v>
      </c>
      <c r="P1002" s="48">
        <v>4</v>
      </c>
      <c r="Q1002" s="48" t="s">
        <v>15</v>
      </c>
      <c r="R1002" s="48"/>
      <c r="S1002" s="48"/>
      <c r="T1002" s="48"/>
      <c r="U1002" s="173">
        <f t="shared" si="77"/>
        <v>0.70833333333333326</v>
      </c>
      <c r="V1002" s="173">
        <f t="shared" si="78"/>
        <v>0.70833333333333326</v>
      </c>
      <c r="W1002" s="41" t="str">
        <f>IFERROR(VLOOKUP(L1002,'[1]ZESTAWIENIE NUMERÓW BOCZNYCH'!$A:$B,1,0),"")</f>
        <v/>
      </c>
      <c r="X1002" s="48" t="str">
        <f>IFERROR(VLOOKUP(W1002,'[1]ZESTAWIENIE NUMERÓW BOCZNYCH'!$A:$B,2,0),Q1002)</f>
        <v>B</v>
      </c>
      <c r="Y1002" s="131">
        <f t="shared" si="80"/>
        <v>9</v>
      </c>
      <c r="Z1002" s="132"/>
      <c r="AA1002" s="44" t="str">
        <f t="shared" si="79"/>
        <v>A</v>
      </c>
    </row>
    <row r="1003" spans="1:27" x14ac:dyDescent="0.25">
      <c r="A1003" s="125" t="s">
        <v>186</v>
      </c>
      <c r="B1003" s="48">
        <v>951</v>
      </c>
      <c r="C1003" s="48">
        <v>1</v>
      </c>
      <c r="D1003" s="48">
        <v>20925</v>
      </c>
      <c r="E1003" s="48"/>
      <c r="F1003" s="48" t="s">
        <v>213</v>
      </c>
      <c r="G1003" s="260" t="str">
        <f t="shared" si="76"/>
        <v>pr_88</v>
      </c>
      <c r="H1003" s="259" t="s">
        <v>277</v>
      </c>
      <c r="I1003" s="45">
        <v>43258</v>
      </c>
      <c r="J1003" s="113" t="s">
        <v>139</v>
      </c>
      <c r="K1003" s="48" t="s">
        <v>215</v>
      </c>
      <c r="L1003" s="46"/>
      <c r="M1003" s="46" t="s">
        <v>153</v>
      </c>
      <c r="N1003" s="42">
        <v>0.25972222222222224</v>
      </c>
      <c r="O1003" s="48">
        <v>0</v>
      </c>
      <c r="P1003" s="48">
        <v>0</v>
      </c>
      <c r="Q1003" s="48" t="s">
        <v>15</v>
      </c>
      <c r="R1003" s="48"/>
      <c r="S1003" s="48"/>
      <c r="T1003" s="48"/>
      <c r="U1003" s="173">
        <f t="shared" si="77"/>
        <v>0.25</v>
      </c>
      <c r="V1003" s="173">
        <f t="shared" si="78"/>
        <v>0.25</v>
      </c>
      <c r="W1003" s="41" t="str">
        <f>IFERROR(VLOOKUP(L1003,'[1]ZESTAWIENIE NUMERÓW BOCZNYCH'!$A:$B,1,0),"")</f>
        <v/>
      </c>
      <c r="X1003" s="48" t="str">
        <f>IFERROR(VLOOKUP(W1003,'[1]ZESTAWIENIE NUMERÓW BOCZNYCH'!$A:$B,2,0),Q1003)</f>
        <v>B</v>
      </c>
      <c r="Y1003" s="131">
        <f t="shared" si="80"/>
        <v>0</v>
      </c>
      <c r="Z1003" s="132"/>
      <c r="AA1003" s="44" t="str">
        <f t="shared" si="79"/>
        <v>A</v>
      </c>
    </row>
    <row r="1004" spans="1:27" x14ac:dyDescent="0.25">
      <c r="A1004" s="125" t="s">
        <v>186</v>
      </c>
      <c r="B1004" s="48">
        <v>963</v>
      </c>
      <c r="C1004" s="48">
        <v>2</v>
      </c>
      <c r="D1004" s="48">
        <v>20925</v>
      </c>
      <c r="E1004" s="48"/>
      <c r="F1004" s="48" t="s">
        <v>213</v>
      </c>
      <c r="G1004" s="260" t="str">
        <f t="shared" si="76"/>
        <v>pr_88</v>
      </c>
      <c r="H1004" s="259" t="s">
        <v>277</v>
      </c>
      <c r="I1004" s="45">
        <v>43258</v>
      </c>
      <c r="J1004" s="45" t="s">
        <v>139</v>
      </c>
      <c r="K1004" s="49" t="s">
        <v>220</v>
      </c>
      <c r="L1004" s="46"/>
      <c r="M1004" s="46" t="s">
        <v>153</v>
      </c>
      <c r="N1004" s="42">
        <v>0.35416666666666669</v>
      </c>
      <c r="O1004" s="48">
        <v>1</v>
      </c>
      <c r="P1004" s="48">
        <v>0</v>
      </c>
      <c r="Q1004" s="48" t="s">
        <v>12</v>
      </c>
      <c r="R1004" s="48"/>
      <c r="S1004" s="48"/>
      <c r="T1004" s="48"/>
      <c r="U1004" s="173">
        <f t="shared" si="77"/>
        <v>0.35416666666666663</v>
      </c>
      <c r="V1004" s="173">
        <f t="shared" si="78"/>
        <v>0.33333333333333331</v>
      </c>
      <c r="W1004" s="41" t="str">
        <f>IFERROR(VLOOKUP(L1004,'[1]ZESTAWIENIE NUMERÓW BOCZNYCH'!$A:$B,1,0),"")</f>
        <v/>
      </c>
      <c r="X1004" s="48" t="str">
        <f>IFERROR(VLOOKUP(W1004,'[1]ZESTAWIENIE NUMERÓW BOCZNYCH'!$A:$B,2,0),Q1004)</f>
        <v>AZ</v>
      </c>
      <c r="Y1004" s="131">
        <f t="shared" si="80"/>
        <v>1</v>
      </c>
      <c r="Z1004" s="132"/>
      <c r="AA1004" s="44" t="str">
        <f t="shared" si="79"/>
        <v>A</v>
      </c>
    </row>
    <row r="1005" spans="1:27" x14ac:dyDescent="0.25">
      <c r="A1005" s="125" t="s">
        <v>186</v>
      </c>
      <c r="B1005" s="48">
        <v>982</v>
      </c>
      <c r="C1005" s="48">
        <v>3</v>
      </c>
      <c r="D1005" s="48">
        <v>20925</v>
      </c>
      <c r="E1005" s="48"/>
      <c r="F1005" s="48" t="s">
        <v>213</v>
      </c>
      <c r="G1005" s="260" t="str">
        <f t="shared" si="76"/>
        <v>pr_88</v>
      </c>
      <c r="H1005" s="259" t="s">
        <v>277</v>
      </c>
      <c r="I1005" s="45">
        <v>43258</v>
      </c>
      <c r="J1005" s="45" t="s">
        <v>139</v>
      </c>
      <c r="K1005" s="49" t="s">
        <v>220</v>
      </c>
      <c r="L1005" s="46"/>
      <c r="M1005" s="46" t="s">
        <v>153</v>
      </c>
      <c r="N1005" s="42">
        <v>0.62847222222222221</v>
      </c>
      <c r="O1005" s="48">
        <v>29</v>
      </c>
      <c r="P1005" s="48">
        <v>0</v>
      </c>
      <c r="Q1005" s="48" t="s">
        <v>12</v>
      </c>
      <c r="R1005" s="48"/>
      <c r="S1005" s="48"/>
      <c r="T1005" s="48"/>
      <c r="U1005" s="173">
        <f t="shared" si="77"/>
        <v>0.625</v>
      </c>
      <c r="V1005" s="173">
        <f t="shared" si="78"/>
        <v>0.625</v>
      </c>
      <c r="W1005" s="41" t="str">
        <f>IFERROR(VLOOKUP(L1005,'[1]ZESTAWIENIE NUMERÓW BOCZNYCH'!$A:$B,1,0),"")</f>
        <v/>
      </c>
      <c r="X1005" s="48" t="str">
        <f>IFERROR(VLOOKUP(W1005,'[1]ZESTAWIENIE NUMERÓW BOCZNYCH'!$A:$B,2,0),Q1005)</f>
        <v>AZ</v>
      </c>
      <c r="Y1005" s="131">
        <f t="shared" si="80"/>
        <v>29</v>
      </c>
      <c r="Z1005" s="132"/>
      <c r="AA1005" s="44" t="str">
        <f t="shared" si="79"/>
        <v>A</v>
      </c>
    </row>
    <row r="1006" spans="1:27" x14ac:dyDescent="0.25">
      <c r="A1006" s="125" t="s">
        <v>186</v>
      </c>
      <c r="B1006" s="48">
        <v>994</v>
      </c>
      <c r="C1006" s="48">
        <v>4</v>
      </c>
      <c r="D1006" s="48">
        <v>20925</v>
      </c>
      <c r="E1006" s="259"/>
      <c r="F1006" s="259" t="s">
        <v>213</v>
      </c>
      <c r="G1006" s="260" t="str">
        <f t="shared" si="76"/>
        <v>pr_88</v>
      </c>
      <c r="H1006" s="259" t="s">
        <v>277</v>
      </c>
      <c r="I1006" s="45">
        <v>43258</v>
      </c>
      <c r="J1006" s="45" t="s">
        <v>139</v>
      </c>
      <c r="K1006" s="49" t="s">
        <v>220</v>
      </c>
      <c r="L1006" s="46"/>
      <c r="M1006" s="46" t="s">
        <v>153</v>
      </c>
      <c r="N1006" s="42">
        <v>0.67638888888888893</v>
      </c>
      <c r="O1006" s="48">
        <v>7</v>
      </c>
      <c r="P1006" s="48">
        <v>0</v>
      </c>
      <c r="Q1006" s="48" t="s">
        <v>12</v>
      </c>
      <c r="R1006" s="48"/>
      <c r="S1006" s="48"/>
      <c r="T1006" s="48"/>
      <c r="U1006" s="173">
        <f t="shared" si="77"/>
        <v>0.66666666666666663</v>
      </c>
      <c r="V1006" s="173">
        <f t="shared" si="78"/>
        <v>0.66666666666666663</v>
      </c>
      <c r="W1006" s="41" t="str">
        <f>IFERROR(VLOOKUP(L1006,'[1]ZESTAWIENIE NUMERÓW BOCZNYCH'!$A:$B,1,0),"")</f>
        <v/>
      </c>
      <c r="X1006" s="48" t="str">
        <f>IFERROR(VLOOKUP(W1006,'[1]ZESTAWIENIE NUMERÓW BOCZNYCH'!$A:$B,2,0),Q1006)</f>
        <v>AZ</v>
      </c>
      <c r="Y1006" s="131">
        <f t="shared" si="80"/>
        <v>7</v>
      </c>
      <c r="Z1006" s="132"/>
      <c r="AA1006" s="44" t="str">
        <f t="shared" si="79"/>
        <v>A</v>
      </c>
    </row>
    <row r="1007" spans="1:27" x14ac:dyDescent="0.25">
      <c r="A1007" s="125" t="s">
        <v>186</v>
      </c>
      <c r="B1007" s="48">
        <v>995</v>
      </c>
      <c r="C1007" s="48">
        <v>4</v>
      </c>
      <c r="D1007" s="48">
        <v>20925</v>
      </c>
      <c r="E1007" s="48"/>
      <c r="F1007" s="48" t="s">
        <v>213</v>
      </c>
      <c r="G1007" s="260" t="str">
        <f t="shared" si="76"/>
        <v>pr_88</v>
      </c>
      <c r="H1007" s="259" t="s">
        <v>277</v>
      </c>
      <c r="I1007" s="45">
        <v>43258</v>
      </c>
      <c r="J1007" s="113" t="s">
        <v>139</v>
      </c>
      <c r="K1007" s="115" t="s">
        <v>154</v>
      </c>
      <c r="L1007" s="46"/>
      <c r="M1007" s="46" t="s">
        <v>153</v>
      </c>
      <c r="N1007" s="42">
        <v>0.70138888888888884</v>
      </c>
      <c r="O1007" s="48">
        <v>5</v>
      </c>
      <c r="P1007" s="48">
        <v>0</v>
      </c>
      <c r="Q1007" s="48" t="s">
        <v>15</v>
      </c>
      <c r="R1007" s="48"/>
      <c r="S1007" s="48"/>
      <c r="T1007" s="48"/>
      <c r="U1007" s="173">
        <f t="shared" si="77"/>
        <v>0.69791666666666663</v>
      </c>
      <c r="V1007" s="173">
        <f t="shared" si="78"/>
        <v>0.66666666666666663</v>
      </c>
      <c r="W1007" s="41" t="str">
        <f>IFERROR(VLOOKUP(L1007,'[1]ZESTAWIENIE NUMERÓW BOCZNYCH'!$A:$B,1,0),"")</f>
        <v/>
      </c>
      <c r="X1007" s="48" t="str">
        <f>IFERROR(VLOOKUP(W1007,'[1]ZESTAWIENIE NUMERÓW BOCZNYCH'!$A:$B,2,0),Q1007)</f>
        <v>B</v>
      </c>
      <c r="Y1007" s="131">
        <f t="shared" si="80"/>
        <v>5</v>
      </c>
      <c r="Z1007" s="132"/>
      <c r="AA1007" s="44" t="str">
        <f t="shared" si="79"/>
        <v>A</v>
      </c>
    </row>
    <row r="1008" spans="1:27" x14ac:dyDescent="0.25">
      <c r="A1008" s="125" t="s">
        <v>186</v>
      </c>
      <c r="B1008" s="48">
        <v>985</v>
      </c>
      <c r="C1008" s="48">
        <v>3</v>
      </c>
      <c r="D1008" s="48">
        <v>20925</v>
      </c>
      <c r="E1008" s="48"/>
      <c r="F1008" s="48" t="s">
        <v>213</v>
      </c>
      <c r="G1008" s="260" t="str">
        <f t="shared" si="76"/>
        <v>pr_88</v>
      </c>
      <c r="H1008" s="259" t="s">
        <v>277</v>
      </c>
      <c r="I1008" s="45">
        <v>43258</v>
      </c>
      <c r="J1008" s="113" t="s">
        <v>139</v>
      </c>
      <c r="K1008" s="46" t="s">
        <v>227</v>
      </c>
      <c r="L1008" s="46"/>
      <c r="M1008" s="259" t="s">
        <v>228</v>
      </c>
      <c r="N1008" s="42">
        <v>0.63958333333333328</v>
      </c>
      <c r="O1008" s="48">
        <v>6</v>
      </c>
      <c r="P1008" s="48">
        <v>0</v>
      </c>
      <c r="Q1008" s="48" t="s">
        <v>12</v>
      </c>
      <c r="R1008" s="48"/>
      <c r="S1008" s="48"/>
      <c r="T1008" s="48"/>
      <c r="U1008" s="173">
        <f t="shared" si="77"/>
        <v>0.63541666666666663</v>
      </c>
      <c r="V1008" s="173">
        <f t="shared" si="78"/>
        <v>0.625</v>
      </c>
      <c r="W1008" s="41" t="str">
        <f>IFERROR(VLOOKUP(L1008,'[1]ZESTAWIENIE NUMERÓW BOCZNYCH'!$A:$B,1,0),"")</f>
        <v/>
      </c>
      <c r="X1008" s="48" t="str">
        <f>IFERROR(VLOOKUP(W1008,'[1]ZESTAWIENIE NUMERÓW BOCZNYCH'!$A:$B,2,0),Q1008)</f>
        <v>AZ</v>
      </c>
      <c r="Y1008" s="131">
        <f t="shared" si="80"/>
        <v>6</v>
      </c>
      <c r="Z1008" s="132"/>
      <c r="AA1008" s="44" t="str">
        <f t="shared" si="79"/>
        <v>A</v>
      </c>
    </row>
    <row r="1009" spans="1:27" x14ac:dyDescent="0.25">
      <c r="A1009" s="125" t="s">
        <v>186</v>
      </c>
      <c r="B1009" s="48">
        <v>998</v>
      </c>
      <c r="C1009" s="48">
        <v>4</v>
      </c>
      <c r="D1009" s="48">
        <v>20925</v>
      </c>
      <c r="E1009" s="48"/>
      <c r="F1009" s="48" t="s">
        <v>213</v>
      </c>
      <c r="G1009" s="260" t="str">
        <f t="shared" si="76"/>
        <v>pr_88</v>
      </c>
      <c r="H1009" s="259" t="s">
        <v>278</v>
      </c>
      <c r="I1009" s="45">
        <v>43258</v>
      </c>
      <c r="J1009" s="45" t="s">
        <v>129</v>
      </c>
      <c r="K1009" s="115" t="s">
        <v>118</v>
      </c>
      <c r="L1009" s="46"/>
      <c r="M1009" s="92" t="s">
        <v>121</v>
      </c>
      <c r="N1009" s="42">
        <v>0.70972222222222225</v>
      </c>
      <c r="O1009" s="48">
        <v>0</v>
      </c>
      <c r="P1009" s="48">
        <v>3</v>
      </c>
      <c r="Q1009" s="48" t="s">
        <v>12</v>
      </c>
      <c r="R1009" s="48"/>
      <c r="S1009" s="48"/>
      <c r="T1009" s="48"/>
      <c r="U1009" s="173">
        <f t="shared" si="77"/>
        <v>0.70833333333333326</v>
      </c>
      <c r="V1009" s="173">
        <f t="shared" si="78"/>
        <v>0.70833333333333326</v>
      </c>
      <c r="W1009" s="41" t="str">
        <f>IFERROR(VLOOKUP(L1009,'[1]ZESTAWIENIE NUMERÓW BOCZNYCH'!$A:$B,1,0),"")</f>
        <v/>
      </c>
      <c r="X1009" s="48" t="str">
        <f>IFERROR(VLOOKUP(W1009,'[1]ZESTAWIENIE NUMERÓW BOCZNYCH'!$A:$B,2,0),Q1009)</f>
        <v>AZ</v>
      </c>
      <c r="Y1009" s="131">
        <f t="shared" si="80"/>
        <v>3</v>
      </c>
      <c r="Z1009" s="132"/>
      <c r="AA1009" s="44" t="str">
        <f t="shared" si="79"/>
        <v>A</v>
      </c>
    </row>
    <row r="1010" spans="1:27" x14ac:dyDescent="0.25">
      <c r="A1010" s="125" t="s">
        <v>186</v>
      </c>
      <c r="B1010" s="48">
        <v>1041</v>
      </c>
      <c r="C1010" s="48">
        <v>3</v>
      </c>
      <c r="D1010" s="48">
        <v>20816</v>
      </c>
      <c r="E1010" s="48"/>
      <c r="F1010" s="48" t="s">
        <v>233</v>
      </c>
      <c r="G1010" s="260" t="str">
        <f t="shared" si="76"/>
        <v>pr_88</v>
      </c>
      <c r="H1010" s="259" t="s">
        <v>278</v>
      </c>
      <c r="I1010" s="45">
        <v>43258</v>
      </c>
      <c r="J1010" s="45" t="s">
        <v>128</v>
      </c>
      <c r="K1010" s="48">
        <v>17</v>
      </c>
      <c r="L1010" s="48">
        <v>2401</v>
      </c>
      <c r="M1010" s="48" t="s">
        <v>174</v>
      </c>
      <c r="N1010" s="42">
        <v>0.68819444444444444</v>
      </c>
      <c r="O1010" s="48">
        <v>3</v>
      </c>
      <c r="P1010" s="48">
        <v>3</v>
      </c>
      <c r="Q1010" s="48" t="s">
        <v>16</v>
      </c>
      <c r="R1010" s="48"/>
      <c r="S1010" s="48"/>
      <c r="T1010" s="48"/>
      <c r="U1010" s="173">
        <f t="shared" si="77"/>
        <v>0.6875</v>
      </c>
      <c r="V1010" s="173">
        <f t="shared" si="78"/>
        <v>0.66666666666666663</v>
      </c>
      <c r="W1010" s="41">
        <f>IFERROR(VLOOKUP(L1010,'[1]ZESTAWIENIE NUMERÓW BOCZNYCH'!$A:$B,1,0),"")</f>
        <v>2401</v>
      </c>
      <c r="X1010" s="48" t="str">
        <f>IFERROR(VLOOKUP(W1010,'[1]ZESTAWIENIE NUMERÓW BOCZNYCH'!$A:$B,2,0),Q1010)</f>
        <v>K2</v>
      </c>
      <c r="Y1010" s="131">
        <f t="shared" si="80"/>
        <v>6</v>
      </c>
      <c r="Z1010" s="132" t="s">
        <v>184</v>
      </c>
      <c r="AA1010" s="44" t="str">
        <f t="shared" si="79"/>
        <v>T</v>
      </c>
    </row>
    <row r="1011" spans="1:27" x14ac:dyDescent="0.25">
      <c r="A1011" s="125" t="s">
        <v>186</v>
      </c>
      <c r="B1011" s="48">
        <v>1046</v>
      </c>
      <c r="C1011" s="48">
        <v>3</v>
      </c>
      <c r="D1011" s="48">
        <v>20816</v>
      </c>
      <c r="E1011" s="48"/>
      <c r="F1011" s="48" t="s">
        <v>233</v>
      </c>
      <c r="G1011" s="260" t="str">
        <f t="shared" si="76"/>
        <v>pr_88</v>
      </c>
      <c r="H1011" s="259" t="s">
        <v>278</v>
      </c>
      <c r="I1011" s="45">
        <v>43258</v>
      </c>
      <c r="J1011" s="45" t="s">
        <v>128</v>
      </c>
      <c r="K1011" s="48">
        <v>17</v>
      </c>
      <c r="L1011" s="48">
        <v>2709</v>
      </c>
      <c r="M1011" s="48" t="s">
        <v>174</v>
      </c>
      <c r="N1011" s="42">
        <v>0.7090277777777777</v>
      </c>
      <c r="O1011" s="48">
        <v>4</v>
      </c>
      <c r="P1011" s="48">
        <v>2</v>
      </c>
      <c r="Q1011" s="48" t="s">
        <v>21</v>
      </c>
      <c r="R1011" s="48"/>
      <c r="S1011" s="48"/>
      <c r="T1011" s="48"/>
      <c r="U1011" s="173">
        <f t="shared" si="77"/>
        <v>0.70833333333333326</v>
      </c>
      <c r="V1011" s="173">
        <f t="shared" si="78"/>
        <v>0.70833333333333326</v>
      </c>
      <c r="W1011" s="41">
        <f>IFERROR(VLOOKUP(L1011,'[1]ZESTAWIENIE NUMERÓW BOCZNYCH'!$A:$B,1,0),"")</f>
        <v>2709</v>
      </c>
      <c r="X1011" s="48" t="str">
        <f>IFERROR(VLOOKUP(W1011,'[1]ZESTAWIENIE NUMERÓW BOCZNYCH'!$A:$B,2,0),Q1011)</f>
        <v>P3</v>
      </c>
      <c r="Y1011" s="131">
        <f t="shared" si="80"/>
        <v>6</v>
      </c>
      <c r="Z1011" s="132" t="s">
        <v>184</v>
      </c>
      <c r="AA1011" s="44" t="str">
        <f t="shared" si="79"/>
        <v>T</v>
      </c>
    </row>
    <row r="1012" spans="1:27" x14ac:dyDescent="0.25">
      <c r="A1012" s="125" t="s">
        <v>186</v>
      </c>
      <c r="B1012" s="48">
        <v>1042</v>
      </c>
      <c r="C1012" s="48">
        <v>3</v>
      </c>
      <c r="D1012" s="48">
        <v>20816</v>
      </c>
      <c r="E1012" s="48"/>
      <c r="F1012" s="48" t="s">
        <v>233</v>
      </c>
      <c r="G1012" s="260" t="str">
        <f t="shared" si="76"/>
        <v>pr_88</v>
      </c>
      <c r="H1012" s="259" t="s">
        <v>278</v>
      </c>
      <c r="I1012" s="45">
        <v>43258</v>
      </c>
      <c r="J1012" s="45" t="s">
        <v>128</v>
      </c>
      <c r="K1012" s="48">
        <v>9</v>
      </c>
      <c r="L1012" s="48">
        <v>2487</v>
      </c>
      <c r="M1012" s="55" t="s">
        <v>235</v>
      </c>
      <c r="N1012" s="42">
        <v>0.70763888888888893</v>
      </c>
      <c r="O1012" s="48">
        <v>0</v>
      </c>
      <c r="P1012" s="48">
        <v>13</v>
      </c>
      <c r="Q1012" s="48" t="s">
        <v>16</v>
      </c>
      <c r="R1012" s="48"/>
      <c r="S1012" s="48"/>
      <c r="T1012" s="48"/>
      <c r="U1012" s="173">
        <f t="shared" si="77"/>
        <v>0.69791666666666663</v>
      </c>
      <c r="V1012" s="173">
        <f t="shared" si="78"/>
        <v>0.66666666666666663</v>
      </c>
      <c r="W1012" s="41">
        <f>IFERROR(VLOOKUP(L1012,'[1]ZESTAWIENIE NUMERÓW BOCZNYCH'!$A:$B,1,0),"")</f>
        <v>2487</v>
      </c>
      <c r="X1012" s="48" t="str">
        <f>IFERROR(VLOOKUP(W1012,'[1]ZESTAWIENIE NUMERÓW BOCZNYCH'!$A:$B,2,0),Q1012)</f>
        <v>K2</v>
      </c>
      <c r="Y1012" s="131">
        <f t="shared" si="80"/>
        <v>13</v>
      </c>
      <c r="Z1012" s="132" t="s">
        <v>184</v>
      </c>
      <c r="AA1012" s="44" t="str">
        <f t="shared" si="79"/>
        <v>T</v>
      </c>
    </row>
    <row r="1013" spans="1:27" x14ac:dyDescent="0.25">
      <c r="A1013" s="125" t="s">
        <v>186</v>
      </c>
      <c r="B1013" s="48">
        <v>1045</v>
      </c>
      <c r="C1013" s="48">
        <v>3</v>
      </c>
      <c r="D1013" s="48">
        <v>20816</v>
      </c>
      <c r="E1013" s="48"/>
      <c r="F1013" s="48" t="s">
        <v>233</v>
      </c>
      <c r="G1013" s="260" t="str">
        <f t="shared" si="76"/>
        <v>pr_88</v>
      </c>
      <c r="H1013" s="259" t="s">
        <v>278</v>
      </c>
      <c r="I1013" s="45">
        <v>43258</v>
      </c>
      <c r="J1013" s="45" t="s">
        <v>128</v>
      </c>
      <c r="K1013" s="48">
        <v>9</v>
      </c>
      <c r="L1013" s="48">
        <v>2236</v>
      </c>
      <c r="M1013" s="55" t="s">
        <v>235</v>
      </c>
      <c r="N1013" s="42">
        <v>0.70763888888888893</v>
      </c>
      <c r="O1013" s="48">
        <v>0</v>
      </c>
      <c r="P1013" s="48">
        <v>13</v>
      </c>
      <c r="Q1013" s="48" t="s">
        <v>16</v>
      </c>
      <c r="R1013" s="48"/>
      <c r="S1013" s="48"/>
      <c r="T1013" s="48"/>
      <c r="U1013" s="173">
        <f t="shared" si="77"/>
        <v>0.69791666666666663</v>
      </c>
      <c r="V1013" s="173">
        <f t="shared" si="78"/>
        <v>0.66666666666666663</v>
      </c>
      <c r="W1013" s="41" t="str">
        <f>IFERROR(VLOOKUP(L1013,'[1]ZESTAWIENIE NUMERÓW BOCZNYCH'!$A:$B,1,0),"")</f>
        <v/>
      </c>
      <c r="X1013" s="48" t="str">
        <f>IFERROR(VLOOKUP(W1013,'[1]ZESTAWIENIE NUMERÓW BOCZNYCH'!$A:$B,2,0),Q1013)</f>
        <v>P2</v>
      </c>
      <c r="Y1013" s="131">
        <f t="shared" si="80"/>
        <v>13</v>
      </c>
      <c r="Z1013" s="132" t="s">
        <v>184</v>
      </c>
      <c r="AA1013" s="44" t="str">
        <f t="shared" si="79"/>
        <v>T</v>
      </c>
    </row>
    <row r="1014" spans="1:27" x14ac:dyDescent="0.25">
      <c r="A1014" s="125" t="s">
        <v>186</v>
      </c>
      <c r="B1014" s="48">
        <v>1047</v>
      </c>
      <c r="C1014" s="48">
        <v>3</v>
      </c>
      <c r="D1014" s="48">
        <v>20816</v>
      </c>
      <c r="E1014" s="48"/>
      <c r="F1014" s="48" t="s">
        <v>233</v>
      </c>
      <c r="G1014" s="260" t="str">
        <f t="shared" si="76"/>
        <v>pr_88</v>
      </c>
      <c r="H1014" s="259" t="s">
        <v>278</v>
      </c>
      <c r="I1014" s="45">
        <v>43258</v>
      </c>
      <c r="J1014" s="45" t="s">
        <v>128</v>
      </c>
      <c r="K1014" s="48">
        <v>9</v>
      </c>
      <c r="L1014" s="48">
        <v>2393</v>
      </c>
      <c r="M1014" s="55" t="s">
        <v>235</v>
      </c>
      <c r="N1014" s="42">
        <v>0.70972222222222225</v>
      </c>
      <c r="O1014" s="48">
        <v>4</v>
      </c>
      <c r="P1014" s="48">
        <v>3</v>
      </c>
      <c r="Q1014" s="48" t="s">
        <v>16</v>
      </c>
      <c r="R1014" s="48"/>
      <c r="S1014" s="48"/>
      <c r="T1014" s="48"/>
      <c r="U1014" s="173">
        <f t="shared" si="77"/>
        <v>0.70833333333333326</v>
      </c>
      <c r="V1014" s="173">
        <f t="shared" si="78"/>
        <v>0.70833333333333326</v>
      </c>
      <c r="W1014" s="41">
        <f>IFERROR(VLOOKUP(L1014,'[1]ZESTAWIENIE NUMERÓW BOCZNYCH'!$A:$B,1,0),"")</f>
        <v>2393</v>
      </c>
      <c r="X1014" s="48" t="str">
        <f>IFERROR(VLOOKUP(W1014,'[1]ZESTAWIENIE NUMERÓW BOCZNYCH'!$A:$B,2,0),Q1014)</f>
        <v>K2</v>
      </c>
      <c r="Y1014" s="131">
        <f t="shared" si="80"/>
        <v>7</v>
      </c>
      <c r="Z1014" s="132" t="s">
        <v>184</v>
      </c>
      <c r="AA1014" s="44" t="str">
        <f t="shared" si="79"/>
        <v>T</v>
      </c>
    </row>
    <row r="1015" spans="1:27" x14ac:dyDescent="0.25">
      <c r="A1015" s="125" t="s">
        <v>186</v>
      </c>
      <c r="B1015" s="48">
        <v>421</v>
      </c>
      <c r="C1015" s="48">
        <v>8</v>
      </c>
      <c r="D1015" s="48">
        <v>20823</v>
      </c>
      <c r="E1015" s="48"/>
      <c r="F1015" s="48" t="s">
        <v>197</v>
      </c>
      <c r="G1015" s="260" t="str">
        <f t="shared" si="76"/>
        <v>pr_88</v>
      </c>
      <c r="H1015" s="259" t="s">
        <v>279</v>
      </c>
      <c r="I1015" s="45">
        <v>43258</v>
      </c>
      <c r="J1015" s="45" t="s">
        <v>128</v>
      </c>
      <c r="K1015" s="48" t="s">
        <v>199</v>
      </c>
      <c r="L1015" s="48">
        <v>2710</v>
      </c>
      <c r="M1015" s="56" t="s">
        <v>157</v>
      </c>
      <c r="N1015" s="42">
        <v>0.74652777777777779</v>
      </c>
      <c r="O1015" s="48">
        <v>12</v>
      </c>
      <c r="P1015" s="48">
        <v>10</v>
      </c>
      <c r="Q1015" s="48" t="s">
        <v>21</v>
      </c>
      <c r="R1015" s="48"/>
      <c r="S1015" s="48"/>
      <c r="T1015" s="48"/>
      <c r="U1015" s="173">
        <f t="shared" si="77"/>
        <v>0.73958333333333326</v>
      </c>
      <c r="V1015" s="173">
        <f t="shared" si="78"/>
        <v>0.70833333333333326</v>
      </c>
      <c r="W1015" s="41">
        <f>IFERROR(VLOOKUP(L1015,'[1]ZESTAWIENIE NUMERÓW BOCZNYCH'!$A:$B,1,0),"")</f>
        <v>2710</v>
      </c>
      <c r="X1015" s="48" t="str">
        <f>IFERROR(VLOOKUP(W1015,'[1]ZESTAWIENIE NUMERÓW BOCZNYCH'!$A:$B,2,0),Q1015)</f>
        <v>P3</v>
      </c>
      <c r="Y1015" s="131">
        <f t="shared" si="80"/>
        <v>22</v>
      </c>
      <c r="Z1015" s="132" t="s">
        <v>184</v>
      </c>
      <c r="AA1015" s="44" t="str">
        <f t="shared" si="79"/>
        <v>T</v>
      </c>
    </row>
    <row r="1016" spans="1:27" x14ac:dyDescent="0.25">
      <c r="A1016" s="125" t="s">
        <v>186</v>
      </c>
      <c r="B1016" s="48">
        <v>612</v>
      </c>
      <c r="C1016" s="48">
        <v>1</v>
      </c>
      <c r="D1016" s="48">
        <v>120824</v>
      </c>
      <c r="E1016" s="48"/>
      <c r="F1016" s="48" t="s">
        <v>204</v>
      </c>
      <c r="G1016" s="260" t="str">
        <f t="shared" si="76"/>
        <v>pr_88</v>
      </c>
      <c r="H1016" s="259" t="s">
        <v>280</v>
      </c>
      <c r="I1016" s="45">
        <v>43258</v>
      </c>
      <c r="J1016" s="45" t="s">
        <v>128</v>
      </c>
      <c r="K1016" s="48" t="s">
        <v>205</v>
      </c>
      <c r="L1016" s="48">
        <v>2378</v>
      </c>
      <c r="M1016" s="56" t="s">
        <v>157</v>
      </c>
      <c r="N1016" s="42">
        <v>0.25138888888888888</v>
      </c>
      <c r="O1016" s="48">
        <v>7</v>
      </c>
      <c r="P1016" s="48">
        <v>3</v>
      </c>
      <c r="Q1016" s="48" t="s">
        <v>18</v>
      </c>
      <c r="R1016" s="48"/>
      <c r="S1016" s="48"/>
      <c r="T1016" s="48"/>
      <c r="U1016" s="173">
        <f t="shared" si="77"/>
        <v>0.25</v>
      </c>
      <c r="V1016" s="173">
        <f t="shared" si="78"/>
        <v>0.25</v>
      </c>
      <c r="W1016" s="41">
        <f>IFERROR(VLOOKUP(L1016,'[1]ZESTAWIENIE NUMERÓW BOCZNYCH'!$A:$B,1,0),"")</f>
        <v>2378</v>
      </c>
      <c r="X1016" s="48" t="str">
        <f>IFERROR(VLOOKUP(W1016,'[1]ZESTAWIENIE NUMERÓW BOCZNYCH'!$A:$B,2,0),Q1016)</f>
        <v>K2</v>
      </c>
      <c r="Y1016" s="131">
        <f t="shared" si="80"/>
        <v>10</v>
      </c>
      <c r="Z1016" s="132" t="s">
        <v>184</v>
      </c>
      <c r="AA1016" s="44" t="str">
        <f t="shared" si="79"/>
        <v>T</v>
      </c>
    </row>
    <row r="1017" spans="1:27" x14ac:dyDescent="0.25">
      <c r="A1017" s="125" t="s">
        <v>186</v>
      </c>
      <c r="B1017" s="48">
        <v>614</v>
      </c>
      <c r="C1017" s="48">
        <v>1</v>
      </c>
      <c r="D1017" s="48">
        <v>120824</v>
      </c>
      <c r="E1017" s="48"/>
      <c r="F1017" s="48" t="s">
        <v>204</v>
      </c>
      <c r="G1017" s="260" t="str">
        <f t="shared" si="76"/>
        <v>pr_88</v>
      </c>
      <c r="H1017" s="259" t="s">
        <v>280</v>
      </c>
      <c r="I1017" s="45">
        <v>43258</v>
      </c>
      <c r="J1017" s="45" t="s">
        <v>128</v>
      </c>
      <c r="K1017" s="48" t="s">
        <v>205</v>
      </c>
      <c r="L1017" s="48">
        <v>2908</v>
      </c>
      <c r="M1017" s="56" t="s">
        <v>157</v>
      </c>
      <c r="N1017" s="42">
        <v>0.26250000000000001</v>
      </c>
      <c r="O1017" s="48">
        <v>10</v>
      </c>
      <c r="P1017" s="48">
        <v>2</v>
      </c>
      <c r="Q1017" s="48" t="s">
        <v>16</v>
      </c>
      <c r="R1017" s="48"/>
      <c r="S1017" s="48"/>
      <c r="T1017" s="48"/>
      <c r="U1017" s="173">
        <f t="shared" si="77"/>
        <v>0.26041666666666663</v>
      </c>
      <c r="V1017" s="173">
        <f t="shared" si="78"/>
        <v>0.25</v>
      </c>
      <c r="W1017" s="41">
        <f>IFERROR(VLOOKUP(L1017,'[1]ZESTAWIENIE NUMERÓW BOCZNYCH'!$A:$B,1,0),"")</f>
        <v>2908</v>
      </c>
      <c r="X1017" s="48" t="str">
        <f>IFERROR(VLOOKUP(W1017,'[1]ZESTAWIENIE NUMERÓW BOCZNYCH'!$A:$B,2,0),Q1017)</f>
        <v>MB</v>
      </c>
      <c r="Y1017" s="131">
        <f t="shared" si="80"/>
        <v>12</v>
      </c>
      <c r="Z1017" s="132" t="s">
        <v>184</v>
      </c>
      <c r="AA1017" s="44" t="str">
        <f t="shared" si="79"/>
        <v>T</v>
      </c>
    </row>
    <row r="1018" spans="1:27" x14ac:dyDescent="0.25">
      <c r="A1018" s="125" t="s">
        <v>186</v>
      </c>
      <c r="B1018" s="48">
        <v>616</v>
      </c>
      <c r="C1018" s="48">
        <v>1</v>
      </c>
      <c r="D1018" s="48">
        <v>120824</v>
      </c>
      <c r="E1018" s="48"/>
      <c r="F1018" s="48" t="s">
        <v>204</v>
      </c>
      <c r="G1018" s="260" t="str">
        <f t="shared" si="76"/>
        <v>pr_88</v>
      </c>
      <c r="H1018" s="259" t="s">
        <v>280</v>
      </c>
      <c r="I1018" s="45">
        <v>43258</v>
      </c>
      <c r="J1018" s="45" t="s">
        <v>128</v>
      </c>
      <c r="K1018" s="48" t="s">
        <v>205</v>
      </c>
      <c r="L1018" s="48">
        <v>2433</v>
      </c>
      <c r="M1018" s="56" t="s">
        <v>157</v>
      </c>
      <c r="N1018" s="42">
        <v>0.26874999999999999</v>
      </c>
      <c r="O1018" s="48">
        <v>8</v>
      </c>
      <c r="P1018" s="48">
        <v>2</v>
      </c>
      <c r="Q1018" s="48" t="s">
        <v>16</v>
      </c>
      <c r="R1018" s="48"/>
      <c r="S1018" s="48"/>
      <c r="T1018" s="48"/>
      <c r="U1018" s="173">
        <f t="shared" si="77"/>
        <v>0.26041666666666663</v>
      </c>
      <c r="V1018" s="173">
        <f t="shared" si="78"/>
        <v>0.25</v>
      </c>
      <c r="W1018" s="41">
        <f>IFERROR(VLOOKUP(L1018,'[1]ZESTAWIENIE NUMERÓW BOCZNYCH'!$A:$B,1,0),"")</f>
        <v>2433</v>
      </c>
      <c r="X1018" s="48" t="str">
        <f>IFERROR(VLOOKUP(W1018,'[1]ZESTAWIENIE NUMERÓW BOCZNYCH'!$A:$B,2,0),Q1018)</f>
        <v>K2</v>
      </c>
      <c r="Y1018" s="131">
        <f t="shared" si="80"/>
        <v>10</v>
      </c>
      <c r="Z1018" s="132" t="s">
        <v>184</v>
      </c>
      <c r="AA1018" s="44" t="str">
        <f t="shared" si="79"/>
        <v>T</v>
      </c>
    </row>
    <row r="1019" spans="1:27" x14ac:dyDescent="0.25">
      <c r="A1019" s="125" t="s">
        <v>186</v>
      </c>
      <c r="B1019" s="48">
        <v>617</v>
      </c>
      <c r="C1019" s="48">
        <v>1</v>
      </c>
      <c r="D1019" s="48">
        <v>120824</v>
      </c>
      <c r="E1019" s="48"/>
      <c r="F1019" s="48" t="s">
        <v>204</v>
      </c>
      <c r="G1019" s="260" t="str">
        <f t="shared" si="76"/>
        <v>pr_88</v>
      </c>
      <c r="H1019" s="259" t="s">
        <v>280</v>
      </c>
      <c r="I1019" s="45">
        <v>43258</v>
      </c>
      <c r="J1019" s="45" t="s">
        <v>128</v>
      </c>
      <c r="K1019" s="48" t="s">
        <v>205</v>
      </c>
      <c r="L1019" s="48">
        <v>2448</v>
      </c>
      <c r="M1019" s="56" t="s">
        <v>157</v>
      </c>
      <c r="N1019" s="42">
        <v>0.2722222222222222</v>
      </c>
      <c r="O1019" s="48">
        <v>10</v>
      </c>
      <c r="P1019" s="48">
        <v>7</v>
      </c>
      <c r="Q1019" s="48" t="s">
        <v>16</v>
      </c>
      <c r="R1019" s="48"/>
      <c r="S1019" s="48"/>
      <c r="T1019" s="48"/>
      <c r="U1019" s="173">
        <f t="shared" si="77"/>
        <v>0.27083333333333331</v>
      </c>
      <c r="V1019" s="173">
        <f t="shared" si="78"/>
        <v>0.25</v>
      </c>
      <c r="W1019" s="41">
        <f>IFERROR(VLOOKUP(L1019,'[1]ZESTAWIENIE NUMERÓW BOCZNYCH'!$A:$B,1,0),"")</f>
        <v>2448</v>
      </c>
      <c r="X1019" s="48" t="str">
        <f>IFERROR(VLOOKUP(W1019,'[1]ZESTAWIENIE NUMERÓW BOCZNYCH'!$A:$B,2,0),Q1019)</f>
        <v>K2</v>
      </c>
      <c r="Y1019" s="131">
        <f t="shared" si="80"/>
        <v>17</v>
      </c>
      <c r="Z1019" s="132" t="s">
        <v>184</v>
      </c>
      <c r="AA1019" s="44" t="str">
        <f t="shared" si="79"/>
        <v>T</v>
      </c>
    </row>
    <row r="1020" spans="1:27" x14ac:dyDescent="0.25">
      <c r="A1020" s="125" t="s">
        <v>186</v>
      </c>
      <c r="B1020" s="48">
        <v>619</v>
      </c>
      <c r="C1020" s="48">
        <v>1</v>
      </c>
      <c r="D1020" s="48">
        <v>120824</v>
      </c>
      <c r="E1020" s="48"/>
      <c r="F1020" s="48" t="s">
        <v>204</v>
      </c>
      <c r="G1020" s="260" t="str">
        <f t="shared" si="76"/>
        <v>pr_88</v>
      </c>
      <c r="H1020" s="259" t="s">
        <v>280</v>
      </c>
      <c r="I1020" s="45">
        <v>43258</v>
      </c>
      <c r="J1020" s="45" t="s">
        <v>128</v>
      </c>
      <c r="K1020" s="48" t="s">
        <v>205</v>
      </c>
      <c r="L1020" s="48">
        <v>2260</v>
      </c>
      <c r="M1020" s="56" t="s">
        <v>157</v>
      </c>
      <c r="N1020" s="42">
        <v>0.27916666666666667</v>
      </c>
      <c r="O1020" s="48">
        <v>8</v>
      </c>
      <c r="P1020" s="48">
        <v>6</v>
      </c>
      <c r="Q1020" s="48" t="s">
        <v>16</v>
      </c>
      <c r="R1020" s="48"/>
      <c r="S1020" s="48"/>
      <c r="T1020" s="48"/>
      <c r="U1020" s="173">
        <f t="shared" si="77"/>
        <v>0.27083333333333331</v>
      </c>
      <c r="V1020" s="173">
        <f t="shared" si="78"/>
        <v>0.25</v>
      </c>
      <c r="W1020" s="41">
        <f>IFERROR(VLOOKUP(L1020,'[1]ZESTAWIENIE NUMERÓW BOCZNYCH'!$A:$B,1,0),"")</f>
        <v>2260</v>
      </c>
      <c r="X1020" s="48" t="str">
        <f>IFERROR(VLOOKUP(W1020,'[1]ZESTAWIENIE NUMERÓW BOCZNYCH'!$A:$B,2,0),Q1020)</f>
        <v>K2</v>
      </c>
      <c r="Y1020" s="131">
        <f t="shared" si="80"/>
        <v>14</v>
      </c>
      <c r="Z1020" s="132" t="s">
        <v>184</v>
      </c>
      <c r="AA1020" s="44" t="str">
        <f t="shared" si="79"/>
        <v>T</v>
      </c>
    </row>
    <row r="1021" spans="1:27" x14ac:dyDescent="0.25">
      <c r="A1021" s="125" t="s">
        <v>186</v>
      </c>
      <c r="B1021" s="48">
        <v>621</v>
      </c>
      <c r="C1021" s="48">
        <v>1</v>
      </c>
      <c r="D1021" s="48">
        <v>120824</v>
      </c>
      <c r="E1021" s="48"/>
      <c r="F1021" s="48" t="s">
        <v>204</v>
      </c>
      <c r="G1021" s="260" t="str">
        <f t="shared" si="76"/>
        <v>pr_88</v>
      </c>
      <c r="H1021" s="259" t="s">
        <v>280</v>
      </c>
      <c r="I1021" s="45">
        <v>43258</v>
      </c>
      <c r="J1021" s="45" t="s">
        <v>128</v>
      </c>
      <c r="K1021" s="48" t="s">
        <v>205</v>
      </c>
      <c r="L1021" s="48">
        <v>2378</v>
      </c>
      <c r="M1021" s="56" t="s">
        <v>157</v>
      </c>
      <c r="N1021" s="42">
        <v>0.28611111111111115</v>
      </c>
      <c r="O1021" s="48">
        <v>10</v>
      </c>
      <c r="P1021" s="48">
        <v>5</v>
      </c>
      <c r="Q1021" s="48" t="s">
        <v>16</v>
      </c>
      <c r="R1021" s="48"/>
      <c r="S1021" s="48"/>
      <c r="T1021" s="48"/>
      <c r="U1021" s="173">
        <f t="shared" si="77"/>
        <v>0.28125</v>
      </c>
      <c r="V1021" s="173">
        <f t="shared" si="78"/>
        <v>0.25</v>
      </c>
      <c r="W1021" s="41">
        <f>IFERROR(VLOOKUP(L1021,'[1]ZESTAWIENIE NUMERÓW BOCZNYCH'!$A:$B,1,0),"")</f>
        <v>2378</v>
      </c>
      <c r="X1021" s="48" t="str">
        <f>IFERROR(VLOOKUP(W1021,'[1]ZESTAWIENIE NUMERÓW BOCZNYCH'!$A:$B,2,0),Q1021)</f>
        <v>K2</v>
      </c>
      <c r="Y1021" s="131">
        <f t="shared" si="80"/>
        <v>15</v>
      </c>
      <c r="Z1021" s="132" t="s">
        <v>184</v>
      </c>
      <c r="AA1021" s="44" t="str">
        <f t="shared" si="79"/>
        <v>T</v>
      </c>
    </row>
    <row r="1022" spans="1:27" x14ac:dyDescent="0.25">
      <c r="A1022" s="125" t="s">
        <v>186</v>
      </c>
      <c r="B1022" s="48">
        <v>622</v>
      </c>
      <c r="C1022" s="48">
        <v>1</v>
      </c>
      <c r="D1022" s="48">
        <v>120824</v>
      </c>
      <c r="E1022" s="48"/>
      <c r="F1022" s="48" t="s">
        <v>204</v>
      </c>
      <c r="G1022" s="260" t="str">
        <f t="shared" si="76"/>
        <v>pr_88</v>
      </c>
      <c r="H1022" s="259" t="s">
        <v>280</v>
      </c>
      <c r="I1022" s="45">
        <v>43258</v>
      </c>
      <c r="J1022" s="45" t="s">
        <v>128</v>
      </c>
      <c r="K1022" s="48" t="s">
        <v>205</v>
      </c>
      <c r="L1022" s="48">
        <v>2908</v>
      </c>
      <c r="M1022" s="56" t="s">
        <v>157</v>
      </c>
      <c r="N1022" s="42">
        <v>0.29583333333333334</v>
      </c>
      <c r="O1022" s="48">
        <v>16</v>
      </c>
      <c r="P1022" s="48">
        <v>12</v>
      </c>
      <c r="Q1022" s="48" t="s">
        <v>17</v>
      </c>
      <c r="R1022" s="48"/>
      <c r="S1022" s="48"/>
      <c r="T1022" s="48"/>
      <c r="U1022" s="173">
        <f t="shared" si="77"/>
        <v>0.29166666666666663</v>
      </c>
      <c r="V1022" s="173">
        <f t="shared" si="78"/>
        <v>0.29166666666666663</v>
      </c>
      <c r="W1022" s="41">
        <f>IFERROR(VLOOKUP(L1022,'[1]ZESTAWIENIE NUMERÓW BOCZNYCH'!$A:$B,1,0),"")</f>
        <v>2908</v>
      </c>
      <c r="X1022" s="48" t="str">
        <f>IFERROR(VLOOKUP(W1022,'[1]ZESTAWIENIE NUMERÓW BOCZNYCH'!$A:$B,2,0),Q1022)</f>
        <v>MB</v>
      </c>
      <c r="Y1022" s="131">
        <f t="shared" si="80"/>
        <v>28</v>
      </c>
      <c r="Z1022" s="132" t="s">
        <v>184</v>
      </c>
      <c r="AA1022" s="44" t="str">
        <f t="shared" si="79"/>
        <v>T</v>
      </c>
    </row>
    <row r="1023" spans="1:27" x14ac:dyDescent="0.25">
      <c r="A1023" s="125" t="s">
        <v>186</v>
      </c>
      <c r="B1023" s="48">
        <v>625</v>
      </c>
      <c r="C1023" s="48">
        <v>2</v>
      </c>
      <c r="D1023" s="48">
        <v>120824</v>
      </c>
      <c r="E1023" s="48"/>
      <c r="F1023" s="48" t="s">
        <v>204</v>
      </c>
      <c r="G1023" s="260" t="str">
        <f t="shared" si="76"/>
        <v>pr_88</v>
      </c>
      <c r="H1023" s="259" t="s">
        <v>280</v>
      </c>
      <c r="I1023" s="45">
        <v>43258</v>
      </c>
      <c r="J1023" s="45" t="s">
        <v>128</v>
      </c>
      <c r="K1023" s="48" t="s">
        <v>205</v>
      </c>
      <c r="L1023" s="48">
        <v>2448</v>
      </c>
      <c r="M1023" s="56" t="s">
        <v>157</v>
      </c>
      <c r="N1023" s="42">
        <v>0.30555555555555552</v>
      </c>
      <c r="O1023" s="48">
        <v>22</v>
      </c>
      <c r="P1023" s="48">
        <v>15</v>
      </c>
      <c r="Q1023" s="48" t="s">
        <v>16</v>
      </c>
      <c r="R1023" s="48"/>
      <c r="S1023" s="48"/>
      <c r="T1023" s="48"/>
      <c r="U1023" s="173">
        <f t="shared" si="77"/>
        <v>0.30208333333333331</v>
      </c>
      <c r="V1023" s="173">
        <f t="shared" si="78"/>
        <v>0.29166666666666663</v>
      </c>
      <c r="W1023" s="41">
        <f>IFERROR(VLOOKUP(L1023,'[1]ZESTAWIENIE NUMERÓW BOCZNYCH'!$A:$B,1,0),"")</f>
        <v>2448</v>
      </c>
      <c r="X1023" s="48" t="str">
        <f>IFERROR(VLOOKUP(W1023,'[1]ZESTAWIENIE NUMERÓW BOCZNYCH'!$A:$B,2,0),Q1023)</f>
        <v>K2</v>
      </c>
      <c r="Y1023" s="131">
        <f t="shared" si="80"/>
        <v>37</v>
      </c>
      <c r="Z1023" s="132" t="s">
        <v>184</v>
      </c>
      <c r="AA1023" s="44" t="str">
        <f t="shared" si="79"/>
        <v>T</v>
      </c>
    </row>
    <row r="1024" spans="1:27" x14ac:dyDescent="0.25">
      <c r="A1024" s="125" t="s">
        <v>186</v>
      </c>
      <c r="B1024" s="48">
        <v>627</v>
      </c>
      <c r="C1024" s="48">
        <v>2</v>
      </c>
      <c r="D1024" s="48">
        <v>120824</v>
      </c>
      <c r="E1024" s="48"/>
      <c r="F1024" s="48" t="s">
        <v>204</v>
      </c>
      <c r="G1024" s="260" t="str">
        <f t="shared" si="76"/>
        <v>pr_88</v>
      </c>
      <c r="H1024" s="259" t="s">
        <v>280</v>
      </c>
      <c r="I1024" s="45">
        <v>43258</v>
      </c>
      <c r="J1024" s="45" t="s">
        <v>128</v>
      </c>
      <c r="K1024" s="48" t="s">
        <v>205</v>
      </c>
      <c r="L1024" s="48">
        <v>2260</v>
      </c>
      <c r="M1024" s="56" t="s">
        <v>157</v>
      </c>
      <c r="N1024" s="42">
        <v>0.3125</v>
      </c>
      <c r="O1024" s="48">
        <v>25</v>
      </c>
      <c r="P1024" s="48">
        <v>15</v>
      </c>
      <c r="Q1024" s="48" t="s">
        <v>16</v>
      </c>
      <c r="R1024" s="48"/>
      <c r="S1024" s="48"/>
      <c r="T1024" s="48"/>
      <c r="U1024" s="173">
        <f t="shared" si="77"/>
        <v>0.3125</v>
      </c>
      <c r="V1024" s="173">
        <f t="shared" si="78"/>
        <v>0.29166666666666663</v>
      </c>
      <c r="W1024" s="41">
        <f>IFERROR(VLOOKUP(L1024,'[1]ZESTAWIENIE NUMERÓW BOCZNYCH'!$A:$B,1,0),"")</f>
        <v>2260</v>
      </c>
      <c r="X1024" s="48" t="str">
        <f>IFERROR(VLOOKUP(W1024,'[1]ZESTAWIENIE NUMERÓW BOCZNYCH'!$A:$B,2,0),Q1024)</f>
        <v>K2</v>
      </c>
      <c r="Y1024" s="131">
        <f t="shared" si="80"/>
        <v>40</v>
      </c>
      <c r="Z1024" s="132" t="s">
        <v>184</v>
      </c>
      <c r="AA1024" s="44" t="str">
        <f t="shared" si="79"/>
        <v>T</v>
      </c>
    </row>
    <row r="1025" spans="1:27" x14ac:dyDescent="0.25">
      <c r="A1025" s="125" t="s">
        <v>186</v>
      </c>
      <c r="B1025" s="48">
        <v>629</v>
      </c>
      <c r="C1025" s="48">
        <v>2</v>
      </c>
      <c r="D1025" s="48">
        <v>120824</v>
      </c>
      <c r="E1025" s="48"/>
      <c r="F1025" s="48" t="s">
        <v>204</v>
      </c>
      <c r="G1025" s="260" t="str">
        <f t="shared" si="76"/>
        <v>pr_88</v>
      </c>
      <c r="H1025" s="259" t="s">
        <v>280</v>
      </c>
      <c r="I1025" s="45">
        <v>43258</v>
      </c>
      <c r="J1025" s="45" t="s">
        <v>128</v>
      </c>
      <c r="K1025" s="48" t="s">
        <v>205</v>
      </c>
      <c r="L1025" s="48">
        <v>2378</v>
      </c>
      <c r="M1025" s="56" t="s">
        <v>157</v>
      </c>
      <c r="N1025" s="42">
        <v>0.31944444444444448</v>
      </c>
      <c r="O1025" s="48">
        <v>23</v>
      </c>
      <c r="P1025" s="48">
        <v>25</v>
      </c>
      <c r="Q1025" s="48" t="s">
        <v>18</v>
      </c>
      <c r="R1025" s="48"/>
      <c r="S1025" s="48"/>
      <c r="T1025" s="48"/>
      <c r="U1025" s="173">
        <f t="shared" si="77"/>
        <v>0.3125</v>
      </c>
      <c r="V1025" s="173">
        <f t="shared" si="78"/>
        <v>0.29166666666666663</v>
      </c>
      <c r="W1025" s="41">
        <f>IFERROR(VLOOKUP(L1025,'[1]ZESTAWIENIE NUMERÓW BOCZNYCH'!$A:$B,1,0),"")</f>
        <v>2378</v>
      </c>
      <c r="X1025" s="48" t="str">
        <f>IFERROR(VLOOKUP(W1025,'[1]ZESTAWIENIE NUMERÓW BOCZNYCH'!$A:$B,2,0),Q1025)</f>
        <v>K2</v>
      </c>
      <c r="Y1025" s="131">
        <f t="shared" si="80"/>
        <v>48</v>
      </c>
      <c r="Z1025" s="132" t="s">
        <v>184</v>
      </c>
      <c r="AA1025" s="44" t="str">
        <f t="shared" si="79"/>
        <v>T</v>
      </c>
    </row>
    <row r="1026" spans="1:27" x14ac:dyDescent="0.25">
      <c r="A1026" s="125" t="s">
        <v>186</v>
      </c>
      <c r="B1026" s="48">
        <v>631</v>
      </c>
      <c r="C1026" s="48">
        <v>2</v>
      </c>
      <c r="D1026" s="48">
        <v>120824</v>
      </c>
      <c r="E1026" s="48"/>
      <c r="F1026" s="48" t="s">
        <v>204</v>
      </c>
      <c r="G1026" s="260" t="str">
        <f t="shared" si="76"/>
        <v>pr_88</v>
      </c>
      <c r="H1026" s="259" t="s">
        <v>280</v>
      </c>
      <c r="I1026" s="45">
        <v>43258</v>
      </c>
      <c r="J1026" s="45" t="s">
        <v>128</v>
      </c>
      <c r="K1026" s="48" t="s">
        <v>205</v>
      </c>
      <c r="L1026" s="48">
        <v>2908</v>
      </c>
      <c r="M1026" s="56" t="s">
        <v>157</v>
      </c>
      <c r="N1026" s="42">
        <v>0.32916666666666666</v>
      </c>
      <c r="O1026" s="48">
        <v>15</v>
      </c>
      <c r="P1026" s="48">
        <v>30</v>
      </c>
      <c r="Q1026" s="48" t="s">
        <v>17</v>
      </c>
      <c r="R1026" s="48"/>
      <c r="S1026" s="48"/>
      <c r="T1026" s="48"/>
      <c r="U1026" s="173">
        <f t="shared" si="77"/>
        <v>0.32291666666666663</v>
      </c>
      <c r="V1026" s="173">
        <f t="shared" si="78"/>
        <v>0.29166666666666663</v>
      </c>
      <c r="W1026" s="41">
        <f>IFERROR(VLOOKUP(L1026,'[1]ZESTAWIENIE NUMERÓW BOCZNYCH'!$A:$B,1,0),"")</f>
        <v>2908</v>
      </c>
      <c r="X1026" s="48" t="str">
        <f>IFERROR(VLOOKUP(W1026,'[1]ZESTAWIENIE NUMERÓW BOCZNYCH'!$A:$B,2,0),Q1026)</f>
        <v>MB</v>
      </c>
      <c r="Y1026" s="131">
        <f t="shared" si="80"/>
        <v>45</v>
      </c>
      <c r="Z1026" s="132" t="s">
        <v>184</v>
      </c>
      <c r="AA1026" s="44" t="str">
        <f t="shared" si="79"/>
        <v>T</v>
      </c>
    </row>
    <row r="1027" spans="1:27" x14ac:dyDescent="0.25">
      <c r="A1027" s="125" t="s">
        <v>186</v>
      </c>
      <c r="B1027" s="48">
        <v>633</v>
      </c>
      <c r="C1027" s="48">
        <v>2</v>
      </c>
      <c r="D1027" s="48">
        <v>120824</v>
      </c>
      <c r="E1027" s="48"/>
      <c r="F1027" s="48" t="s">
        <v>204</v>
      </c>
      <c r="G1027" s="260" t="str">
        <f t="shared" ref="G1027:G1090" si="81">IF(ISERROR(RIGHT(LEFT(F1027,FIND("_",MID(F1027,4,150))+2))*1),LEFT(F1027,FIND("_",MID(F1027,4,150))+1),LEFT(F1027,FIND("_",MID(F1027,4,150))+2))</f>
        <v>pr_88</v>
      </c>
      <c r="H1027" s="259" t="s">
        <v>280</v>
      </c>
      <c r="I1027" s="45">
        <v>43258</v>
      </c>
      <c r="J1027" s="45" t="s">
        <v>128</v>
      </c>
      <c r="K1027" s="48" t="s">
        <v>205</v>
      </c>
      <c r="L1027" s="48">
        <v>2448</v>
      </c>
      <c r="M1027" s="56" t="s">
        <v>157</v>
      </c>
      <c r="N1027" s="42">
        <v>0.33749999999999997</v>
      </c>
      <c r="O1027" s="48">
        <v>20</v>
      </c>
      <c r="P1027" s="48">
        <v>13</v>
      </c>
      <c r="Q1027" s="48" t="s">
        <v>16</v>
      </c>
      <c r="R1027" s="48"/>
      <c r="S1027" s="48"/>
      <c r="T1027" s="48"/>
      <c r="U1027" s="173">
        <f t="shared" ref="U1027:U1090" si="82">FLOOR(N1027,"0:15")</f>
        <v>0.33333333333333331</v>
      </c>
      <c r="V1027" s="173">
        <f t="shared" ref="V1027:V1090" si="83">FLOOR(N1027,TIME(1,0,0))</f>
        <v>0.33333333333333331</v>
      </c>
      <c r="W1027" s="41">
        <f>IFERROR(VLOOKUP(L1027,'[1]ZESTAWIENIE NUMERÓW BOCZNYCH'!$A:$B,1,0),"")</f>
        <v>2448</v>
      </c>
      <c r="X1027" s="48" t="str">
        <f>IFERROR(VLOOKUP(W1027,'[1]ZESTAWIENIE NUMERÓW BOCZNYCH'!$A:$B,2,0),Q1027)</f>
        <v>K2</v>
      </c>
      <c r="Y1027" s="131">
        <f t="shared" si="80"/>
        <v>33</v>
      </c>
      <c r="Z1027" s="132" t="s">
        <v>184</v>
      </c>
      <c r="AA1027" s="44" t="str">
        <f t="shared" ref="AA1027:AA1090" si="84">IF(Z1027="Tramwaj normalny","T","A")</f>
        <v>T</v>
      </c>
    </row>
    <row r="1028" spans="1:27" x14ac:dyDescent="0.25">
      <c r="A1028" s="125" t="s">
        <v>186</v>
      </c>
      <c r="B1028" s="48">
        <v>635</v>
      </c>
      <c r="C1028" s="48">
        <v>2</v>
      </c>
      <c r="D1028" s="48">
        <v>120824</v>
      </c>
      <c r="E1028" s="48"/>
      <c r="F1028" s="48" t="s">
        <v>204</v>
      </c>
      <c r="G1028" s="260" t="str">
        <f t="shared" si="81"/>
        <v>pr_88</v>
      </c>
      <c r="H1028" s="259" t="s">
        <v>280</v>
      </c>
      <c r="I1028" s="45">
        <v>43258</v>
      </c>
      <c r="J1028" s="45" t="s">
        <v>128</v>
      </c>
      <c r="K1028" s="48" t="s">
        <v>205</v>
      </c>
      <c r="L1028" s="48">
        <v>2250</v>
      </c>
      <c r="M1028" s="56" t="s">
        <v>157</v>
      </c>
      <c r="N1028" s="42">
        <v>0.34583333333333338</v>
      </c>
      <c r="O1028" s="48">
        <v>14</v>
      </c>
      <c r="P1028" s="48">
        <v>12</v>
      </c>
      <c r="Q1028" s="48" t="s">
        <v>16</v>
      </c>
      <c r="R1028" s="48"/>
      <c r="S1028" s="48"/>
      <c r="T1028" s="48"/>
      <c r="U1028" s="173">
        <f t="shared" si="82"/>
        <v>0.34375</v>
      </c>
      <c r="V1028" s="173">
        <f t="shared" si="83"/>
        <v>0.33333333333333331</v>
      </c>
      <c r="W1028" s="41" t="str">
        <f>IFERROR(VLOOKUP(L1028,'[1]ZESTAWIENIE NUMERÓW BOCZNYCH'!$A:$B,1,0),"")</f>
        <v/>
      </c>
      <c r="X1028" s="48" t="str">
        <f>IFERROR(VLOOKUP(W1028,'[1]ZESTAWIENIE NUMERÓW BOCZNYCH'!$A:$B,2,0),Q1028)</f>
        <v>P2</v>
      </c>
      <c r="Y1028" s="131">
        <f t="shared" si="80"/>
        <v>26</v>
      </c>
      <c r="Z1028" s="132" t="s">
        <v>184</v>
      </c>
      <c r="AA1028" s="44" t="str">
        <f t="shared" si="84"/>
        <v>T</v>
      </c>
    </row>
    <row r="1029" spans="1:27" x14ac:dyDescent="0.25">
      <c r="A1029" s="125" t="s">
        <v>186</v>
      </c>
      <c r="B1029" s="48">
        <v>638</v>
      </c>
      <c r="C1029" s="48">
        <v>3</v>
      </c>
      <c r="D1029" s="48">
        <v>120824</v>
      </c>
      <c r="E1029" s="48"/>
      <c r="F1029" s="48" t="s">
        <v>204</v>
      </c>
      <c r="G1029" s="260" t="str">
        <f t="shared" si="81"/>
        <v>pr_88</v>
      </c>
      <c r="H1029" s="259" t="s">
        <v>280</v>
      </c>
      <c r="I1029" s="45">
        <v>43258</v>
      </c>
      <c r="J1029" s="45" t="s">
        <v>128</v>
      </c>
      <c r="K1029" s="48" t="s">
        <v>205</v>
      </c>
      <c r="L1029" s="48">
        <v>2908</v>
      </c>
      <c r="M1029" s="56" t="s">
        <v>157</v>
      </c>
      <c r="N1029" s="42">
        <v>0.36249999999999999</v>
      </c>
      <c r="O1029" s="48">
        <v>28</v>
      </c>
      <c r="P1029" s="48">
        <v>23</v>
      </c>
      <c r="Q1029" s="48" t="s">
        <v>17</v>
      </c>
      <c r="R1029" s="48"/>
      <c r="S1029" s="48"/>
      <c r="T1029" s="48"/>
      <c r="U1029" s="173">
        <f t="shared" si="82"/>
        <v>0.35416666666666663</v>
      </c>
      <c r="V1029" s="173">
        <f t="shared" si="83"/>
        <v>0.33333333333333331</v>
      </c>
      <c r="W1029" s="41">
        <f>IFERROR(VLOOKUP(L1029,'[1]ZESTAWIENIE NUMERÓW BOCZNYCH'!$A:$B,1,0),"")</f>
        <v>2908</v>
      </c>
      <c r="X1029" s="48" t="str">
        <f>IFERROR(VLOOKUP(W1029,'[1]ZESTAWIENIE NUMERÓW BOCZNYCH'!$A:$B,2,0),Q1029)</f>
        <v>MB</v>
      </c>
      <c r="Y1029" s="131">
        <f t="shared" si="80"/>
        <v>51</v>
      </c>
      <c r="Z1029" s="132" t="s">
        <v>184</v>
      </c>
      <c r="AA1029" s="44" t="str">
        <f t="shared" si="84"/>
        <v>T</v>
      </c>
    </row>
    <row r="1030" spans="1:27" x14ac:dyDescent="0.25">
      <c r="A1030" s="125" t="s">
        <v>186</v>
      </c>
      <c r="B1030" s="48">
        <v>640</v>
      </c>
      <c r="C1030" s="48">
        <v>3</v>
      </c>
      <c r="D1030" s="48">
        <v>120824</v>
      </c>
      <c r="E1030" s="48"/>
      <c r="F1030" s="48" t="s">
        <v>204</v>
      </c>
      <c r="G1030" s="260" t="str">
        <f t="shared" si="81"/>
        <v>pr_88</v>
      </c>
      <c r="H1030" s="259" t="s">
        <v>280</v>
      </c>
      <c r="I1030" s="45">
        <v>43258</v>
      </c>
      <c r="J1030" s="45" t="s">
        <v>128</v>
      </c>
      <c r="K1030" s="48" t="s">
        <v>205</v>
      </c>
      <c r="L1030" s="48">
        <v>2447</v>
      </c>
      <c r="M1030" s="56" t="s">
        <v>157</v>
      </c>
      <c r="N1030" s="42">
        <v>0.36944444444444446</v>
      </c>
      <c r="O1030" s="48">
        <v>6</v>
      </c>
      <c r="P1030" s="48">
        <v>23</v>
      </c>
      <c r="Q1030" s="48" t="s">
        <v>16</v>
      </c>
      <c r="R1030" s="48"/>
      <c r="S1030" s="48"/>
      <c r="T1030" s="48"/>
      <c r="U1030" s="173">
        <f t="shared" si="82"/>
        <v>0.36458333333333331</v>
      </c>
      <c r="V1030" s="173">
        <f t="shared" si="83"/>
        <v>0.33333333333333331</v>
      </c>
      <c r="W1030" s="41">
        <f>IFERROR(VLOOKUP(L1030,'[1]ZESTAWIENIE NUMERÓW BOCZNYCH'!$A:$B,1,0),"")</f>
        <v>2447</v>
      </c>
      <c r="X1030" s="48" t="str">
        <f>IFERROR(VLOOKUP(W1030,'[1]ZESTAWIENIE NUMERÓW BOCZNYCH'!$A:$B,2,0),Q1030)</f>
        <v>K2</v>
      </c>
      <c r="Y1030" s="131">
        <f t="shared" si="80"/>
        <v>29</v>
      </c>
      <c r="Z1030" s="132" t="s">
        <v>184</v>
      </c>
      <c r="AA1030" s="44" t="str">
        <f t="shared" si="84"/>
        <v>T</v>
      </c>
    </row>
    <row r="1031" spans="1:27" x14ac:dyDescent="0.25">
      <c r="A1031" s="125" t="s">
        <v>186</v>
      </c>
      <c r="B1031" s="48">
        <v>642</v>
      </c>
      <c r="C1031" s="48">
        <v>3</v>
      </c>
      <c r="D1031" s="48">
        <v>120824</v>
      </c>
      <c r="E1031" s="48"/>
      <c r="F1031" s="48" t="s">
        <v>204</v>
      </c>
      <c r="G1031" s="260" t="str">
        <f t="shared" si="81"/>
        <v>pr_88</v>
      </c>
      <c r="H1031" s="259" t="s">
        <v>280</v>
      </c>
      <c r="I1031" s="45">
        <v>43258</v>
      </c>
      <c r="J1031" s="45" t="s">
        <v>128</v>
      </c>
      <c r="K1031" s="48" t="s">
        <v>205</v>
      </c>
      <c r="L1031" s="48">
        <v>2260</v>
      </c>
      <c r="M1031" s="56" t="s">
        <v>157</v>
      </c>
      <c r="N1031" s="42">
        <v>0.37916666666666665</v>
      </c>
      <c r="O1031" s="48">
        <v>13</v>
      </c>
      <c r="P1031" s="48">
        <v>45</v>
      </c>
      <c r="Q1031" s="48" t="s">
        <v>16</v>
      </c>
      <c r="R1031" s="48"/>
      <c r="S1031" s="48"/>
      <c r="T1031" s="48"/>
      <c r="U1031" s="173">
        <f t="shared" si="82"/>
        <v>0.375</v>
      </c>
      <c r="V1031" s="173">
        <f t="shared" si="83"/>
        <v>0.375</v>
      </c>
      <c r="W1031" s="41">
        <f>IFERROR(VLOOKUP(L1031,'[1]ZESTAWIENIE NUMERÓW BOCZNYCH'!$A:$B,1,0),"")</f>
        <v>2260</v>
      </c>
      <c r="X1031" s="48" t="str">
        <f>IFERROR(VLOOKUP(W1031,'[1]ZESTAWIENIE NUMERÓW BOCZNYCH'!$A:$B,2,0),Q1031)</f>
        <v>K2</v>
      </c>
      <c r="Y1031" s="131">
        <f t="shared" ref="Y1031:Y1094" si="85">O1031+P1031</f>
        <v>58</v>
      </c>
      <c r="Z1031" s="132" t="s">
        <v>184</v>
      </c>
      <c r="AA1031" s="44" t="str">
        <f t="shared" si="84"/>
        <v>T</v>
      </c>
    </row>
    <row r="1032" spans="1:27" x14ac:dyDescent="0.25">
      <c r="A1032" s="125" t="s">
        <v>186</v>
      </c>
      <c r="B1032" s="48">
        <v>644</v>
      </c>
      <c r="C1032" s="48">
        <v>3</v>
      </c>
      <c r="D1032" s="48">
        <v>120824</v>
      </c>
      <c r="E1032" s="48"/>
      <c r="F1032" s="48" t="s">
        <v>204</v>
      </c>
      <c r="G1032" s="260" t="str">
        <f t="shared" si="81"/>
        <v>pr_88</v>
      </c>
      <c r="H1032" s="259" t="s">
        <v>280</v>
      </c>
      <c r="I1032" s="45">
        <v>43258</v>
      </c>
      <c r="J1032" s="45" t="s">
        <v>128</v>
      </c>
      <c r="K1032" s="48" t="s">
        <v>205</v>
      </c>
      <c r="L1032" s="48">
        <v>2377</v>
      </c>
      <c r="M1032" s="56" t="s">
        <v>157</v>
      </c>
      <c r="N1032" s="42">
        <v>0.38750000000000001</v>
      </c>
      <c r="O1032" s="48">
        <v>18</v>
      </c>
      <c r="P1032" s="48">
        <v>15</v>
      </c>
      <c r="Q1032" s="48" t="s">
        <v>16</v>
      </c>
      <c r="R1032" s="48"/>
      <c r="S1032" s="48"/>
      <c r="T1032" s="48"/>
      <c r="U1032" s="173">
        <f t="shared" si="82"/>
        <v>0.38541666666666663</v>
      </c>
      <c r="V1032" s="173">
        <f t="shared" si="83"/>
        <v>0.375</v>
      </c>
      <c r="W1032" s="41">
        <f>IFERROR(VLOOKUP(L1032,'[1]ZESTAWIENIE NUMERÓW BOCZNYCH'!$A:$B,1,0),"")</f>
        <v>2377</v>
      </c>
      <c r="X1032" s="48" t="str">
        <f>IFERROR(VLOOKUP(W1032,'[1]ZESTAWIENIE NUMERÓW BOCZNYCH'!$A:$B,2,0),Q1032)</f>
        <v>K2</v>
      </c>
      <c r="Y1032" s="131">
        <f t="shared" si="85"/>
        <v>33</v>
      </c>
      <c r="Z1032" s="132" t="s">
        <v>184</v>
      </c>
      <c r="AA1032" s="44" t="str">
        <f t="shared" si="84"/>
        <v>T</v>
      </c>
    </row>
    <row r="1033" spans="1:27" x14ac:dyDescent="0.25">
      <c r="A1033" s="125" t="s">
        <v>186</v>
      </c>
      <c r="B1033" s="48">
        <v>645</v>
      </c>
      <c r="C1033" s="48">
        <v>3</v>
      </c>
      <c r="D1033" s="48">
        <v>120824</v>
      </c>
      <c r="E1033" s="48"/>
      <c r="F1033" s="48" t="s">
        <v>204</v>
      </c>
      <c r="G1033" s="260" t="str">
        <f t="shared" si="81"/>
        <v>pr_88</v>
      </c>
      <c r="H1033" s="259" t="s">
        <v>280</v>
      </c>
      <c r="I1033" s="45">
        <v>43258</v>
      </c>
      <c r="J1033" s="45" t="s">
        <v>128</v>
      </c>
      <c r="K1033" s="48" t="s">
        <v>205</v>
      </c>
      <c r="L1033" s="48">
        <v>2908</v>
      </c>
      <c r="M1033" s="56" t="s">
        <v>157</v>
      </c>
      <c r="N1033" s="42">
        <v>0.39305555555555555</v>
      </c>
      <c r="O1033" s="48">
        <v>30</v>
      </c>
      <c r="P1033" s="48">
        <v>20</v>
      </c>
      <c r="Q1033" s="48" t="s">
        <v>17</v>
      </c>
      <c r="R1033" s="48"/>
      <c r="S1033" s="48"/>
      <c r="T1033" s="48"/>
      <c r="U1033" s="173">
        <f t="shared" si="82"/>
        <v>0.38541666666666663</v>
      </c>
      <c r="V1033" s="173">
        <f t="shared" si="83"/>
        <v>0.375</v>
      </c>
      <c r="W1033" s="41">
        <f>IFERROR(VLOOKUP(L1033,'[1]ZESTAWIENIE NUMERÓW BOCZNYCH'!$A:$B,1,0),"")</f>
        <v>2908</v>
      </c>
      <c r="X1033" s="48" t="str">
        <f>IFERROR(VLOOKUP(W1033,'[1]ZESTAWIENIE NUMERÓW BOCZNYCH'!$A:$B,2,0),Q1033)</f>
        <v>MB</v>
      </c>
      <c r="Y1033" s="131">
        <f t="shared" si="85"/>
        <v>50</v>
      </c>
      <c r="Z1033" s="132" t="s">
        <v>184</v>
      </c>
      <c r="AA1033" s="44" t="str">
        <f t="shared" si="84"/>
        <v>T</v>
      </c>
    </row>
    <row r="1034" spans="1:27" x14ac:dyDescent="0.25">
      <c r="A1034" s="125" t="s">
        <v>186</v>
      </c>
      <c r="B1034" s="48">
        <v>647</v>
      </c>
      <c r="C1034" s="48">
        <v>3</v>
      </c>
      <c r="D1034" s="48">
        <v>120824</v>
      </c>
      <c r="E1034" s="48"/>
      <c r="F1034" s="48" t="s">
        <v>204</v>
      </c>
      <c r="G1034" s="260" t="str">
        <f t="shared" si="81"/>
        <v>pr_88</v>
      </c>
      <c r="H1034" s="259" t="s">
        <v>280</v>
      </c>
      <c r="I1034" s="45">
        <v>43258</v>
      </c>
      <c r="J1034" s="45" t="s">
        <v>128</v>
      </c>
      <c r="K1034" s="48" t="s">
        <v>205</v>
      </c>
      <c r="L1034" s="48">
        <v>2448</v>
      </c>
      <c r="M1034" s="56" t="s">
        <v>157</v>
      </c>
      <c r="N1034" s="42">
        <v>0.40277777777777773</v>
      </c>
      <c r="O1034" s="48">
        <v>25</v>
      </c>
      <c r="P1034" s="48">
        <v>10</v>
      </c>
      <c r="Q1034" s="48" t="s">
        <v>16</v>
      </c>
      <c r="R1034" s="48"/>
      <c r="S1034" s="48"/>
      <c r="T1034" s="48"/>
      <c r="U1034" s="173">
        <f t="shared" si="82"/>
        <v>0.39583333333333331</v>
      </c>
      <c r="V1034" s="173">
        <f t="shared" si="83"/>
        <v>0.375</v>
      </c>
      <c r="W1034" s="41">
        <f>IFERROR(VLOOKUP(L1034,'[1]ZESTAWIENIE NUMERÓW BOCZNYCH'!$A:$B,1,0),"")</f>
        <v>2448</v>
      </c>
      <c r="X1034" s="48" t="str">
        <f>IFERROR(VLOOKUP(W1034,'[1]ZESTAWIENIE NUMERÓW BOCZNYCH'!$A:$B,2,0),Q1034)</f>
        <v>K2</v>
      </c>
      <c r="Y1034" s="131">
        <f t="shared" si="85"/>
        <v>35</v>
      </c>
      <c r="Z1034" s="132" t="s">
        <v>184</v>
      </c>
      <c r="AA1034" s="44" t="str">
        <f t="shared" si="84"/>
        <v>T</v>
      </c>
    </row>
    <row r="1035" spans="1:27" x14ac:dyDescent="0.25">
      <c r="A1035" s="125" t="s">
        <v>186</v>
      </c>
      <c r="B1035" s="48">
        <v>649</v>
      </c>
      <c r="C1035" s="48">
        <v>4</v>
      </c>
      <c r="D1035" s="48">
        <v>120824</v>
      </c>
      <c r="E1035" s="48"/>
      <c r="F1035" s="48" t="s">
        <v>204</v>
      </c>
      <c r="G1035" s="260" t="str">
        <f t="shared" si="81"/>
        <v>pr_88</v>
      </c>
      <c r="H1035" s="259" t="s">
        <v>280</v>
      </c>
      <c r="I1035" s="45">
        <v>43258</v>
      </c>
      <c r="J1035" s="45" t="s">
        <v>128</v>
      </c>
      <c r="K1035" s="48" t="s">
        <v>205</v>
      </c>
      <c r="L1035" s="48">
        <v>2260</v>
      </c>
      <c r="M1035" s="56" t="s">
        <v>157</v>
      </c>
      <c r="N1035" s="42">
        <v>0.41250000000000003</v>
      </c>
      <c r="O1035" s="48">
        <v>12</v>
      </c>
      <c r="P1035" s="48">
        <v>20</v>
      </c>
      <c r="Q1035" s="48" t="s">
        <v>16</v>
      </c>
      <c r="R1035" s="48"/>
      <c r="S1035" s="48"/>
      <c r="T1035" s="48"/>
      <c r="U1035" s="173">
        <f t="shared" si="82"/>
        <v>0.40625</v>
      </c>
      <c r="V1035" s="173">
        <f t="shared" si="83"/>
        <v>0.375</v>
      </c>
      <c r="W1035" s="41">
        <f>IFERROR(VLOOKUP(L1035,'[1]ZESTAWIENIE NUMERÓW BOCZNYCH'!$A:$B,1,0),"")</f>
        <v>2260</v>
      </c>
      <c r="X1035" s="48" t="str">
        <f>IFERROR(VLOOKUP(W1035,'[1]ZESTAWIENIE NUMERÓW BOCZNYCH'!$A:$B,2,0),Q1035)</f>
        <v>K2</v>
      </c>
      <c r="Y1035" s="131">
        <f t="shared" si="85"/>
        <v>32</v>
      </c>
      <c r="Z1035" s="132" t="s">
        <v>184</v>
      </c>
      <c r="AA1035" s="44" t="str">
        <f t="shared" si="84"/>
        <v>T</v>
      </c>
    </row>
    <row r="1036" spans="1:27" x14ac:dyDescent="0.25">
      <c r="A1036" s="125" t="s">
        <v>186</v>
      </c>
      <c r="B1036" s="48">
        <v>651</v>
      </c>
      <c r="C1036" s="48">
        <v>4</v>
      </c>
      <c r="D1036" s="48">
        <v>120824</v>
      </c>
      <c r="E1036" s="48"/>
      <c r="F1036" s="48" t="s">
        <v>204</v>
      </c>
      <c r="G1036" s="260" t="str">
        <f t="shared" si="81"/>
        <v>pr_88</v>
      </c>
      <c r="H1036" s="259" t="s">
        <v>280</v>
      </c>
      <c r="I1036" s="45">
        <v>43258</v>
      </c>
      <c r="J1036" s="45" t="s">
        <v>128</v>
      </c>
      <c r="K1036" s="48" t="s">
        <v>205</v>
      </c>
      <c r="L1036" s="48">
        <v>2607</v>
      </c>
      <c r="M1036" s="56" t="s">
        <v>157</v>
      </c>
      <c r="N1036" s="42">
        <v>0.58888888888888891</v>
      </c>
      <c r="O1036" s="48">
        <v>35</v>
      </c>
      <c r="P1036" s="48">
        <v>5</v>
      </c>
      <c r="Q1036" s="48" t="s">
        <v>16</v>
      </c>
      <c r="R1036" s="48"/>
      <c r="S1036" s="48"/>
      <c r="T1036" s="48"/>
      <c r="U1036" s="173">
        <f t="shared" si="82"/>
        <v>0.58333333333333326</v>
      </c>
      <c r="V1036" s="173">
        <f t="shared" si="83"/>
        <v>0.58333333333333326</v>
      </c>
      <c r="W1036" s="41">
        <f>IFERROR(VLOOKUP(L1036,'[1]ZESTAWIENIE NUMERÓW BOCZNYCH'!$A:$B,1,0),"")</f>
        <v>2607</v>
      </c>
      <c r="X1036" s="48" t="str">
        <f>IFERROR(VLOOKUP(W1036,'[1]ZESTAWIENIE NUMERÓW BOCZNYCH'!$A:$B,2,0),Q1036)</f>
        <v>P2</v>
      </c>
      <c r="Y1036" s="131">
        <f t="shared" si="85"/>
        <v>40</v>
      </c>
      <c r="Z1036" s="132" t="s">
        <v>184</v>
      </c>
      <c r="AA1036" s="44" t="str">
        <f t="shared" si="84"/>
        <v>T</v>
      </c>
    </row>
    <row r="1037" spans="1:27" x14ac:dyDescent="0.25">
      <c r="A1037" s="125" t="s">
        <v>186</v>
      </c>
      <c r="B1037" s="48">
        <v>653</v>
      </c>
      <c r="C1037" s="48">
        <v>4</v>
      </c>
      <c r="D1037" s="48">
        <v>120824</v>
      </c>
      <c r="E1037" s="48"/>
      <c r="F1037" s="48" t="s">
        <v>204</v>
      </c>
      <c r="G1037" s="260" t="str">
        <f t="shared" si="81"/>
        <v>pr_88</v>
      </c>
      <c r="H1037" s="259" t="s">
        <v>280</v>
      </c>
      <c r="I1037" s="45">
        <v>43258</v>
      </c>
      <c r="J1037" s="45" t="s">
        <v>128</v>
      </c>
      <c r="K1037" s="48" t="s">
        <v>205</v>
      </c>
      <c r="L1037" s="48">
        <v>2208</v>
      </c>
      <c r="M1037" s="56" t="s">
        <v>157</v>
      </c>
      <c r="N1037" s="42">
        <v>0.59444444444444444</v>
      </c>
      <c r="O1037" s="48">
        <v>18</v>
      </c>
      <c r="P1037" s="48">
        <v>12</v>
      </c>
      <c r="Q1037" s="48" t="s">
        <v>16</v>
      </c>
      <c r="R1037" s="48"/>
      <c r="S1037" s="48"/>
      <c r="T1037" s="48"/>
      <c r="U1037" s="173">
        <f t="shared" si="82"/>
        <v>0.59375</v>
      </c>
      <c r="V1037" s="173">
        <f t="shared" si="83"/>
        <v>0.58333333333333326</v>
      </c>
      <c r="W1037" s="41">
        <f>IFERROR(VLOOKUP(L1037,'[1]ZESTAWIENIE NUMERÓW BOCZNYCH'!$A:$B,1,0),"")</f>
        <v>2208</v>
      </c>
      <c r="X1037" s="48" t="str">
        <f>IFERROR(VLOOKUP(W1037,'[1]ZESTAWIENIE NUMERÓW BOCZNYCH'!$A:$B,2,0),Q1037)</f>
        <v>K2</v>
      </c>
      <c r="Y1037" s="131">
        <f t="shared" si="85"/>
        <v>30</v>
      </c>
      <c r="Z1037" s="132" t="s">
        <v>184</v>
      </c>
      <c r="AA1037" s="44" t="str">
        <f t="shared" si="84"/>
        <v>T</v>
      </c>
    </row>
    <row r="1038" spans="1:27" x14ac:dyDescent="0.25">
      <c r="A1038" s="125" t="s">
        <v>186</v>
      </c>
      <c r="B1038" s="48">
        <v>655</v>
      </c>
      <c r="C1038" s="48">
        <v>4</v>
      </c>
      <c r="D1038" s="48">
        <v>120824</v>
      </c>
      <c r="E1038" s="48"/>
      <c r="F1038" s="48" t="s">
        <v>204</v>
      </c>
      <c r="G1038" s="260" t="str">
        <f t="shared" si="81"/>
        <v>pr_88</v>
      </c>
      <c r="H1038" s="259" t="s">
        <v>280</v>
      </c>
      <c r="I1038" s="45">
        <v>43258</v>
      </c>
      <c r="J1038" s="45" t="s">
        <v>128</v>
      </c>
      <c r="K1038" s="48" t="s">
        <v>205</v>
      </c>
      <c r="L1038" s="48">
        <v>2377</v>
      </c>
      <c r="M1038" s="56" t="s">
        <v>157</v>
      </c>
      <c r="N1038" s="42">
        <v>0.60416666666666663</v>
      </c>
      <c r="O1038" s="48">
        <v>30</v>
      </c>
      <c r="P1038" s="48">
        <v>5</v>
      </c>
      <c r="Q1038" s="48" t="s">
        <v>18</v>
      </c>
      <c r="R1038" s="48"/>
      <c r="S1038" s="48"/>
      <c r="T1038" s="48"/>
      <c r="U1038" s="173">
        <f t="shared" si="82"/>
        <v>0.60416666666666663</v>
      </c>
      <c r="V1038" s="173">
        <f t="shared" si="83"/>
        <v>0.58333333333333326</v>
      </c>
      <c r="W1038" s="41">
        <f>IFERROR(VLOOKUP(L1038,'[1]ZESTAWIENIE NUMERÓW BOCZNYCH'!$A:$B,1,0),"")</f>
        <v>2377</v>
      </c>
      <c r="X1038" s="48" t="str">
        <f>IFERROR(VLOOKUP(W1038,'[1]ZESTAWIENIE NUMERÓW BOCZNYCH'!$A:$B,2,0),Q1038)</f>
        <v>K2</v>
      </c>
      <c r="Y1038" s="131">
        <f t="shared" si="85"/>
        <v>35</v>
      </c>
      <c r="Z1038" s="132" t="s">
        <v>184</v>
      </c>
      <c r="AA1038" s="44" t="str">
        <f t="shared" si="84"/>
        <v>T</v>
      </c>
    </row>
    <row r="1039" spans="1:27" x14ac:dyDescent="0.25">
      <c r="A1039" s="125" t="s">
        <v>186</v>
      </c>
      <c r="B1039" s="48">
        <v>657</v>
      </c>
      <c r="C1039" s="48">
        <v>4</v>
      </c>
      <c r="D1039" s="48">
        <v>120824</v>
      </c>
      <c r="E1039" s="48"/>
      <c r="F1039" s="48" t="s">
        <v>204</v>
      </c>
      <c r="G1039" s="260" t="str">
        <f t="shared" si="81"/>
        <v>pr_88</v>
      </c>
      <c r="H1039" s="259" t="s">
        <v>280</v>
      </c>
      <c r="I1039" s="45">
        <v>43258</v>
      </c>
      <c r="J1039" s="45" t="s">
        <v>128</v>
      </c>
      <c r="K1039" s="48" t="s">
        <v>205</v>
      </c>
      <c r="L1039" s="48">
        <v>2557</v>
      </c>
      <c r="M1039" s="56" t="s">
        <v>157</v>
      </c>
      <c r="N1039" s="42">
        <v>0.6118055555555556</v>
      </c>
      <c r="O1039" s="48">
        <v>32</v>
      </c>
      <c r="P1039" s="48">
        <v>14</v>
      </c>
      <c r="Q1039" s="48" t="s">
        <v>18</v>
      </c>
      <c r="R1039" s="48"/>
      <c r="S1039" s="48"/>
      <c r="T1039" s="48"/>
      <c r="U1039" s="173">
        <f t="shared" si="82"/>
        <v>0.60416666666666663</v>
      </c>
      <c r="V1039" s="173">
        <f t="shared" si="83"/>
        <v>0.58333333333333326</v>
      </c>
      <c r="W1039" s="41">
        <f>IFERROR(VLOOKUP(L1039,'[1]ZESTAWIENIE NUMERÓW BOCZNYCH'!$A:$B,1,0),"")</f>
        <v>2557</v>
      </c>
      <c r="X1039" s="48" t="str">
        <f>IFERROR(VLOOKUP(W1039,'[1]ZESTAWIENIE NUMERÓW BOCZNYCH'!$A:$B,2,0),Q1039)</f>
        <v>K2</v>
      </c>
      <c r="Y1039" s="131">
        <f t="shared" si="85"/>
        <v>46</v>
      </c>
      <c r="Z1039" s="132" t="s">
        <v>184</v>
      </c>
      <c r="AA1039" s="44" t="str">
        <f t="shared" si="84"/>
        <v>T</v>
      </c>
    </row>
    <row r="1040" spans="1:27" x14ac:dyDescent="0.25">
      <c r="A1040" s="125" t="s">
        <v>186</v>
      </c>
      <c r="B1040" s="48">
        <v>659</v>
      </c>
      <c r="C1040" s="48">
        <v>4</v>
      </c>
      <c r="D1040" s="48">
        <v>120824</v>
      </c>
      <c r="E1040" s="48"/>
      <c r="F1040" s="48" t="s">
        <v>204</v>
      </c>
      <c r="G1040" s="260" t="str">
        <f t="shared" si="81"/>
        <v>pr_88</v>
      </c>
      <c r="H1040" s="259" t="s">
        <v>280</v>
      </c>
      <c r="I1040" s="45">
        <v>43258</v>
      </c>
      <c r="J1040" s="45" t="s">
        <v>128</v>
      </c>
      <c r="K1040" s="48" t="s">
        <v>205</v>
      </c>
      <c r="L1040" s="48">
        <v>2431</v>
      </c>
      <c r="M1040" s="56" t="s">
        <v>157</v>
      </c>
      <c r="N1040" s="42">
        <v>0.62083333333333335</v>
      </c>
      <c r="O1040" s="48">
        <v>11</v>
      </c>
      <c r="P1040" s="48">
        <v>12</v>
      </c>
      <c r="Q1040" s="48" t="s">
        <v>16</v>
      </c>
      <c r="R1040" s="48"/>
      <c r="S1040" s="48"/>
      <c r="T1040" s="48"/>
      <c r="U1040" s="173">
        <f t="shared" si="82"/>
        <v>0.61458333333333326</v>
      </c>
      <c r="V1040" s="173">
        <f t="shared" si="83"/>
        <v>0.58333333333333326</v>
      </c>
      <c r="W1040" s="41">
        <f>IFERROR(VLOOKUP(L1040,'[1]ZESTAWIENIE NUMERÓW BOCZNYCH'!$A:$B,1,0),"")</f>
        <v>2431</v>
      </c>
      <c r="X1040" s="48" t="str">
        <f>IFERROR(VLOOKUP(W1040,'[1]ZESTAWIENIE NUMERÓW BOCZNYCH'!$A:$B,2,0),Q1040)</f>
        <v>K2</v>
      </c>
      <c r="Y1040" s="131">
        <f t="shared" si="85"/>
        <v>23</v>
      </c>
      <c r="Z1040" s="132" t="s">
        <v>184</v>
      </c>
      <c r="AA1040" s="44" t="str">
        <f t="shared" si="84"/>
        <v>T</v>
      </c>
    </row>
    <row r="1041" spans="1:27" x14ac:dyDescent="0.25">
      <c r="A1041" s="125" t="s">
        <v>186</v>
      </c>
      <c r="B1041" s="48">
        <v>661</v>
      </c>
      <c r="C1041" s="48">
        <v>5</v>
      </c>
      <c r="D1041" s="48">
        <v>120824</v>
      </c>
      <c r="E1041" s="48"/>
      <c r="F1041" s="48" t="s">
        <v>204</v>
      </c>
      <c r="G1041" s="260" t="str">
        <f t="shared" si="81"/>
        <v>pr_88</v>
      </c>
      <c r="H1041" s="259" t="s">
        <v>280</v>
      </c>
      <c r="I1041" s="45">
        <v>43258</v>
      </c>
      <c r="J1041" s="45" t="s">
        <v>128</v>
      </c>
      <c r="K1041" s="48" t="s">
        <v>205</v>
      </c>
      <c r="L1041" s="48">
        <v>2607</v>
      </c>
      <c r="M1041" s="56" t="s">
        <v>157</v>
      </c>
      <c r="N1041" s="42">
        <v>0.63055555555555554</v>
      </c>
      <c r="O1041" s="48">
        <v>43</v>
      </c>
      <c r="P1041" s="48">
        <v>5</v>
      </c>
      <c r="Q1041" s="48" t="s">
        <v>16</v>
      </c>
      <c r="R1041" s="48"/>
      <c r="S1041" s="48"/>
      <c r="T1041" s="48"/>
      <c r="U1041" s="173">
        <f t="shared" si="82"/>
        <v>0.625</v>
      </c>
      <c r="V1041" s="173">
        <f t="shared" si="83"/>
        <v>0.625</v>
      </c>
      <c r="W1041" s="41">
        <f>IFERROR(VLOOKUP(L1041,'[1]ZESTAWIENIE NUMERÓW BOCZNYCH'!$A:$B,1,0),"")</f>
        <v>2607</v>
      </c>
      <c r="X1041" s="48" t="str">
        <f>IFERROR(VLOOKUP(W1041,'[1]ZESTAWIENIE NUMERÓW BOCZNYCH'!$A:$B,2,0),Q1041)</f>
        <v>P2</v>
      </c>
      <c r="Y1041" s="131">
        <f t="shared" si="85"/>
        <v>48</v>
      </c>
      <c r="Z1041" s="132" t="s">
        <v>184</v>
      </c>
      <c r="AA1041" s="44" t="str">
        <f t="shared" si="84"/>
        <v>T</v>
      </c>
    </row>
    <row r="1042" spans="1:27" x14ac:dyDescent="0.25">
      <c r="A1042" s="125" t="s">
        <v>186</v>
      </c>
      <c r="B1042" s="48">
        <v>663</v>
      </c>
      <c r="C1042" s="48">
        <v>5</v>
      </c>
      <c r="D1042" s="48">
        <v>120824</v>
      </c>
      <c r="E1042" s="48"/>
      <c r="F1042" s="48" t="s">
        <v>204</v>
      </c>
      <c r="G1042" s="260" t="str">
        <f t="shared" si="81"/>
        <v>pr_88</v>
      </c>
      <c r="H1042" s="259" t="s">
        <v>280</v>
      </c>
      <c r="I1042" s="45">
        <v>43258</v>
      </c>
      <c r="J1042" s="45" t="s">
        <v>128</v>
      </c>
      <c r="K1042" s="48" t="s">
        <v>205</v>
      </c>
      <c r="L1042" s="48">
        <v>2209</v>
      </c>
      <c r="M1042" s="56" t="s">
        <v>157</v>
      </c>
      <c r="N1042" s="42">
        <v>0.63750000000000007</v>
      </c>
      <c r="O1042" s="48">
        <v>17</v>
      </c>
      <c r="P1042" s="48">
        <v>14</v>
      </c>
      <c r="Q1042" s="48" t="s">
        <v>16</v>
      </c>
      <c r="R1042" s="48"/>
      <c r="S1042" s="48"/>
      <c r="T1042" s="48"/>
      <c r="U1042" s="173">
        <f t="shared" si="82"/>
        <v>0.63541666666666663</v>
      </c>
      <c r="V1042" s="173">
        <f t="shared" si="83"/>
        <v>0.625</v>
      </c>
      <c r="W1042" s="41">
        <f>IFERROR(VLOOKUP(L1042,'[1]ZESTAWIENIE NUMERÓW BOCZNYCH'!$A:$B,1,0),"")</f>
        <v>2209</v>
      </c>
      <c r="X1042" s="48" t="str">
        <f>IFERROR(VLOOKUP(W1042,'[1]ZESTAWIENIE NUMERÓW BOCZNYCH'!$A:$B,2,0),Q1042)</f>
        <v>K2</v>
      </c>
      <c r="Y1042" s="131">
        <f t="shared" si="85"/>
        <v>31</v>
      </c>
      <c r="Z1042" s="132" t="s">
        <v>184</v>
      </c>
      <c r="AA1042" s="44" t="str">
        <f t="shared" si="84"/>
        <v>T</v>
      </c>
    </row>
    <row r="1043" spans="1:27" x14ac:dyDescent="0.25">
      <c r="A1043" s="125" t="s">
        <v>186</v>
      </c>
      <c r="B1043" s="48">
        <v>665</v>
      </c>
      <c r="C1043" s="48">
        <v>5</v>
      </c>
      <c r="D1043" s="48">
        <v>120824</v>
      </c>
      <c r="E1043" s="48"/>
      <c r="F1043" s="48" t="s">
        <v>204</v>
      </c>
      <c r="G1043" s="260" t="str">
        <f t="shared" si="81"/>
        <v>pr_88</v>
      </c>
      <c r="H1043" s="259" t="s">
        <v>280</v>
      </c>
      <c r="I1043" s="45">
        <v>43258</v>
      </c>
      <c r="J1043" s="45" t="s">
        <v>128</v>
      </c>
      <c r="K1043" s="48" t="s">
        <v>205</v>
      </c>
      <c r="L1043" s="48">
        <v>2377</v>
      </c>
      <c r="M1043" s="56" t="s">
        <v>157</v>
      </c>
      <c r="N1043" s="42">
        <v>0.64583333333333337</v>
      </c>
      <c r="O1043" s="48">
        <v>23</v>
      </c>
      <c r="P1043" s="48">
        <v>12</v>
      </c>
      <c r="Q1043" s="48" t="s">
        <v>18</v>
      </c>
      <c r="R1043" s="48"/>
      <c r="S1043" s="48"/>
      <c r="T1043" s="48"/>
      <c r="U1043" s="173">
        <f t="shared" si="82"/>
        <v>0.64583333333333326</v>
      </c>
      <c r="V1043" s="173">
        <f t="shared" si="83"/>
        <v>0.625</v>
      </c>
      <c r="W1043" s="41">
        <f>IFERROR(VLOOKUP(L1043,'[1]ZESTAWIENIE NUMERÓW BOCZNYCH'!$A:$B,1,0),"")</f>
        <v>2377</v>
      </c>
      <c r="X1043" s="48" t="str">
        <f>IFERROR(VLOOKUP(W1043,'[1]ZESTAWIENIE NUMERÓW BOCZNYCH'!$A:$B,2,0),Q1043)</f>
        <v>K2</v>
      </c>
      <c r="Y1043" s="131">
        <f t="shared" si="85"/>
        <v>35</v>
      </c>
      <c r="Z1043" s="132" t="s">
        <v>184</v>
      </c>
      <c r="AA1043" s="44" t="str">
        <f t="shared" si="84"/>
        <v>T</v>
      </c>
    </row>
    <row r="1044" spans="1:27" x14ac:dyDescent="0.25">
      <c r="A1044" s="125" t="s">
        <v>186</v>
      </c>
      <c r="B1044" s="48">
        <v>666</v>
      </c>
      <c r="C1044" s="48">
        <v>5</v>
      </c>
      <c r="D1044" s="48">
        <v>120824</v>
      </c>
      <c r="E1044" s="48"/>
      <c r="F1044" s="48" t="s">
        <v>204</v>
      </c>
      <c r="G1044" s="260" t="str">
        <f t="shared" si="81"/>
        <v>pr_88</v>
      </c>
      <c r="H1044" s="259" t="s">
        <v>280</v>
      </c>
      <c r="I1044" s="45">
        <v>43258</v>
      </c>
      <c r="J1044" s="45" t="s">
        <v>128</v>
      </c>
      <c r="K1044" s="48" t="s">
        <v>205</v>
      </c>
      <c r="L1044" s="48">
        <v>2557</v>
      </c>
      <c r="M1044" s="56" t="s">
        <v>157</v>
      </c>
      <c r="N1044" s="42">
        <v>0.65416666666666667</v>
      </c>
      <c r="O1044" s="48">
        <v>25</v>
      </c>
      <c r="P1044" s="48">
        <v>10</v>
      </c>
      <c r="Q1044" s="48" t="s">
        <v>16</v>
      </c>
      <c r="R1044" s="48"/>
      <c r="S1044" s="48"/>
      <c r="T1044" s="48"/>
      <c r="U1044" s="173">
        <f t="shared" si="82"/>
        <v>0.64583333333333326</v>
      </c>
      <c r="V1044" s="173">
        <f t="shared" si="83"/>
        <v>0.625</v>
      </c>
      <c r="W1044" s="41">
        <f>IFERROR(VLOOKUP(L1044,'[1]ZESTAWIENIE NUMERÓW BOCZNYCH'!$A:$B,1,0),"")</f>
        <v>2557</v>
      </c>
      <c r="X1044" s="48" t="str">
        <f>IFERROR(VLOOKUP(W1044,'[1]ZESTAWIENIE NUMERÓW BOCZNYCH'!$A:$B,2,0),Q1044)</f>
        <v>K2</v>
      </c>
      <c r="Y1044" s="131">
        <f t="shared" si="85"/>
        <v>35</v>
      </c>
      <c r="Z1044" s="132" t="s">
        <v>184</v>
      </c>
      <c r="AA1044" s="44" t="str">
        <f t="shared" si="84"/>
        <v>T</v>
      </c>
    </row>
    <row r="1045" spans="1:27" x14ac:dyDescent="0.25">
      <c r="A1045" s="125" t="s">
        <v>186</v>
      </c>
      <c r="B1045" s="48">
        <v>669</v>
      </c>
      <c r="C1045" s="48">
        <v>5</v>
      </c>
      <c r="D1045" s="48">
        <v>120824</v>
      </c>
      <c r="E1045" s="48"/>
      <c r="F1045" s="48" t="s">
        <v>204</v>
      </c>
      <c r="G1045" s="260" t="str">
        <f t="shared" si="81"/>
        <v>pr_88</v>
      </c>
      <c r="H1045" s="259" t="s">
        <v>280</v>
      </c>
      <c r="I1045" s="45">
        <v>43258</v>
      </c>
      <c r="J1045" s="45" t="s">
        <v>128</v>
      </c>
      <c r="K1045" s="48" t="s">
        <v>205</v>
      </c>
      <c r="L1045" s="48">
        <v>2431</v>
      </c>
      <c r="M1045" s="56" t="s">
        <v>157</v>
      </c>
      <c r="N1045" s="42">
        <v>0.66249999999999998</v>
      </c>
      <c r="O1045" s="48">
        <v>34</v>
      </c>
      <c r="P1045" s="48">
        <v>20</v>
      </c>
      <c r="Q1045" s="48" t="s">
        <v>16</v>
      </c>
      <c r="R1045" s="48"/>
      <c r="S1045" s="48"/>
      <c r="T1045" s="48"/>
      <c r="U1045" s="173">
        <f t="shared" si="82"/>
        <v>0.65625</v>
      </c>
      <c r="V1045" s="173">
        <f t="shared" si="83"/>
        <v>0.625</v>
      </c>
      <c r="W1045" s="41">
        <f>IFERROR(VLOOKUP(L1045,'[1]ZESTAWIENIE NUMERÓW BOCZNYCH'!$A:$B,1,0),"")</f>
        <v>2431</v>
      </c>
      <c r="X1045" s="48" t="str">
        <f>IFERROR(VLOOKUP(W1045,'[1]ZESTAWIENIE NUMERÓW BOCZNYCH'!$A:$B,2,0),Q1045)</f>
        <v>K2</v>
      </c>
      <c r="Y1045" s="131">
        <f t="shared" si="85"/>
        <v>54</v>
      </c>
      <c r="Z1045" s="132" t="s">
        <v>184</v>
      </c>
      <c r="AA1045" s="44" t="str">
        <f t="shared" si="84"/>
        <v>T</v>
      </c>
    </row>
    <row r="1046" spans="1:27" x14ac:dyDescent="0.25">
      <c r="A1046" s="125" t="s">
        <v>186</v>
      </c>
      <c r="B1046" s="48">
        <v>671</v>
      </c>
      <c r="C1046" s="48">
        <v>5</v>
      </c>
      <c r="D1046" s="48">
        <v>120824</v>
      </c>
      <c r="E1046" s="48"/>
      <c r="F1046" s="48" t="s">
        <v>204</v>
      </c>
      <c r="G1046" s="260" t="str">
        <f t="shared" si="81"/>
        <v>pr_88</v>
      </c>
      <c r="H1046" s="259" t="s">
        <v>280</v>
      </c>
      <c r="I1046" s="45">
        <v>43258</v>
      </c>
      <c r="J1046" s="45" t="s">
        <v>128</v>
      </c>
      <c r="K1046" s="48" t="s">
        <v>205</v>
      </c>
      <c r="L1046" s="48">
        <v>2608</v>
      </c>
      <c r="M1046" s="56" t="s">
        <v>157</v>
      </c>
      <c r="N1046" s="42">
        <v>0.67222222222222217</v>
      </c>
      <c r="O1046" s="48">
        <v>24</v>
      </c>
      <c r="P1046" s="48">
        <v>5</v>
      </c>
      <c r="Q1046" s="48" t="s">
        <v>16</v>
      </c>
      <c r="R1046" s="48"/>
      <c r="S1046" s="48"/>
      <c r="T1046" s="48"/>
      <c r="U1046" s="173">
        <f t="shared" si="82"/>
        <v>0.66666666666666663</v>
      </c>
      <c r="V1046" s="173">
        <f t="shared" si="83"/>
        <v>0.66666666666666663</v>
      </c>
      <c r="W1046" s="41">
        <f>IFERROR(VLOOKUP(L1046,'[1]ZESTAWIENIE NUMERÓW BOCZNYCH'!$A:$B,1,0),"")</f>
        <v>2608</v>
      </c>
      <c r="X1046" s="48" t="str">
        <f>IFERROR(VLOOKUP(W1046,'[1]ZESTAWIENIE NUMERÓW BOCZNYCH'!$A:$B,2,0),Q1046)</f>
        <v>P2</v>
      </c>
      <c r="Y1046" s="131">
        <f t="shared" si="85"/>
        <v>29</v>
      </c>
      <c r="Z1046" s="132" t="s">
        <v>184</v>
      </c>
      <c r="AA1046" s="44" t="str">
        <f t="shared" si="84"/>
        <v>T</v>
      </c>
    </row>
    <row r="1047" spans="1:27" x14ac:dyDescent="0.25">
      <c r="A1047" s="125" t="s">
        <v>186</v>
      </c>
      <c r="B1047" s="48">
        <v>673</v>
      </c>
      <c r="C1047" s="48">
        <v>6</v>
      </c>
      <c r="D1047" s="48">
        <v>120824</v>
      </c>
      <c r="E1047" s="48"/>
      <c r="F1047" s="48" t="s">
        <v>204</v>
      </c>
      <c r="G1047" s="260" t="str">
        <f t="shared" si="81"/>
        <v>pr_88</v>
      </c>
      <c r="H1047" s="259" t="s">
        <v>280</v>
      </c>
      <c r="I1047" s="45">
        <v>43258</v>
      </c>
      <c r="J1047" s="45" t="s">
        <v>128</v>
      </c>
      <c r="K1047" s="48" t="s">
        <v>205</v>
      </c>
      <c r="L1047" s="48">
        <v>2208</v>
      </c>
      <c r="M1047" s="56" t="s">
        <v>157</v>
      </c>
      <c r="N1047" s="42">
        <v>0.6777777777777777</v>
      </c>
      <c r="O1047" s="48">
        <v>28</v>
      </c>
      <c r="P1047" s="48">
        <v>4</v>
      </c>
      <c r="Q1047" s="48" t="s">
        <v>16</v>
      </c>
      <c r="R1047" s="48"/>
      <c r="S1047" s="48"/>
      <c r="T1047" s="48"/>
      <c r="U1047" s="173">
        <f t="shared" si="82"/>
        <v>0.67708333333333326</v>
      </c>
      <c r="V1047" s="173">
        <f t="shared" si="83"/>
        <v>0.66666666666666663</v>
      </c>
      <c r="W1047" s="41">
        <f>IFERROR(VLOOKUP(L1047,'[1]ZESTAWIENIE NUMERÓW BOCZNYCH'!$A:$B,1,0),"")</f>
        <v>2208</v>
      </c>
      <c r="X1047" s="48" t="str">
        <f>IFERROR(VLOOKUP(W1047,'[1]ZESTAWIENIE NUMERÓW BOCZNYCH'!$A:$B,2,0),Q1047)</f>
        <v>K2</v>
      </c>
      <c r="Y1047" s="131">
        <f t="shared" si="85"/>
        <v>32</v>
      </c>
      <c r="Z1047" s="132" t="s">
        <v>184</v>
      </c>
      <c r="AA1047" s="44" t="str">
        <f t="shared" si="84"/>
        <v>T</v>
      </c>
    </row>
    <row r="1048" spans="1:27" x14ac:dyDescent="0.25">
      <c r="A1048" s="125" t="s">
        <v>186</v>
      </c>
      <c r="B1048" s="48">
        <v>675</v>
      </c>
      <c r="C1048" s="48">
        <v>6</v>
      </c>
      <c r="D1048" s="48">
        <v>120824</v>
      </c>
      <c r="E1048" s="48"/>
      <c r="F1048" s="48" t="s">
        <v>204</v>
      </c>
      <c r="G1048" s="260" t="str">
        <f t="shared" si="81"/>
        <v>pr_88</v>
      </c>
      <c r="H1048" s="259" t="s">
        <v>280</v>
      </c>
      <c r="I1048" s="45">
        <v>43258</v>
      </c>
      <c r="J1048" s="45" t="s">
        <v>128</v>
      </c>
      <c r="K1048" s="48" t="s">
        <v>205</v>
      </c>
      <c r="L1048" s="48">
        <v>2377</v>
      </c>
      <c r="M1048" s="56" t="s">
        <v>157</v>
      </c>
      <c r="N1048" s="42">
        <v>0.69027777777777777</v>
      </c>
      <c r="O1048" s="48">
        <v>43</v>
      </c>
      <c r="P1048" s="48">
        <v>19</v>
      </c>
      <c r="Q1048" s="48" t="s">
        <v>18</v>
      </c>
      <c r="R1048" s="48"/>
      <c r="S1048" s="48"/>
      <c r="T1048" s="48"/>
      <c r="U1048" s="173">
        <f t="shared" si="82"/>
        <v>0.6875</v>
      </c>
      <c r="V1048" s="173">
        <f t="shared" si="83"/>
        <v>0.66666666666666663</v>
      </c>
      <c r="W1048" s="41">
        <f>IFERROR(VLOOKUP(L1048,'[1]ZESTAWIENIE NUMERÓW BOCZNYCH'!$A:$B,1,0),"")</f>
        <v>2377</v>
      </c>
      <c r="X1048" s="48" t="str">
        <f>IFERROR(VLOOKUP(W1048,'[1]ZESTAWIENIE NUMERÓW BOCZNYCH'!$A:$B,2,0),Q1048)</f>
        <v>K2</v>
      </c>
      <c r="Y1048" s="131">
        <f t="shared" si="85"/>
        <v>62</v>
      </c>
      <c r="Z1048" s="132" t="s">
        <v>184</v>
      </c>
      <c r="AA1048" s="44" t="str">
        <f t="shared" si="84"/>
        <v>T</v>
      </c>
    </row>
    <row r="1049" spans="1:27" x14ac:dyDescent="0.25">
      <c r="A1049" s="125" t="s">
        <v>186</v>
      </c>
      <c r="B1049" s="48">
        <v>678</v>
      </c>
      <c r="C1049" s="48">
        <v>6</v>
      </c>
      <c r="D1049" s="48">
        <v>120824</v>
      </c>
      <c r="E1049" s="48"/>
      <c r="F1049" s="48" t="s">
        <v>204</v>
      </c>
      <c r="G1049" s="260" t="str">
        <f t="shared" si="81"/>
        <v>pr_88</v>
      </c>
      <c r="H1049" s="259" t="s">
        <v>280</v>
      </c>
      <c r="I1049" s="45">
        <v>43258</v>
      </c>
      <c r="J1049" s="45" t="s">
        <v>128</v>
      </c>
      <c r="K1049" s="48" t="s">
        <v>205</v>
      </c>
      <c r="L1049" s="48">
        <v>2431</v>
      </c>
      <c r="M1049" s="56" t="s">
        <v>157</v>
      </c>
      <c r="N1049" s="42">
        <v>0.70416666666666661</v>
      </c>
      <c r="O1049" s="48">
        <v>45</v>
      </c>
      <c r="P1049" s="48">
        <v>14</v>
      </c>
      <c r="Q1049" s="48" t="s">
        <v>16</v>
      </c>
      <c r="R1049" s="48"/>
      <c r="S1049" s="48"/>
      <c r="T1049" s="48"/>
      <c r="U1049" s="173">
        <f t="shared" si="82"/>
        <v>0.69791666666666663</v>
      </c>
      <c r="V1049" s="173">
        <f t="shared" si="83"/>
        <v>0.66666666666666663</v>
      </c>
      <c r="W1049" s="41">
        <f>IFERROR(VLOOKUP(L1049,'[1]ZESTAWIENIE NUMERÓW BOCZNYCH'!$A:$B,1,0),"")</f>
        <v>2431</v>
      </c>
      <c r="X1049" s="48" t="str">
        <f>IFERROR(VLOOKUP(W1049,'[1]ZESTAWIENIE NUMERÓW BOCZNYCH'!$A:$B,2,0),Q1049)</f>
        <v>K2</v>
      </c>
      <c r="Y1049" s="131">
        <f t="shared" si="85"/>
        <v>59</v>
      </c>
      <c r="Z1049" s="132" t="s">
        <v>184</v>
      </c>
      <c r="AA1049" s="44" t="str">
        <f t="shared" si="84"/>
        <v>T</v>
      </c>
    </row>
    <row r="1050" spans="1:27" x14ac:dyDescent="0.25">
      <c r="A1050" s="125" t="s">
        <v>186</v>
      </c>
      <c r="B1050" s="48">
        <v>680</v>
      </c>
      <c r="C1050" s="48">
        <v>6</v>
      </c>
      <c r="D1050" s="48">
        <v>120824</v>
      </c>
      <c r="E1050" s="48"/>
      <c r="F1050" s="48" t="s">
        <v>204</v>
      </c>
      <c r="G1050" s="260" t="str">
        <f t="shared" si="81"/>
        <v>pr_88</v>
      </c>
      <c r="H1050" s="259" t="s">
        <v>280</v>
      </c>
      <c r="I1050" s="45">
        <v>43258</v>
      </c>
      <c r="J1050" s="45" t="s">
        <v>128</v>
      </c>
      <c r="K1050" s="48" t="s">
        <v>205</v>
      </c>
      <c r="L1050" s="48">
        <v>2608</v>
      </c>
      <c r="M1050" s="56" t="s">
        <v>157</v>
      </c>
      <c r="N1050" s="42">
        <v>0.71180555555555547</v>
      </c>
      <c r="O1050" s="48">
        <v>22</v>
      </c>
      <c r="P1050" s="48">
        <v>14</v>
      </c>
      <c r="Q1050" s="48" t="s">
        <v>21</v>
      </c>
      <c r="R1050" s="48"/>
      <c r="S1050" s="48"/>
      <c r="T1050" s="48"/>
      <c r="U1050" s="173">
        <f t="shared" si="82"/>
        <v>0.70833333333333326</v>
      </c>
      <c r="V1050" s="173">
        <f t="shared" si="83"/>
        <v>0.70833333333333326</v>
      </c>
      <c r="W1050" s="41">
        <f>IFERROR(VLOOKUP(L1050,'[1]ZESTAWIENIE NUMERÓW BOCZNYCH'!$A:$B,1,0),"")</f>
        <v>2608</v>
      </c>
      <c r="X1050" s="48" t="str">
        <f>IFERROR(VLOOKUP(W1050,'[1]ZESTAWIENIE NUMERÓW BOCZNYCH'!$A:$B,2,0),Q1050)</f>
        <v>P2</v>
      </c>
      <c r="Y1050" s="131">
        <f t="shared" si="85"/>
        <v>36</v>
      </c>
      <c r="Z1050" s="132" t="s">
        <v>184</v>
      </c>
      <c r="AA1050" s="44" t="str">
        <f t="shared" si="84"/>
        <v>T</v>
      </c>
    </row>
    <row r="1051" spans="1:27" x14ac:dyDescent="0.25">
      <c r="A1051" s="125" t="s">
        <v>186</v>
      </c>
      <c r="B1051" s="48">
        <v>682</v>
      </c>
      <c r="C1051" s="48">
        <v>6</v>
      </c>
      <c r="D1051" s="48">
        <v>120824</v>
      </c>
      <c r="E1051" s="48"/>
      <c r="F1051" s="48" t="s">
        <v>204</v>
      </c>
      <c r="G1051" s="260" t="str">
        <f t="shared" si="81"/>
        <v>pr_88</v>
      </c>
      <c r="H1051" s="259" t="s">
        <v>280</v>
      </c>
      <c r="I1051" s="45">
        <v>43258</v>
      </c>
      <c r="J1051" s="45" t="s">
        <v>128</v>
      </c>
      <c r="K1051" s="48" t="s">
        <v>205</v>
      </c>
      <c r="L1051" s="48">
        <v>2209</v>
      </c>
      <c r="M1051" s="56" t="s">
        <v>157</v>
      </c>
      <c r="N1051" s="42">
        <v>0.72152777777777777</v>
      </c>
      <c r="O1051" s="48">
        <v>25</v>
      </c>
      <c r="P1051" s="48">
        <v>7</v>
      </c>
      <c r="Q1051" s="48" t="s">
        <v>21</v>
      </c>
      <c r="R1051" s="48"/>
      <c r="S1051" s="48"/>
      <c r="T1051" s="48"/>
      <c r="U1051" s="173">
        <f t="shared" si="82"/>
        <v>0.71875</v>
      </c>
      <c r="V1051" s="173">
        <f t="shared" si="83"/>
        <v>0.70833333333333326</v>
      </c>
      <c r="W1051" s="41">
        <f>IFERROR(VLOOKUP(L1051,'[1]ZESTAWIENIE NUMERÓW BOCZNYCH'!$A:$B,1,0),"")</f>
        <v>2209</v>
      </c>
      <c r="X1051" s="48" t="str">
        <f>IFERROR(VLOOKUP(W1051,'[1]ZESTAWIENIE NUMERÓW BOCZNYCH'!$A:$B,2,0),Q1051)</f>
        <v>K2</v>
      </c>
      <c r="Y1051" s="131">
        <f t="shared" si="85"/>
        <v>32</v>
      </c>
      <c r="Z1051" s="132" t="s">
        <v>184</v>
      </c>
      <c r="AA1051" s="44" t="str">
        <f t="shared" si="84"/>
        <v>T</v>
      </c>
    </row>
    <row r="1052" spans="1:27" x14ac:dyDescent="0.25">
      <c r="A1052" s="125" t="s">
        <v>186</v>
      </c>
      <c r="B1052" s="48">
        <v>684</v>
      </c>
      <c r="C1052" s="48">
        <v>7</v>
      </c>
      <c r="D1052" s="48">
        <v>120824</v>
      </c>
      <c r="E1052" s="48"/>
      <c r="F1052" s="48" t="s">
        <v>204</v>
      </c>
      <c r="G1052" s="260" t="str">
        <f t="shared" si="81"/>
        <v>pr_88</v>
      </c>
      <c r="H1052" s="259" t="s">
        <v>280</v>
      </c>
      <c r="I1052" s="45">
        <v>43258</v>
      </c>
      <c r="J1052" s="45" t="s">
        <v>128</v>
      </c>
      <c r="K1052" s="48" t="s">
        <v>205</v>
      </c>
      <c r="L1052" s="48">
        <v>2377</v>
      </c>
      <c r="M1052" s="56" t="s">
        <v>157</v>
      </c>
      <c r="N1052" s="42">
        <v>0.72916666666666663</v>
      </c>
      <c r="O1052" s="48">
        <v>15</v>
      </c>
      <c r="P1052" s="48">
        <v>3</v>
      </c>
      <c r="Q1052" s="48" t="s">
        <v>18</v>
      </c>
      <c r="R1052" s="48"/>
      <c r="S1052" s="48"/>
      <c r="T1052" s="48"/>
      <c r="U1052" s="173">
        <f t="shared" si="82"/>
        <v>0.72916666666666663</v>
      </c>
      <c r="V1052" s="173">
        <f t="shared" si="83"/>
        <v>0.70833333333333326</v>
      </c>
      <c r="W1052" s="41">
        <f>IFERROR(VLOOKUP(L1052,'[1]ZESTAWIENIE NUMERÓW BOCZNYCH'!$A:$B,1,0),"")</f>
        <v>2377</v>
      </c>
      <c r="X1052" s="48" t="str">
        <f>IFERROR(VLOOKUP(W1052,'[1]ZESTAWIENIE NUMERÓW BOCZNYCH'!$A:$B,2,0),Q1052)</f>
        <v>K2</v>
      </c>
      <c r="Y1052" s="131">
        <f t="shared" si="85"/>
        <v>18</v>
      </c>
      <c r="Z1052" s="132" t="s">
        <v>184</v>
      </c>
      <c r="AA1052" s="44" t="str">
        <f t="shared" si="84"/>
        <v>T</v>
      </c>
    </row>
    <row r="1053" spans="1:27" x14ac:dyDescent="0.25">
      <c r="A1053" s="125" t="s">
        <v>186</v>
      </c>
      <c r="B1053" s="48">
        <v>687</v>
      </c>
      <c r="C1053" s="48">
        <v>7</v>
      </c>
      <c r="D1053" s="48">
        <v>120824</v>
      </c>
      <c r="E1053" s="48"/>
      <c r="F1053" s="48" t="s">
        <v>204</v>
      </c>
      <c r="G1053" s="260" t="str">
        <f t="shared" si="81"/>
        <v>pr_88</v>
      </c>
      <c r="H1053" s="259" t="s">
        <v>280</v>
      </c>
      <c r="I1053" s="45">
        <v>43258</v>
      </c>
      <c r="J1053" s="45" t="s">
        <v>128</v>
      </c>
      <c r="K1053" s="48" t="s">
        <v>205</v>
      </c>
      <c r="L1053" s="48">
        <v>2431</v>
      </c>
      <c r="M1053" s="56" t="s">
        <v>157</v>
      </c>
      <c r="N1053" s="42">
        <v>0.74583333333333324</v>
      </c>
      <c r="O1053" s="48">
        <v>18</v>
      </c>
      <c r="P1053" s="48">
        <v>6</v>
      </c>
      <c r="Q1053" s="48" t="s">
        <v>16</v>
      </c>
      <c r="R1053" s="48"/>
      <c r="S1053" s="48"/>
      <c r="T1053" s="48"/>
      <c r="U1053" s="173">
        <f t="shared" si="82"/>
        <v>0.73958333333333326</v>
      </c>
      <c r="V1053" s="173">
        <f t="shared" si="83"/>
        <v>0.70833333333333326</v>
      </c>
      <c r="W1053" s="41">
        <f>IFERROR(VLOOKUP(L1053,'[1]ZESTAWIENIE NUMERÓW BOCZNYCH'!$A:$B,1,0),"")</f>
        <v>2431</v>
      </c>
      <c r="X1053" s="48" t="str">
        <f>IFERROR(VLOOKUP(W1053,'[1]ZESTAWIENIE NUMERÓW BOCZNYCH'!$A:$B,2,0),Q1053)</f>
        <v>K2</v>
      </c>
      <c r="Y1053" s="131">
        <f t="shared" si="85"/>
        <v>24</v>
      </c>
      <c r="Z1053" s="132" t="s">
        <v>184</v>
      </c>
      <c r="AA1053" s="44" t="str">
        <f t="shared" si="84"/>
        <v>T</v>
      </c>
    </row>
    <row r="1054" spans="1:27" x14ac:dyDescent="0.25">
      <c r="A1054" s="125" t="s">
        <v>236</v>
      </c>
      <c r="B1054" s="48">
        <v>1056</v>
      </c>
      <c r="C1054" s="48">
        <v>1</v>
      </c>
      <c r="D1054" s="48">
        <v>20616</v>
      </c>
      <c r="E1054" s="48"/>
      <c r="F1054" s="48" t="s">
        <v>237</v>
      </c>
      <c r="G1054" s="260" t="str">
        <f t="shared" si="81"/>
        <v>pr_90</v>
      </c>
      <c r="H1054" s="260" t="s">
        <v>280</v>
      </c>
      <c r="I1054" s="45">
        <v>43257</v>
      </c>
      <c r="J1054" s="45" t="s">
        <v>128</v>
      </c>
      <c r="K1054" s="48">
        <v>1</v>
      </c>
      <c r="L1054" s="48">
        <v>2817</v>
      </c>
      <c r="M1054" s="50" t="s">
        <v>178</v>
      </c>
      <c r="N1054" s="42">
        <v>0.25763888888888892</v>
      </c>
      <c r="O1054" s="48">
        <v>2</v>
      </c>
      <c r="P1054" s="48">
        <v>2</v>
      </c>
      <c r="Q1054" s="48" t="s">
        <v>17</v>
      </c>
      <c r="R1054" s="48"/>
      <c r="S1054" s="48"/>
      <c r="T1054" s="48"/>
      <c r="U1054" s="173">
        <f t="shared" si="82"/>
        <v>0.25</v>
      </c>
      <c r="V1054" s="173">
        <f t="shared" si="83"/>
        <v>0.25</v>
      </c>
      <c r="W1054" s="41">
        <f>IFERROR(VLOOKUP(L1054,'[1]ZESTAWIENIE NUMERÓW BOCZNYCH'!$A:$B,1,0),"")</f>
        <v>2817</v>
      </c>
      <c r="X1054" s="48" t="str">
        <f>IFERROR(VLOOKUP(W1054,'[1]ZESTAWIENIE NUMERÓW BOCZNYCH'!$A:$B,2,0),Q1054)</f>
        <v>MB</v>
      </c>
      <c r="Y1054" s="131">
        <f t="shared" si="85"/>
        <v>4</v>
      </c>
      <c r="Z1054" s="132" t="s">
        <v>184</v>
      </c>
      <c r="AA1054" s="44" t="str">
        <f t="shared" si="84"/>
        <v>T</v>
      </c>
    </row>
    <row r="1055" spans="1:27" x14ac:dyDescent="0.25">
      <c r="A1055" s="125" t="s">
        <v>236</v>
      </c>
      <c r="B1055" s="48">
        <v>1061</v>
      </c>
      <c r="C1055" s="48">
        <v>1</v>
      </c>
      <c r="D1055" s="48">
        <v>20616</v>
      </c>
      <c r="E1055" s="48"/>
      <c r="F1055" s="48" t="s">
        <v>237</v>
      </c>
      <c r="G1055" s="260" t="str">
        <f t="shared" si="81"/>
        <v>pr_90</v>
      </c>
      <c r="H1055" s="260" t="s">
        <v>280</v>
      </c>
      <c r="I1055" s="45">
        <v>43257</v>
      </c>
      <c r="J1055" s="45" t="s">
        <v>128</v>
      </c>
      <c r="K1055" s="48">
        <v>1</v>
      </c>
      <c r="L1055" s="48">
        <v>2320</v>
      </c>
      <c r="M1055" s="50" t="s">
        <v>178</v>
      </c>
      <c r="N1055" s="42">
        <v>0.26666666666666666</v>
      </c>
      <c r="O1055" s="48">
        <v>6</v>
      </c>
      <c r="P1055" s="48">
        <v>3</v>
      </c>
      <c r="Q1055" s="48" t="s">
        <v>16</v>
      </c>
      <c r="R1055" s="48"/>
      <c r="S1055" s="48"/>
      <c r="T1055" s="48"/>
      <c r="U1055" s="173">
        <f t="shared" si="82"/>
        <v>0.26041666666666663</v>
      </c>
      <c r="V1055" s="173">
        <f t="shared" si="83"/>
        <v>0.25</v>
      </c>
      <c r="W1055" s="41">
        <f>IFERROR(VLOOKUP(L1055,'[1]ZESTAWIENIE NUMERÓW BOCZNYCH'!$A:$B,1,0),"")</f>
        <v>2320</v>
      </c>
      <c r="X1055" s="48" t="str">
        <f>IFERROR(VLOOKUP(W1055,'[1]ZESTAWIENIE NUMERÓW BOCZNYCH'!$A:$B,2,0),Q1055)</f>
        <v>K2</v>
      </c>
      <c r="Y1055" s="131">
        <f t="shared" si="85"/>
        <v>9</v>
      </c>
      <c r="Z1055" s="132" t="s">
        <v>184</v>
      </c>
      <c r="AA1055" s="44" t="str">
        <f t="shared" si="84"/>
        <v>T</v>
      </c>
    </row>
    <row r="1056" spans="1:27" x14ac:dyDescent="0.25">
      <c r="A1056" s="125" t="s">
        <v>236</v>
      </c>
      <c r="B1056" s="48">
        <v>1065</v>
      </c>
      <c r="C1056" s="48">
        <v>2</v>
      </c>
      <c r="D1056" s="48">
        <v>20616</v>
      </c>
      <c r="E1056" s="48"/>
      <c r="F1056" s="48" t="s">
        <v>237</v>
      </c>
      <c r="G1056" s="260" t="str">
        <f t="shared" si="81"/>
        <v>pr_90</v>
      </c>
      <c r="H1056" s="260" t="s">
        <v>280</v>
      </c>
      <c r="I1056" s="45">
        <v>43257</v>
      </c>
      <c r="J1056" s="45" t="s">
        <v>128</v>
      </c>
      <c r="K1056" s="48">
        <v>1</v>
      </c>
      <c r="L1056" s="48">
        <v>2364</v>
      </c>
      <c r="M1056" s="50" t="s">
        <v>178</v>
      </c>
      <c r="N1056" s="42">
        <v>0.27499999999999997</v>
      </c>
      <c r="O1056" s="48">
        <v>3</v>
      </c>
      <c r="P1056" s="48">
        <v>2</v>
      </c>
      <c r="Q1056" s="48" t="s">
        <v>16</v>
      </c>
      <c r="R1056" s="48"/>
      <c r="S1056" s="48"/>
      <c r="T1056" s="48"/>
      <c r="U1056" s="173">
        <f t="shared" si="82"/>
        <v>0.27083333333333331</v>
      </c>
      <c r="V1056" s="173">
        <f t="shared" si="83"/>
        <v>0.25</v>
      </c>
      <c r="W1056" s="41" t="str">
        <f>IFERROR(VLOOKUP(L1056,'[1]ZESTAWIENIE NUMERÓW BOCZNYCH'!$A:$B,1,0),"")</f>
        <v/>
      </c>
      <c r="X1056" s="48" t="str">
        <f>IFERROR(VLOOKUP(W1056,'[1]ZESTAWIENIE NUMERÓW BOCZNYCH'!$A:$B,2,0),Q1056)</f>
        <v>P2</v>
      </c>
      <c r="Y1056" s="131">
        <f t="shared" si="85"/>
        <v>5</v>
      </c>
      <c r="Z1056" s="132" t="s">
        <v>184</v>
      </c>
      <c r="AA1056" s="44" t="str">
        <f t="shared" si="84"/>
        <v>T</v>
      </c>
    </row>
    <row r="1057" spans="1:27" x14ac:dyDescent="0.25">
      <c r="A1057" s="125" t="s">
        <v>236</v>
      </c>
      <c r="B1057" s="48">
        <v>1068</v>
      </c>
      <c r="C1057" s="48">
        <v>2</v>
      </c>
      <c r="D1057" s="48">
        <v>20616</v>
      </c>
      <c r="E1057" s="48"/>
      <c r="F1057" s="48" t="s">
        <v>237</v>
      </c>
      <c r="G1057" s="260" t="str">
        <f t="shared" si="81"/>
        <v>pr_90</v>
      </c>
      <c r="H1057" s="260" t="s">
        <v>280</v>
      </c>
      <c r="I1057" s="45">
        <v>43257</v>
      </c>
      <c r="J1057" s="45" t="s">
        <v>128</v>
      </c>
      <c r="K1057" s="48">
        <v>1</v>
      </c>
      <c r="L1057" s="48">
        <v>2212</v>
      </c>
      <c r="M1057" s="50" t="s">
        <v>178</v>
      </c>
      <c r="N1057" s="42">
        <v>0.28472222222222221</v>
      </c>
      <c r="O1057" s="48">
        <v>10</v>
      </c>
      <c r="P1057" s="48">
        <v>3</v>
      </c>
      <c r="Q1057" s="48" t="s">
        <v>16</v>
      </c>
      <c r="R1057" s="48"/>
      <c r="S1057" s="48"/>
      <c r="T1057" s="48"/>
      <c r="U1057" s="173">
        <f t="shared" si="82"/>
        <v>0.28125</v>
      </c>
      <c r="V1057" s="173">
        <f t="shared" si="83"/>
        <v>0.25</v>
      </c>
      <c r="W1057" s="41" t="str">
        <f>IFERROR(VLOOKUP(L1057,'[1]ZESTAWIENIE NUMERÓW BOCZNYCH'!$A:$B,1,0),"")</f>
        <v/>
      </c>
      <c r="X1057" s="48" t="str">
        <f>IFERROR(VLOOKUP(W1057,'[1]ZESTAWIENIE NUMERÓW BOCZNYCH'!$A:$B,2,0),Q1057)</f>
        <v>P2</v>
      </c>
      <c r="Y1057" s="131">
        <f t="shared" si="85"/>
        <v>13</v>
      </c>
      <c r="Z1057" s="132" t="s">
        <v>184</v>
      </c>
      <c r="AA1057" s="44" t="str">
        <f t="shared" si="84"/>
        <v>T</v>
      </c>
    </row>
    <row r="1058" spans="1:27" x14ac:dyDescent="0.25">
      <c r="A1058" s="125" t="s">
        <v>236</v>
      </c>
      <c r="B1058" s="48">
        <v>1072</v>
      </c>
      <c r="C1058" s="48">
        <v>2</v>
      </c>
      <c r="D1058" s="48">
        <v>20616</v>
      </c>
      <c r="E1058" s="48"/>
      <c r="F1058" s="48" t="s">
        <v>237</v>
      </c>
      <c r="G1058" s="260" t="str">
        <f t="shared" si="81"/>
        <v>pr_90</v>
      </c>
      <c r="H1058" s="260" t="s">
        <v>280</v>
      </c>
      <c r="I1058" s="45">
        <v>43257</v>
      </c>
      <c r="J1058" s="45" t="s">
        <v>128</v>
      </c>
      <c r="K1058" s="48">
        <v>1</v>
      </c>
      <c r="L1058" s="48">
        <v>2822</v>
      </c>
      <c r="M1058" s="50" t="s">
        <v>178</v>
      </c>
      <c r="N1058" s="42">
        <v>0.29097222222222224</v>
      </c>
      <c r="O1058" s="48">
        <v>4</v>
      </c>
      <c r="P1058" s="48">
        <v>3</v>
      </c>
      <c r="Q1058" s="48" t="s">
        <v>17</v>
      </c>
      <c r="R1058" s="48"/>
      <c r="S1058" s="48"/>
      <c r="T1058" s="48"/>
      <c r="U1058" s="173">
        <f t="shared" si="82"/>
        <v>0.28125</v>
      </c>
      <c r="V1058" s="173">
        <f t="shared" si="83"/>
        <v>0.25</v>
      </c>
      <c r="W1058" s="41">
        <f>IFERROR(VLOOKUP(L1058,'[1]ZESTAWIENIE NUMERÓW BOCZNYCH'!$A:$B,1,0),"")</f>
        <v>2822</v>
      </c>
      <c r="X1058" s="48" t="str">
        <f>IFERROR(VLOOKUP(W1058,'[1]ZESTAWIENIE NUMERÓW BOCZNYCH'!$A:$B,2,0),Q1058)</f>
        <v>MB</v>
      </c>
      <c r="Y1058" s="131">
        <f t="shared" si="85"/>
        <v>7</v>
      </c>
      <c r="Z1058" s="132" t="s">
        <v>184</v>
      </c>
      <c r="AA1058" s="44" t="str">
        <f t="shared" si="84"/>
        <v>T</v>
      </c>
    </row>
    <row r="1059" spans="1:27" x14ac:dyDescent="0.25">
      <c r="A1059" s="125" t="s">
        <v>236</v>
      </c>
      <c r="B1059" s="48">
        <v>1075</v>
      </c>
      <c r="C1059" s="48">
        <v>2</v>
      </c>
      <c r="D1059" s="48">
        <v>20616</v>
      </c>
      <c r="E1059" s="48"/>
      <c r="F1059" s="48" t="s">
        <v>237</v>
      </c>
      <c r="G1059" s="260" t="str">
        <f t="shared" si="81"/>
        <v>pr_90</v>
      </c>
      <c r="H1059" s="260" t="s">
        <v>280</v>
      </c>
      <c r="I1059" s="45">
        <v>43257</v>
      </c>
      <c r="J1059" s="45" t="s">
        <v>128</v>
      </c>
      <c r="K1059" s="48">
        <v>1</v>
      </c>
      <c r="L1059" s="48">
        <v>2608</v>
      </c>
      <c r="M1059" s="50" t="s">
        <v>178</v>
      </c>
      <c r="N1059" s="42">
        <v>0.29930555555555555</v>
      </c>
      <c r="O1059" s="48">
        <v>14</v>
      </c>
      <c r="P1059" s="48">
        <v>4</v>
      </c>
      <c r="Q1059" s="48" t="s">
        <v>16</v>
      </c>
      <c r="R1059" s="48"/>
      <c r="S1059" s="48"/>
      <c r="T1059" s="48"/>
      <c r="U1059" s="173">
        <f t="shared" si="82"/>
        <v>0.29166666666666663</v>
      </c>
      <c r="V1059" s="173">
        <f t="shared" si="83"/>
        <v>0.29166666666666663</v>
      </c>
      <c r="W1059" s="41">
        <f>IFERROR(VLOOKUP(L1059,'[1]ZESTAWIENIE NUMERÓW BOCZNYCH'!$A:$B,1,0),"")</f>
        <v>2608</v>
      </c>
      <c r="X1059" s="48" t="str">
        <f>IFERROR(VLOOKUP(W1059,'[1]ZESTAWIENIE NUMERÓW BOCZNYCH'!$A:$B,2,0),Q1059)</f>
        <v>P2</v>
      </c>
      <c r="Y1059" s="131">
        <f t="shared" si="85"/>
        <v>18</v>
      </c>
      <c r="Z1059" s="132" t="s">
        <v>184</v>
      </c>
      <c r="AA1059" s="44" t="str">
        <f t="shared" si="84"/>
        <v>T</v>
      </c>
    </row>
    <row r="1060" spans="1:27" x14ac:dyDescent="0.25">
      <c r="A1060" s="125" t="s">
        <v>236</v>
      </c>
      <c r="B1060" s="48">
        <v>1078</v>
      </c>
      <c r="C1060" s="48">
        <v>3</v>
      </c>
      <c r="D1060" s="48">
        <v>20616</v>
      </c>
      <c r="E1060" s="48"/>
      <c r="F1060" s="48" t="s">
        <v>237</v>
      </c>
      <c r="G1060" s="260" t="str">
        <f t="shared" si="81"/>
        <v>pr_90</v>
      </c>
      <c r="H1060" s="260" t="s">
        <v>280</v>
      </c>
      <c r="I1060" s="45">
        <v>43257</v>
      </c>
      <c r="J1060" s="45" t="s">
        <v>128</v>
      </c>
      <c r="K1060" s="48">
        <v>1</v>
      </c>
      <c r="L1060" s="48">
        <v>2801</v>
      </c>
      <c r="M1060" s="50" t="s">
        <v>178</v>
      </c>
      <c r="N1060" s="42">
        <v>0.30694444444444441</v>
      </c>
      <c r="O1060" s="48">
        <v>12</v>
      </c>
      <c r="P1060" s="48">
        <v>4</v>
      </c>
      <c r="Q1060" s="48" t="s">
        <v>17</v>
      </c>
      <c r="R1060" s="48"/>
      <c r="S1060" s="48"/>
      <c r="T1060" s="48"/>
      <c r="U1060" s="173">
        <f t="shared" si="82"/>
        <v>0.30208333333333331</v>
      </c>
      <c r="V1060" s="173">
        <f t="shared" si="83"/>
        <v>0.29166666666666663</v>
      </c>
      <c r="W1060" s="41">
        <f>IFERROR(VLOOKUP(L1060,'[1]ZESTAWIENIE NUMERÓW BOCZNYCH'!$A:$B,1,0),"")</f>
        <v>2801</v>
      </c>
      <c r="X1060" s="48" t="str">
        <f>IFERROR(VLOOKUP(W1060,'[1]ZESTAWIENIE NUMERÓW BOCZNYCH'!$A:$B,2,0),Q1060)</f>
        <v>MB</v>
      </c>
      <c r="Y1060" s="131">
        <f t="shared" si="85"/>
        <v>16</v>
      </c>
      <c r="Z1060" s="132" t="s">
        <v>184</v>
      </c>
      <c r="AA1060" s="44" t="str">
        <f t="shared" si="84"/>
        <v>T</v>
      </c>
    </row>
    <row r="1061" spans="1:27" x14ac:dyDescent="0.25">
      <c r="A1061" s="125" t="s">
        <v>236</v>
      </c>
      <c r="B1061" s="48">
        <v>1081</v>
      </c>
      <c r="C1061" s="48">
        <v>3</v>
      </c>
      <c r="D1061" s="48">
        <v>20616</v>
      </c>
      <c r="E1061" s="48"/>
      <c r="F1061" s="48" t="s">
        <v>237</v>
      </c>
      <c r="G1061" s="260" t="str">
        <f t="shared" si="81"/>
        <v>pr_90</v>
      </c>
      <c r="H1061" s="260" t="s">
        <v>280</v>
      </c>
      <c r="I1061" s="45">
        <v>43257</v>
      </c>
      <c r="J1061" s="45" t="s">
        <v>128</v>
      </c>
      <c r="K1061" s="48">
        <v>1</v>
      </c>
      <c r="L1061" s="48">
        <v>2313</v>
      </c>
      <c r="M1061" s="50" t="s">
        <v>178</v>
      </c>
      <c r="N1061" s="42">
        <v>0.31666666666666665</v>
      </c>
      <c r="O1061" s="48">
        <v>10</v>
      </c>
      <c r="P1061" s="48">
        <v>3</v>
      </c>
      <c r="Q1061" s="48" t="s">
        <v>16</v>
      </c>
      <c r="R1061" s="48"/>
      <c r="S1061" s="48"/>
      <c r="T1061" s="48"/>
      <c r="U1061" s="173">
        <f t="shared" si="82"/>
        <v>0.3125</v>
      </c>
      <c r="V1061" s="173">
        <f t="shared" si="83"/>
        <v>0.29166666666666663</v>
      </c>
      <c r="W1061" s="41">
        <f>IFERROR(VLOOKUP(L1061,'[1]ZESTAWIENIE NUMERÓW BOCZNYCH'!$A:$B,1,0),"")</f>
        <v>2313</v>
      </c>
      <c r="X1061" s="48" t="str">
        <f>IFERROR(VLOOKUP(W1061,'[1]ZESTAWIENIE NUMERÓW BOCZNYCH'!$A:$B,2,0),Q1061)</f>
        <v>K2</v>
      </c>
      <c r="Y1061" s="131">
        <f t="shared" si="85"/>
        <v>13</v>
      </c>
      <c r="Z1061" s="132" t="s">
        <v>184</v>
      </c>
      <c r="AA1061" s="44" t="str">
        <f t="shared" si="84"/>
        <v>T</v>
      </c>
    </row>
    <row r="1062" spans="1:27" x14ac:dyDescent="0.25">
      <c r="A1062" s="125" t="s">
        <v>236</v>
      </c>
      <c r="B1062" s="48">
        <v>1084</v>
      </c>
      <c r="C1062" s="48">
        <v>3</v>
      </c>
      <c r="D1062" s="48">
        <v>20616</v>
      </c>
      <c r="E1062" s="48"/>
      <c r="F1062" s="48" t="s">
        <v>237</v>
      </c>
      <c r="G1062" s="260" t="str">
        <f t="shared" si="81"/>
        <v>pr_90</v>
      </c>
      <c r="H1062" s="260" t="s">
        <v>280</v>
      </c>
      <c r="I1062" s="45">
        <v>43257</v>
      </c>
      <c r="J1062" s="45" t="s">
        <v>128</v>
      </c>
      <c r="K1062" s="48">
        <v>1</v>
      </c>
      <c r="L1062" s="48">
        <v>2329</v>
      </c>
      <c r="M1062" s="50" t="s">
        <v>178</v>
      </c>
      <c r="N1062" s="42">
        <v>0.32430555555555557</v>
      </c>
      <c r="O1062" s="48">
        <v>13</v>
      </c>
      <c r="P1062" s="48">
        <v>10</v>
      </c>
      <c r="Q1062" s="48" t="s">
        <v>16</v>
      </c>
      <c r="R1062" s="48"/>
      <c r="S1062" s="48"/>
      <c r="T1062" s="48"/>
      <c r="U1062" s="173">
        <f t="shared" si="82"/>
        <v>0.32291666666666663</v>
      </c>
      <c r="V1062" s="173">
        <f t="shared" si="83"/>
        <v>0.29166666666666663</v>
      </c>
      <c r="W1062" s="41">
        <f>IFERROR(VLOOKUP(L1062,'[1]ZESTAWIENIE NUMERÓW BOCZNYCH'!$A:$B,1,0),"")</f>
        <v>2329</v>
      </c>
      <c r="X1062" s="48" t="str">
        <f>IFERROR(VLOOKUP(W1062,'[1]ZESTAWIENIE NUMERÓW BOCZNYCH'!$A:$B,2,0),Q1062)</f>
        <v>K2</v>
      </c>
      <c r="Y1062" s="131">
        <f t="shared" si="85"/>
        <v>23</v>
      </c>
      <c r="Z1062" s="132" t="s">
        <v>184</v>
      </c>
      <c r="AA1062" s="44" t="str">
        <f t="shared" si="84"/>
        <v>T</v>
      </c>
    </row>
    <row r="1063" spans="1:27" x14ac:dyDescent="0.25">
      <c r="A1063" s="125" t="s">
        <v>236</v>
      </c>
      <c r="B1063" s="48">
        <v>1087</v>
      </c>
      <c r="C1063" s="48">
        <v>3</v>
      </c>
      <c r="D1063" s="48">
        <v>20616</v>
      </c>
      <c r="E1063" s="48"/>
      <c r="F1063" s="48" t="s">
        <v>237</v>
      </c>
      <c r="G1063" s="260" t="str">
        <f t="shared" si="81"/>
        <v>pr_90</v>
      </c>
      <c r="H1063" s="260" t="s">
        <v>280</v>
      </c>
      <c r="I1063" s="45">
        <v>43257</v>
      </c>
      <c r="J1063" s="45" t="s">
        <v>128</v>
      </c>
      <c r="K1063" s="48">
        <v>1</v>
      </c>
      <c r="L1063" s="48">
        <v>2274</v>
      </c>
      <c r="M1063" s="50" t="s">
        <v>178</v>
      </c>
      <c r="N1063" s="42">
        <v>0.33194444444444443</v>
      </c>
      <c r="O1063" s="48">
        <v>6</v>
      </c>
      <c r="P1063" s="48">
        <v>1</v>
      </c>
      <c r="Q1063" s="48" t="s">
        <v>16</v>
      </c>
      <c r="R1063" s="48"/>
      <c r="S1063" s="48"/>
      <c r="T1063" s="48"/>
      <c r="U1063" s="173">
        <f t="shared" si="82"/>
        <v>0.32291666666666663</v>
      </c>
      <c r="V1063" s="173">
        <f t="shared" si="83"/>
        <v>0.29166666666666663</v>
      </c>
      <c r="W1063" s="41">
        <f>IFERROR(VLOOKUP(L1063,'[1]ZESTAWIENIE NUMERÓW BOCZNYCH'!$A:$B,1,0),"")</f>
        <v>2274</v>
      </c>
      <c r="X1063" s="48" t="str">
        <f>IFERROR(VLOOKUP(W1063,'[1]ZESTAWIENIE NUMERÓW BOCZNYCH'!$A:$B,2,0),Q1063)</f>
        <v>K2</v>
      </c>
      <c r="Y1063" s="131">
        <f t="shared" si="85"/>
        <v>7</v>
      </c>
      <c r="Z1063" s="132" t="s">
        <v>184</v>
      </c>
      <c r="AA1063" s="44" t="str">
        <f t="shared" si="84"/>
        <v>T</v>
      </c>
    </row>
    <row r="1064" spans="1:27" x14ac:dyDescent="0.25">
      <c r="A1064" s="125" t="s">
        <v>236</v>
      </c>
      <c r="B1064" s="48">
        <v>1091</v>
      </c>
      <c r="C1064" s="48">
        <v>4</v>
      </c>
      <c r="D1064" s="48">
        <v>20616</v>
      </c>
      <c r="E1064" s="48"/>
      <c r="F1064" s="48" t="s">
        <v>237</v>
      </c>
      <c r="G1064" s="260" t="str">
        <f t="shared" si="81"/>
        <v>pr_90</v>
      </c>
      <c r="H1064" s="260" t="s">
        <v>280</v>
      </c>
      <c r="I1064" s="45">
        <v>43257</v>
      </c>
      <c r="J1064" s="45" t="s">
        <v>128</v>
      </c>
      <c r="K1064" s="48">
        <v>1</v>
      </c>
      <c r="L1064" s="48">
        <v>2314</v>
      </c>
      <c r="M1064" s="50" t="s">
        <v>178</v>
      </c>
      <c r="N1064" s="42">
        <v>0.34166666666666662</v>
      </c>
      <c r="O1064" s="48">
        <v>7</v>
      </c>
      <c r="P1064" s="48">
        <v>0</v>
      </c>
      <c r="Q1064" s="48" t="s">
        <v>16</v>
      </c>
      <c r="R1064" s="48"/>
      <c r="S1064" s="48"/>
      <c r="T1064" s="48"/>
      <c r="U1064" s="173">
        <f t="shared" si="82"/>
        <v>0.33333333333333331</v>
      </c>
      <c r="V1064" s="173">
        <f t="shared" si="83"/>
        <v>0.33333333333333331</v>
      </c>
      <c r="W1064" s="41">
        <f>IFERROR(VLOOKUP(L1064,'[1]ZESTAWIENIE NUMERÓW BOCZNYCH'!$A:$B,1,0),"")</f>
        <v>2314</v>
      </c>
      <c r="X1064" s="48" t="str">
        <f>IFERROR(VLOOKUP(W1064,'[1]ZESTAWIENIE NUMERÓW BOCZNYCH'!$A:$B,2,0),Q1064)</f>
        <v>K2</v>
      </c>
      <c r="Y1064" s="131">
        <f t="shared" si="85"/>
        <v>7</v>
      </c>
      <c r="Z1064" s="132" t="s">
        <v>184</v>
      </c>
      <c r="AA1064" s="44" t="str">
        <f t="shared" si="84"/>
        <v>T</v>
      </c>
    </row>
    <row r="1065" spans="1:27" x14ac:dyDescent="0.25">
      <c r="A1065" s="125" t="s">
        <v>236</v>
      </c>
      <c r="B1065" s="48">
        <v>1094</v>
      </c>
      <c r="C1065" s="48">
        <v>4</v>
      </c>
      <c r="D1065" s="48">
        <v>20616</v>
      </c>
      <c r="E1065" s="48"/>
      <c r="F1065" s="48" t="s">
        <v>237</v>
      </c>
      <c r="G1065" s="260" t="str">
        <f t="shared" si="81"/>
        <v>pr_90</v>
      </c>
      <c r="H1065" s="260" t="s">
        <v>280</v>
      </c>
      <c r="I1065" s="45">
        <v>43257</v>
      </c>
      <c r="J1065" s="45" t="s">
        <v>128</v>
      </c>
      <c r="K1065" s="48">
        <v>1</v>
      </c>
      <c r="L1065" s="48">
        <v>2448</v>
      </c>
      <c r="M1065" s="50" t="s">
        <v>178</v>
      </c>
      <c r="N1065" s="42">
        <v>0.35138888888888892</v>
      </c>
      <c r="O1065" s="48">
        <v>31</v>
      </c>
      <c r="P1065" s="48">
        <v>3</v>
      </c>
      <c r="Q1065" s="48" t="s">
        <v>16</v>
      </c>
      <c r="R1065" s="48"/>
      <c r="S1065" s="48"/>
      <c r="T1065" s="48"/>
      <c r="U1065" s="173">
        <f t="shared" si="82"/>
        <v>0.34375</v>
      </c>
      <c r="V1065" s="173">
        <f t="shared" si="83"/>
        <v>0.33333333333333331</v>
      </c>
      <c r="W1065" s="41">
        <f>IFERROR(VLOOKUP(L1065,'[1]ZESTAWIENIE NUMERÓW BOCZNYCH'!$A:$B,1,0),"")</f>
        <v>2448</v>
      </c>
      <c r="X1065" s="48" t="str">
        <f>IFERROR(VLOOKUP(W1065,'[1]ZESTAWIENIE NUMERÓW BOCZNYCH'!$A:$B,2,0),Q1065)</f>
        <v>K2</v>
      </c>
      <c r="Y1065" s="131">
        <f t="shared" si="85"/>
        <v>34</v>
      </c>
      <c r="Z1065" s="132" t="s">
        <v>184</v>
      </c>
      <c r="AA1065" s="44" t="str">
        <f t="shared" si="84"/>
        <v>T</v>
      </c>
    </row>
    <row r="1066" spans="1:27" x14ac:dyDescent="0.25">
      <c r="A1066" s="125" t="s">
        <v>236</v>
      </c>
      <c r="B1066" s="48">
        <v>1097</v>
      </c>
      <c r="C1066" s="48">
        <v>4</v>
      </c>
      <c r="D1066" s="48">
        <v>20616</v>
      </c>
      <c r="E1066" s="48"/>
      <c r="F1066" s="48" t="s">
        <v>237</v>
      </c>
      <c r="G1066" s="260" t="str">
        <f t="shared" si="81"/>
        <v>pr_90</v>
      </c>
      <c r="H1066" s="260" t="s">
        <v>280</v>
      </c>
      <c r="I1066" s="45">
        <v>43257</v>
      </c>
      <c r="J1066" s="45" t="s">
        <v>128</v>
      </c>
      <c r="K1066" s="48">
        <v>1</v>
      </c>
      <c r="L1066" s="48">
        <v>2208</v>
      </c>
      <c r="M1066" s="50" t="s">
        <v>178</v>
      </c>
      <c r="N1066" s="42">
        <v>0.3576388888888889</v>
      </c>
      <c r="O1066" s="48">
        <v>4</v>
      </c>
      <c r="P1066" s="48">
        <v>2</v>
      </c>
      <c r="Q1066" s="48" t="s">
        <v>16</v>
      </c>
      <c r="R1066" s="48"/>
      <c r="S1066" s="48"/>
      <c r="T1066" s="48"/>
      <c r="U1066" s="173">
        <f t="shared" si="82"/>
        <v>0.35416666666666663</v>
      </c>
      <c r="V1066" s="173">
        <f t="shared" si="83"/>
        <v>0.33333333333333331</v>
      </c>
      <c r="W1066" s="41">
        <f>IFERROR(VLOOKUP(L1066,'[1]ZESTAWIENIE NUMERÓW BOCZNYCH'!$A:$B,1,0),"")</f>
        <v>2208</v>
      </c>
      <c r="X1066" s="48" t="str">
        <f>IFERROR(VLOOKUP(W1066,'[1]ZESTAWIENIE NUMERÓW BOCZNYCH'!$A:$B,2,0),Q1066)</f>
        <v>K2</v>
      </c>
      <c r="Y1066" s="131">
        <f t="shared" si="85"/>
        <v>6</v>
      </c>
      <c r="Z1066" s="132" t="s">
        <v>184</v>
      </c>
      <c r="AA1066" s="44" t="str">
        <f t="shared" si="84"/>
        <v>T</v>
      </c>
    </row>
    <row r="1067" spans="1:27" x14ac:dyDescent="0.25">
      <c r="A1067" s="125" t="s">
        <v>236</v>
      </c>
      <c r="B1067" s="48">
        <v>1100</v>
      </c>
      <c r="C1067" s="48">
        <v>4</v>
      </c>
      <c r="D1067" s="48">
        <v>20616</v>
      </c>
      <c r="E1067" s="48"/>
      <c r="F1067" s="48" t="s">
        <v>237</v>
      </c>
      <c r="G1067" s="260" t="str">
        <f t="shared" si="81"/>
        <v>pr_90</v>
      </c>
      <c r="H1067" s="260" t="s">
        <v>280</v>
      </c>
      <c r="I1067" s="45">
        <v>43257</v>
      </c>
      <c r="J1067" s="45" t="s">
        <v>128</v>
      </c>
      <c r="K1067" s="48">
        <v>1</v>
      </c>
      <c r="L1067" s="48">
        <v>2480</v>
      </c>
      <c r="M1067" s="50" t="s">
        <v>178</v>
      </c>
      <c r="N1067" s="42">
        <v>0.3666666666666667</v>
      </c>
      <c r="O1067" s="48">
        <v>18</v>
      </c>
      <c r="P1067" s="48">
        <v>1</v>
      </c>
      <c r="Q1067" s="48" t="s">
        <v>16</v>
      </c>
      <c r="R1067" s="48"/>
      <c r="S1067" s="48"/>
      <c r="T1067" s="48"/>
      <c r="U1067" s="173">
        <f t="shared" si="82"/>
        <v>0.36458333333333331</v>
      </c>
      <c r="V1067" s="173">
        <f t="shared" si="83"/>
        <v>0.33333333333333331</v>
      </c>
      <c r="W1067" s="41">
        <f>IFERROR(VLOOKUP(L1067,'[1]ZESTAWIENIE NUMERÓW BOCZNYCH'!$A:$B,1,0),"")</f>
        <v>2480</v>
      </c>
      <c r="X1067" s="48" t="str">
        <f>IFERROR(VLOOKUP(W1067,'[1]ZESTAWIENIE NUMERÓW BOCZNYCH'!$A:$B,2,0),Q1067)</f>
        <v>K2</v>
      </c>
      <c r="Y1067" s="131">
        <f t="shared" si="85"/>
        <v>19</v>
      </c>
      <c r="Z1067" s="132" t="s">
        <v>184</v>
      </c>
      <c r="AA1067" s="44" t="str">
        <f t="shared" si="84"/>
        <v>T</v>
      </c>
    </row>
    <row r="1068" spans="1:27" x14ac:dyDescent="0.25">
      <c r="A1068" s="125" t="s">
        <v>236</v>
      </c>
      <c r="B1068" s="48">
        <v>1103</v>
      </c>
      <c r="C1068" s="48">
        <v>5</v>
      </c>
      <c r="D1068" s="48">
        <v>20616</v>
      </c>
      <c r="E1068" s="48"/>
      <c r="F1068" s="48" t="s">
        <v>237</v>
      </c>
      <c r="G1068" s="260" t="str">
        <f t="shared" si="81"/>
        <v>pr_90</v>
      </c>
      <c r="H1068" s="260" t="s">
        <v>280</v>
      </c>
      <c r="I1068" s="45">
        <v>43257</v>
      </c>
      <c r="J1068" s="45" t="s">
        <v>128</v>
      </c>
      <c r="K1068" s="48">
        <v>1</v>
      </c>
      <c r="L1068" s="48">
        <v>2811</v>
      </c>
      <c r="M1068" s="50" t="s">
        <v>178</v>
      </c>
      <c r="N1068" s="42">
        <v>0.3743055555555555</v>
      </c>
      <c r="O1068" s="48">
        <v>5</v>
      </c>
      <c r="P1068" s="48">
        <v>6</v>
      </c>
      <c r="Q1068" s="48" t="s">
        <v>17</v>
      </c>
      <c r="R1068" s="48"/>
      <c r="S1068" s="48"/>
      <c r="T1068" s="48"/>
      <c r="U1068" s="173">
        <f t="shared" si="82"/>
        <v>0.36458333333333331</v>
      </c>
      <c r="V1068" s="173">
        <f t="shared" si="83"/>
        <v>0.33333333333333331</v>
      </c>
      <c r="W1068" s="41">
        <f>IFERROR(VLOOKUP(L1068,'[1]ZESTAWIENIE NUMERÓW BOCZNYCH'!$A:$B,1,0),"")</f>
        <v>2811</v>
      </c>
      <c r="X1068" s="48" t="str">
        <f>IFERROR(VLOOKUP(W1068,'[1]ZESTAWIENIE NUMERÓW BOCZNYCH'!$A:$B,2,0),Q1068)</f>
        <v>MB</v>
      </c>
      <c r="Y1068" s="131">
        <f t="shared" si="85"/>
        <v>11</v>
      </c>
      <c r="Z1068" s="132" t="s">
        <v>184</v>
      </c>
      <c r="AA1068" s="44" t="str">
        <f t="shared" si="84"/>
        <v>T</v>
      </c>
    </row>
    <row r="1069" spans="1:27" x14ac:dyDescent="0.25">
      <c r="A1069" s="125" t="s">
        <v>236</v>
      </c>
      <c r="B1069" s="48">
        <v>1107</v>
      </c>
      <c r="C1069" s="48">
        <v>5</v>
      </c>
      <c r="D1069" s="48">
        <v>20616</v>
      </c>
      <c r="E1069" s="48"/>
      <c r="F1069" s="48" t="s">
        <v>237</v>
      </c>
      <c r="G1069" s="260" t="str">
        <f t="shared" si="81"/>
        <v>pr_90</v>
      </c>
      <c r="H1069" s="260" t="s">
        <v>280</v>
      </c>
      <c r="I1069" s="45">
        <v>43257</v>
      </c>
      <c r="J1069" s="45" t="s">
        <v>128</v>
      </c>
      <c r="K1069" s="48">
        <v>1</v>
      </c>
      <c r="L1069" s="48">
        <v>2329</v>
      </c>
      <c r="M1069" s="50" t="s">
        <v>178</v>
      </c>
      <c r="N1069" s="42">
        <v>0.38958333333333334</v>
      </c>
      <c r="O1069" s="48">
        <v>3</v>
      </c>
      <c r="P1069" s="48">
        <v>3</v>
      </c>
      <c r="Q1069" s="48" t="s">
        <v>16</v>
      </c>
      <c r="R1069" s="48"/>
      <c r="S1069" s="48"/>
      <c r="T1069" s="48"/>
      <c r="U1069" s="173">
        <f t="shared" si="82"/>
        <v>0.38541666666666663</v>
      </c>
      <c r="V1069" s="173">
        <f t="shared" si="83"/>
        <v>0.375</v>
      </c>
      <c r="W1069" s="41">
        <f>IFERROR(VLOOKUP(L1069,'[1]ZESTAWIENIE NUMERÓW BOCZNYCH'!$A:$B,1,0),"")</f>
        <v>2329</v>
      </c>
      <c r="X1069" s="48" t="str">
        <f>IFERROR(VLOOKUP(W1069,'[1]ZESTAWIENIE NUMERÓW BOCZNYCH'!$A:$B,2,0),Q1069)</f>
        <v>K2</v>
      </c>
      <c r="Y1069" s="131">
        <f t="shared" si="85"/>
        <v>6</v>
      </c>
      <c r="Z1069" s="132" t="s">
        <v>184</v>
      </c>
      <c r="AA1069" s="44" t="str">
        <f t="shared" si="84"/>
        <v>T</v>
      </c>
    </row>
    <row r="1070" spans="1:27" x14ac:dyDescent="0.25">
      <c r="A1070" s="125" t="s">
        <v>236</v>
      </c>
      <c r="B1070" s="48">
        <v>1111</v>
      </c>
      <c r="C1070" s="48">
        <v>5</v>
      </c>
      <c r="D1070" s="48">
        <v>20616</v>
      </c>
      <c r="E1070" s="48"/>
      <c r="F1070" s="48" t="s">
        <v>237</v>
      </c>
      <c r="G1070" s="260" t="str">
        <f t="shared" si="81"/>
        <v>pr_90</v>
      </c>
      <c r="H1070" s="260" t="s">
        <v>280</v>
      </c>
      <c r="I1070" s="45">
        <v>43257</v>
      </c>
      <c r="J1070" s="45" t="s">
        <v>128</v>
      </c>
      <c r="K1070" s="48">
        <v>1</v>
      </c>
      <c r="L1070" s="48">
        <v>2274</v>
      </c>
      <c r="M1070" s="50" t="s">
        <v>178</v>
      </c>
      <c r="N1070" s="42">
        <v>0.39930555555555558</v>
      </c>
      <c r="O1070" s="48">
        <v>6</v>
      </c>
      <c r="P1070" s="48">
        <v>4</v>
      </c>
      <c r="Q1070" s="48" t="s">
        <v>16</v>
      </c>
      <c r="R1070" s="48"/>
      <c r="S1070" s="48"/>
      <c r="T1070" s="48"/>
      <c r="U1070" s="173">
        <f t="shared" si="82"/>
        <v>0.39583333333333331</v>
      </c>
      <c r="V1070" s="173">
        <f t="shared" si="83"/>
        <v>0.375</v>
      </c>
      <c r="W1070" s="41">
        <f>IFERROR(VLOOKUP(L1070,'[1]ZESTAWIENIE NUMERÓW BOCZNYCH'!$A:$B,1,0),"")</f>
        <v>2274</v>
      </c>
      <c r="X1070" s="48" t="str">
        <f>IFERROR(VLOOKUP(W1070,'[1]ZESTAWIENIE NUMERÓW BOCZNYCH'!$A:$B,2,0),Q1070)</f>
        <v>K2</v>
      </c>
      <c r="Y1070" s="131">
        <f t="shared" si="85"/>
        <v>10</v>
      </c>
      <c r="Z1070" s="132" t="s">
        <v>184</v>
      </c>
      <c r="AA1070" s="44" t="str">
        <f t="shared" si="84"/>
        <v>T</v>
      </c>
    </row>
    <row r="1071" spans="1:27" x14ac:dyDescent="0.25">
      <c r="A1071" s="125" t="s">
        <v>236</v>
      </c>
      <c r="B1071" s="48">
        <v>1114</v>
      </c>
      <c r="C1071" s="48">
        <v>6</v>
      </c>
      <c r="D1071" s="48">
        <v>20616</v>
      </c>
      <c r="E1071" s="48"/>
      <c r="F1071" s="48" t="s">
        <v>237</v>
      </c>
      <c r="G1071" s="260" t="str">
        <f t="shared" si="81"/>
        <v>pr_90</v>
      </c>
      <c r="H1071" s="260" t="s">
        <v>280</v>
      </c>
      <c r="I1071" s="45">
        <v>43257</v>
      </c>
      <c r="J1071" s="45" t="s">
        <v>128</v>
      </c>
      <c r="K1071" s="48">
        <v>1</v>
      </c>
      <c r="L1071" s="48">
        <v>2314</v>
      </c>
      <c r="M1071" s="50" t="s">
        <v>178</v>
      </c>
      <c r="N1071" s="42">
        <v>0.41111111111111115</v>
      </c>
      <c r="O1071" s="48">
        <v>0</v>
      </c>
      <c r="P1071" s="48">
        <v>7</v>
      </c>
      <c r="Q1071" s="48" t="s">
        <v>16</v>
      </c>
      <c r="R1071" s="48"/>
      <c r="S1071" s="48"/>
      <c r="T1071" s="48"/>
      <c r="U1071" s="173">
        <f t="shared" si="82"/>
        <v>0.40625</v>
      </c>
      <c r="V1071" s="173">
        <f t="shared" si="83"/>
        <v>0.375</v>
      </c>
      <c r="W1071" s="41">
        <f>IFERROR(VLOOKUP(L1071,'[1]ZESTAWIENIE NUMERÓW BOCZNYCH'!$A:$B,1,0),"")</f>
        <v>2314</v>
      </c>
      <c r="X1071" s="48" t="str">
        <f>IFERROR(VLOOKUP(W1071,'[1]ZESTAWIENIE NUMERÓW BOCZNYCH'!$A:$B,2,0),Q1071)</f>
        <v>K2</v>
      </c>
      <c r="Y1071" s="131">
        <f t="shared" si="85"/>
        <v>7</v>
      </c>
      <c r="Z1071" s="132" t="s">
        <v>184</v>
      </c>
      <c r="AA1071" s="44" t="str">
        <f t="shared" si="84"/>
        <v>T</v>
      </c>
    </row>
    <row r="1072" spans="1:27" x14ac:dyDescent="0.25">
      <c r="A1072" s="125" t="s">
        <v>236</v>
      </c>
      <c r="B1072" s="48">
        <v>1119</v>
      </c>
      <c r="C1072" s="48">
        <v>6</v>
      </c>
      <c r="D1072" s="48">
        <v>20616</v>
      </c>
      <c r="E1072" s="48"/>
      <c r="F1072" s="48" t="s">
        <v>237</v>
      </c>
      <c r="G1072" s="260" t="str">
        <f t="shared" si="81"/>
        <v>pr_90</v>
      </c>
      <c r="H1072" s="260" t="s">
        <v>280</v>
      </c>
      <c r="I1072" s="45">
        <v>43257</v>
      </c>
      <c r="J1072" s="45" t="s">
        <v>128</v>
      </c>
      <c r="K1072" s="48">
        <v>1</v>
      </c>
      <c r="L1072" s="48">
        <v>2372</v>
      </c>
      <c r="M1072" s="50" t="s">
        <v>178</v>
      </c>
      <c r="N1072" s="42">
        <v>0.58472222222222225</v>
      </c>
      <c r="O1072" s="48">
        <v>5</v>
      </c>
      <c r="P1072" s="48">
        <v>0</v>
      </c>
      <c r="Q1072" s="48" t="s">
        <v>18</v>
      </c>
      <c r="R1072" s="48"/>
      <c r="S1072" s="48"/>
      <c r="T1072" s="48"/>
      <c r="U1072" s="173">
        <f t="shared" si="82"/>
        <v>0.58333333333333326</v>
      </c>
      <c r="V1072" s="173">
        <f t="shared" si="83"/>
        <v>0.58333333333333326</v>
      </c>
      <c r="W1072" s="41">
        <f>IFERROR(VLOOKUP(L1072,'[1]ZESTAWIENIE NUMERÓW BOCZNYCH'!$A:$B,1,0),"")</f>
        <v>2372</v>
      </c>
      <c r="X1072" s="48" t="str">
        <f>IFERROR(VLOOKUP(W1072,'[1]ZESTAWIENIE NUMERÓW BOCZNYCH'!$A:$B,2,0),Q1072)</f>
        <v>K2</v>
      </c>
      <c r="Y1072" s="131">
        <f t="shared" si="85"/>
        <v>5</v>
      </c>
      <c r="Z1072" s="132" t="s">
        <v>184</v>
      </c>
      <c r="AA1072" s="44" t="str">
        <f t="shared" si="84"/>
        <v>T</v>
      </c>
    </row>
    <row r="1073" spans="1:27" x14ac:dyDescent="0.25">
      <c r="A1073" s="125" t="s">
        <v>236</v>
      </c>
      <c r="B1073" s="48">
        <v>1122</v>
      </c>
      <c r="C1073" s="48">
        <v>6</v>
      </c>
      <c r="D1073" s="48">
        <v>20616</v>
      </c>
      <c r="E1073" s="48"/>
      <c r="F1073" s="48" t="s">
        <v>237</v>
      </c>
      <c r="G1073" s="260" t="str">
        <f t="shared" si="81"/>
        <v>pr_90</v>
      </c>
      <c r="H1073" s="260" t="s">
        <v>280</v>
      </c>
      <c r="I1073" s="45">
        <v>43257</v>
      </c>
      <c r="J1073" s="45" t="s">
        <v>128</v>
      </c>
      <c r="K1073" s="48">
        <v>1</v>
      </c>
      <c r="L1073" s="48">
        <v>2801</v>
      </c>
      <c r="M1073" s="50" t="s">
        <v>178</v>
      </c>
      <c r="N1073" s="42">
        <v>0.59097222222222223</v>
      </c>
      <c r="O1073" s="48">
        <v>5</v>
      </c>
      <c r="P1073" s="48">
        <v>12</v>
      </c>
      <c r="Q1073" s="48" t="s">
        <v>17</v>
      </c>
      <c r="R1073" s="48"/>
      <c r="S1073" s="48"/>
      <c r="T1073" s="48"/>
      <c r="U1073" s="173">
        <f t="shared" si="82"/>
        <v>0.58333333333333326</v>
      </c>
      <c r="V1073" s="173">
        <f t="shared" si="83"/>
        <v>0.58333333333333326</v>
      </c>
      <c r="W1073" s="41">
        <f>IFERROR(VLOOKUP(L1073,'[1]ZESTAWIENIE NUMERÓW BOCZNYCH'!$A:$B,1,0),"")</f>
        <v>2801</v>
      </c>
      <c r="X1073" s="48" t="str">
        <f>IFERROR(VLOOKUP(W1073,'[1]ZESTAWIENIE NUMERÓW BOCZNYCH'!$A:$B,2,0),Q1073)</f>
        <v>MB</v>
      </c>
      <c r="Y1073" s="131">
        <f t="shared" si="85"/>
        <v>17</v>
      </c>
      <c r="Z1073" s="132" t="s">
        <v>184</v>
      </c>
      <c r="AA1073" s="44" t="str">
        <f t="shared" si="84"/>
        <v>T</v>
      </c>
    </row>
    <row r="1074" spans="1:27" x14ac:dyDescent="0.25">
      <c r="A1074" s="125" t="s">
        <v>236</v>
      </c>
      <c r="B1074" s="48">
        <v>1125</v>
      </c>
      <c r="C1074" s="48">
        <v>7</v>
      </c>
      <c r="D1074" s="48">
        <v>20616</v>
      </c>
      <c r="E1074" s="48"/>
      <c r="F1074" s="48" t="s">
        <v>237</v>
      </c>
      <c r="G1074" s="260" t="str">
        <f t="shared" si="81"/>
        <v>pr_90</v>
      </c>
      <c r="H1074" s="260" t="s">
        <v>280</v>
      </c>
      <c r="I1074" s="45">
        <v>43257</v>
      </c>
      <c r="J1074" s="45" t="s">
        <v>128</v>
      </c>
      <c r="K1074" s="48">
        <v>1</v>
      </c>
      <c r="L1074" s="48">
        <v>2329</v>
      </c>
      <c r="M1074" s="50" t="s">
        <v>178</v>
      </c>
      <c r="N1074" s="42">
        <v>0.6</v>
      </c>
      <c r="O1074" s="48">
        <v>3</v>
      </c>
      <c r="P1074" s="48">
        <v>17</v>
      </c>
      <c r="Q1074" s="48" t="s">
        <v>16</v>
      </c>
      <c r="R1074" s="48"/>
      <c r="S1074" s="48"/>
      <c r="T1074" s="48"/>
      <c r="U1074" s="173">
        <f t="shared" si="82"/>
        <v>0.59375</v>
      </c>
      <c r="V1074" s="173">
        <f t="shared" si="83"/>
        <v>0.58333333333333326</v>
      </c>
      <c r="W1074" s="41">
        <f>IFERROR(VLOOKUP(L1074,'[1]ZESTAWIENIE NUMERÓW BOCZNYCH'!$A:$B,1,0),"")</f>
        <v>2329</v>
      </c>
      <c r="X1074" s="48" t="str">
        <f>IFERROR(VLOOKUP(W1074,'[1]ZESTAWIENIE NUMERÓW BOCZNYCH'!$A:$B,2,0),Q1074)</f>
        <v>K2</v>
      </c>
      <c r="Y1074" s="131">
        <f t="shared" si="85"/>
        <v>20</v>
      </c>
      <c r="Z1074" s="132" t="s">
        <v>184</v>
      </c>
      <c r="AA1074" s="44" t="str">
        <f t="shared" si="84"/>
        <v>T</v>
      </c>
    </row>
    <row r="1075" spans="1:27" x14ac:dyDescent="0.25">
      <c r="A1075" s="125" t="s">
        <v>236</v>
      </c>
      <c r="B1075" s="48">
        <v>1130</v>
      </c>
      <c r="C1075" s="48">
        <v>7</v>
      </c>
      <c r="D1075" s="48">
        <v>20616</v>
      </c>
      <c r="E1075" s="48"/>
      <c r="F1075" s="48" t="s">
        <v>237</v>
      </c>
      <c r="G1075" s="260" t="str">
        <f t="shared" si="81"/>
        <v>pr_90</v>
      </c>
      <c r="H1075" s="260" t="s">
        <v>280</v>
      </c>
      <c r="I1075" s="45">
        <v>43257</v>
      </c>
      <c r="J1075" s="45" t="s">
        <v>128</v>
      </c>
      <c r="K1075" s="48">
        <v>1</v>
      </c>
      <c r="L1075" s="48">
        <v>2274</v>
      </c>
      <c r="M1075" s="50" t="s">
        <v>178</v>
      </c>
      <c r="N1075" s="42">
        <v>0.60833333333333328</v>
      </c>
      <c r="O1075" s="48">
        <v>4</v>
      </c>
      <c r="P1075" s="48">
        <v>10</v>
      </c>
      <c r="Q1075" s="48" t="s">
        <v>16</v>
      </c>
      <c r="R1075" s="48"/>
      <c r="S1075" s="48"/>
      <c r="T1075" s="48"/>
      <c r="U1075" s="173">
        <f t="shared" si="82"/>
        <v>0.60416666666666663</v>
      </c>
      <c r="V1075" s="173">
        <f t="shared" si="83"/>
        <v>0.58333333333333326</v>
      </c>
      <c r="W1075" s="41">
        <f>IFERROR(VLOOKUP(L1075,'[1]ZESTAWIENIE NUMERÓW BOCZNYCH'!$A:$B,1,0),"")</f>
        <v>2274</v>
      </c>
      <c r="X1075" s="48" t="str">
        <f>IFERROR(VLOOKUP(W1075,'[1]ZESTAWIENIE NUMERÓW BOCZNYCH'!$A:$B,2,0),Q1075)</f>
        <v>K2</v>
      </c>
      <c r="Y1075" s="131">
        <f t="shared" si="85"/>
        <v>14</v>
      </c>
      <c r="Z1075" s="132" t="s">
        <v>184</v>
      </c>
      <c r="AA1075" s="44" t="str">
        <f t="shared" si="84"/>
        <v>T</v>
      </c>
    </row>
    <row r="1076" spans="1:27" x14ac:dyDescent="0.25">
      <c r="A1076" s="125" t="s">
        <v>236</v>
      </c>
      <c r="B1076" s="48">
        <v>1133</v>
      </c>
      <c r="C1076" s="48">
        <v>7</v>
      </c>
      <c r="D1076" s="48">
        <v>20616</v>
      </c>
      <c r="E1076" s="48"/>
      <c r="F1076" s="48" t="s">
        <v>237</v>
      </c>
      <c r="G1076" s="260" t="str">
        <f t="shared" si="81"/>
        <v>pr_90</v>
      </c>
      <c r="H1076" s="260" t="s">
        <v>280</v>
      </c>
      <c r="I1076" s="45">
        <v>43257</v>
      </c>
      <c r="J1076" s="45" t="s">
        <v>128</v>
      </c>
      <c r="K1076" s="48">
        <v>1</v>
      </c>
      <c r="L1076" s="48">
        <v>2530</v>
      </c>
      <c r="M1076" s="50" t="s">
        <v>178</v>
      </c>
      <c r="N1076" s="42">
        <v>0.61805555555555558</v>
      </c>
      <c r="O1076" s="48">
        <v>3</v>
      </c>
      <c r="P1076" s="48">
        <v>8</v>
      </c>
      <c r="Q1076" s="48" t="s">
        <v>16</v>
      </c>
      <c r="R1076" s="48"/>
      <c r="S1076" s="48"/>
      <c r="T1076" s="48"/>
      <c r="U1076" s="173">
        <f t="shared" si="82"/>
        <v>0.61458333333333326</v>
      </c>
      <c r="V1076" s="173">
        <f t="shared" si="83"/>
        <v>0.58333333333333326</v>
      </c>
      <c r="W1076" s="41">
        <f>IFERROR(VLOOKUP(L1076,'[1]ZESTAWIENIE NUMERÓW BOCZNYCH'!$A:$B,1,0),"")</f>
        <v>2530</v>
      </c>
      <c r="X1076" s="48" t="str">
        <f>IFERROR(VLOOKUP(W1076,'[1]ZESTAWIENIE NUMERÓW BOCZNYCH'!$A:$B,2,0),Q1076)</f>
        <v>K2</v>
      </c>
      <c r="Y1076" s="131">
        <f t="shared" si="85"/>
        <v>11</v>
      </c>
      <c r="Z1076" s="132" t="s">
        <v>184</v>
      </c>
      <c r="AA1076" s="44" t="str">
        <f t="shared" si="84"/>
        <v>T</v>
      </c>
    </row>
    <row r="1077" spans="1:27" x14ac:dyDescent="0.25">
      <c r="A1077" s="125" t="s">
        <v>236</v>
      </c>
      <c r="B1077" s="48">
        <v>1136</v>
      </c>
      <c r="C1077" s="48">
        <v>7</v>
      </c>
      <c r="D1077" s="48">
        <v>20616</v>
      </c>
      <c r="E1077" s="48"/>
      <c r="F1077" s="48" t="s">
        <v>237</v>
      </c>
      <c r="G1077" s="260" t="str">
        <f t="shared" si="81"/>
        <v>pr_90</v>
      </c>
      <c r="H1077" s="260" t="s">
        <v>280</v>
      </c>
      <c r="I1077" s="45">
        <v>43257</v>
      </c>
      <c r="J1077" s="45" t="s">
        <v>128</v>
      </c>
      <c r="K1077" s="48">
        <v>1</v>
      </c>
      <c r="L1077" s="48">
        <v>2237</v>
      </c>
      <c r="M1077" s="50" t="s">
        <v>178</v>
      </c>
      <c r="N1077" s="42">
        <v>0.625</v>
      </c>
      <c r="O1077" s="48">
        <v>3</v>
      </c>
      <c r="P1077" s="48">
        <v>2</v>
      </c>
      <c r="Q1077" s="48" t="s">
        <v>16</v>
      </c>
      <c r="R1077" s="48"/>
      <c r="S1077" s="48"/>
      <c r="T1077" s="48"/>
      <c r="U1077" s="173">
        <f t="shared" si="82"/>
        <v>0.625</v>
      </c>
      <c r="V1077" s="173">
        <f t="shared" si="83"/>
        <v>0.625</v>
      </c>
      <c r="W1077" s="41">
        <f>IFERROR(VLOOKUP(L1077,'[1]ZESTAWIENIE NUMERÓW BOCZNYCH'!$A:$B,1,0),"")</f>
        <v>2237</v>
      </c>
      <c r="X1077" s="48" t="str">
        <f>IFERROR(VLOOKUP(W1077,'[1]ZESTAWIENIE NUMERÓW BOCZNYCH'!$A:$B,2,0),Q1077)</f>
        <v>K2</v>
      </c>
      <c r="Y1077" s="131">
        <f t="shared" si="85"/>
        <v>5</v>
      </c>
      <c r="Z1077" s="132" t="s">
        <v>184</v>
      </c>
      <c r="AA1077" s="44" t="str">
        <f t="shared" si="84"/>
        <v>T</v>
      </c>
    </row>
    <row r="1078" spans="1:27" x14ac:dyDescent="0.25">
      <c r="A1078" s="125" t="s">
        <v>236</v>
      </c>
      <c r="B1078" s="48">
        <v>1139</v>
      </c>
      <c r="C1078" s="48">
        <v>8</v>
      </c>
      <c r="D1078" s="48">
        <v>20616</v>
      </c>
      <c r="E1078" s="48"/>
      <c r="F1078" s="48" t="s">
        <v>237</v>
      </c>
      <c r="G1078" s="260" t="str">
        <f t="shared" si="81"/>
        <v>pr_90</v>
      </c>
      <c r="H1078" s="260" t="s">
        <v>280</v>
      </c>
      <c r="I1078" s="45">
        <v>43257</v>
      </c>
      <c r="J1078" s="45" t="s">
        <v>128</v>
      </c>
      <c r="K1078" s="48">
        <v>1</v>
      </c>
      <c r="L1078" s="48">
        <v>2334</v>
      </c>
      <c r="M1078" s="50" t="s">
        <v>178</v>
      </c>
      <c r="N1078" s="42">
        <v>0.63402777777777775</v>
      </c>
      <c r="O1078" s="48">
        <v>4</v>
      </c>
      <c r="P1078" s="48">
        <v>14</v>
      </c>
      <c r="Q1078" s="48" t="s">
        <v>16</v>
      </c>
      <c r="R1078" s="48"/>
      <c r="S1078" s="48"/>
      <c r="T1078" s="48"/>
      <c r="U1078" s="173">
        <f t="shared" si="82"/>
        <v>0.625</v>
      </c>
      <c r="V1078" s="173">
        <f t="shared" si="83"/>
        <v>0.625</v>
      </c>
      <c r="W1078" s="41">
        <f>IFERROR(VLOOKUP(L1078,'[1]ZESTAWIENIE NUMERÓW BOCZNYCH'!$A:$B,1,0),"")</f>
        <v>2334</v>
      </c>
      <c r="X1078" s="48" t="str">
        <f>IFERROR(VLOOKUP(W1078,'[1]ZESTAWIENIE NUMERÓW BOCZNYCH'!$A:$B,2,0),Q1078)</f>
        <v>K2</v>
      </c>
      <c r="Y1078" s="131">
        <f t="shared" si="85"/>
        <v>18</v>
      </c>
      <c r="Z1078" s="132" t="s">
        <v>184</v>
      </c>
      <c r="AA1078" s="44" t="str">
        <f t="shared" si="84"/>
        <v>T</v>
      </c>
    </row>
    <row r="1079" spans="1:27" x14ac:dyDescent="0.25">
      <c r="A1079" s="125" t="s">
        <v>236</v>
      </c>
      <c r="B1079" s="48">
        <v>1142</v>
      </c>
      <c r="C1079" s="48">
        <v>8</v>
      </c>
      <c r="D1079" s="48">
        <v>20616</v>
      </c>
      <c r="E1079" s="48"/>
      <c r="F1079" s="48" t="s">
        <v>237</v>
      </c>
      <c r="G1079" s="260" t="str">
        <f t="shared" si="81"/>
        <v>pr_90</v>
      </c>
      <c r="H1079" s="260" t="s">
        <v>280</v>
      </c>
      <c r="I1079" s="45">
        <v>43257</v>
      </c>
      <c r="J1079" s="45" t="s">
        <v>128</v>
      </c>
      <c r="K1079" s="48">
        <v>1</v>
      </c>
      <c r="L1079" s="48">
        <v>2810</v>
      </c>
      <c r="M1079" s="50" t="s">
        <v>178</v>
      </c>
      <c r="N1079" s="42">
        <v>0.6430555555555556</v>
      </c>
      <c r="O1079" s="48">
        <v>1</v>
      </c>
      <c r="P1079" s="48">
        <v>5</v>
      </c>
      <c r="Q1079" s="48" t="s">
        <v>17</v>
      </c>
      <c r="R1079" s="48"/>
      <c r="S1079" s="48"/>
      <c r="T1079" s="48"/>
      <c r="U1079" s="173">
        <f t="shared" si="82"/>
        <v>0.63541666666666663</v>
      </c>
      <c r="V1079" s="173">
        <f t="shared" si="83"/>
        <v>0.625</v>
      </c>
      <c r="W1079" s="41">
        <f>IFERROR(VLOOKUP(L1079,'[1]ZESTAWIENIE NUMERÓW BOCZNYCH'!$A:$B,1,0),"")</f>
        <v>2810</v>
      </c>
      <c r="X1079" s="48" t="str">
        <f>IFERROR(VLOOKUP(W1079,'[1]ZESTAWIENIE NUMERÓW BOCZNYCH'!$A:$B,2,0),Q1079)</f>
        <v>MB</v>
      </c>
      <c r="Y1079" s="131">
        <f t="shared" si="85"/>
        <v>6</v>
      </c>
      <c r="Z1079" s="132" t="s">
        <v>184</v>
      </c>
      <c r="AA1079" s="44" t="str">
        <f t="shared" si="84"/>
        <v>T</v>
      </c>
    </row>
    <row r="1080" spans="1:27" x14ac:dyDescent="0.25">
      <c r="A1080" s="125" t="s">
        <v>236</v>
      </c>
      <c r="B1080" s="48">
        <v>1145</v>
      </c>
      <c r="C1080" s="48">
        <v>8</v>
      </c>
      <c r="D1080" s="48">
        <v>20616</v>
      </c>
      <c r="E1080" s="48"/>
      <c r="F1080" s="48" t="s">
        <v>237</v>
      </c>
      <c r="G1080" s="260" t="str">
        <f t="shared" si="81"/>
        <v>pr_90</v>
      </c>
      <c r="H1080" s="260" t="s">
        <v>280</v>
      </c>
      <c r="I1080" s="45">
        <v>43257</v>
      </c>
      <c r="J1080" s="45" t="s">
        <v>128</v>
      </c>
      <c r="K1080" s="48">
        <v>1</v>
      </c>
      <c r="L1080" s="48">
        <v>2372</v>
      </c>
      <c r="M1080" s="50" t="s">
        <v>178</v>
      </c>
      <c r="N1080" s="42">
        <v>0.65</v>
      </c>
      <c r="O1080" s="48">
        <v>4</v>
      </c>
      <c r="P1080" s="48">
        <v>12</v>
      </c>
      <c r="Q1080" s="48" t="s">
        <v>18</v>
      </c>
      <c r="R1080" s="48"/>
      <c r="S1080" s="48"/>
      <c r="T1080" s="48"/>
      <c r="U1080" s="173">
        <f t="shared" si="82"/>
        <v>0.64583333333333326</v>
      </c>
      <c r="V1080" s="173">
        <f t="shared" si="83"/>
        <v>0.625</v>
      </c>
      <c r="W1080" s="41">
        <f>IFERROR(VLOOKUP(L1080,'[1]ZESTAWIENIE NUMERÓW BOCZNYCH'!$A:$B,1,0),"")</f>
        <v>2372</v>
      </c>
      <c r="X1080" s="48" t="str">
        <f>IFERROR(VLOOKUP(W1080,'[1]ZESTAWIENIE NUMERÓW BOCZNYCH'!$A:$B,2,0),Q1080)</f>
        <v>K2</v>
      </c>
      <c r="Y1080" s="131">
        <f t="shared" si="85"/>
        <v>16</v>
      </c>
      <c r="Z1080" s="132" t="s">
        <v>184</v>
      </c>
      <c r="AA1080" s="44" t="str">
        <f t="shared" si="84"/>
        <v>T</v>
      </c>
    </row>
    <row r="1081" spans="1:27" x14ac:dyDescent="0.25">
      <c r="A1081" s="125" t="s">
        <v>236</v>
      </c>
      <c r="B1081" s="48">
        <v>1148</v>
      </c>
      <c r="C1081" s="48">
        <v>8</v>
      </c>
      <c r="D1081" s="48">
        <v>20616</v>
      </c>
      <c r="E1081" s="48"/>
      <c r="F1081" s="48" t="s">
        <v>237</v>
      </c>
      <c r="G1081" s="260" t="str">
        <f t="shared" si="81"/>
        <v>pr_90</v>
      </c>
      <c r="H1081" s="260" t="s">
        <v>280</v>
      </c>
      <c r="I1081" s="45">
        <v>43257</v>
      </c>
      <c r="J1081" s="45" t="s">
        <v>128</v>
      </c>
      <c r="K1081" s="48">
        <v>1</v>
      </c>
      <c r="L1081" s="48">
        <v>2716</v>
      </c>
      <c r="M1081" s="50" t="s">
        <v>178</v>
      </c>
      <c r="N1081" s="42">
        <v>0.65763888888888888</v>
      </c>
      <c r="O1081" s="48">
        <v>7</v>
      </c>
      <c r="P1081" s="48">
        <v>7</v>
      </c>
      <c r="Q1081" s="48" t="s">
        <v>21</v>
      </c>
      <c r="R1081" s="48"/>
      <c r="S1081" s="48"/>
      <c r="T1081" s="48"/>
      <c r="U1081" s="173">
        <f t="shared" si="82"/>
        <v>0.65625</v>
      </c>
      <c r="V1081" s="173">
        <f t="shared" si="83"/>
        <v>0.625</v>
      </c>
      <c r="W1081" s="41">
        <f>IFERROR(VLOOKUP(L1081,'[1]ZESTAWIENIE NUMERÓW BOCZNYCH'!$A:$B,1,0),"")</f>
        <v>2716</v>
      </c>
      <c r="X1081" s="48" t="str">
        <f>IFERROR(VLOOKUP(W1081,'[1]ZESTAWIENIE NUMERÓW BOCZNYCH'!$A:$B,2,0),Q1081)</f>
        <v>P3</v>
      </c>
      <c r="Y1081" s="131">
        <f t="shared" si="85"/>
        <v>14</v>
      </c>
      <c r="Z1081" s="132" t="s">
        <v>184</v>
      </c>
      <c r="AA1081" s="44" t="str">
        <f t="shared" si="84"/>
        <v>T</v>
      </c>
    </row>
    <row r="1082" spans="1:27" x14ac:dyDescent="0.25">
      <c r="A1082" s="125" t="s">
        <v>236</v>
      </c>
      <c r="B1082" s="48">
        <v>1151</v>
      </c>
      <c r="C1082" s="48">
        <v>9</v>
      </c>
      <c r="D1082" s="48">
        <v>20616</v>
      </c>
      <c r="E1082" s="48"/>
      <c r="F1082" s="48" t="s">
        <v>237</v>
      </c>
      <c r="G1082" s="260" t="str">
        <f t="shared" si="81"/>
        <v>pr_90</v>
      </c>
      <c r="H1082" s="260" t="s">
        <v>280</v>
      </c>
      <c r="I1082" s="45">
        <v>43257</v>
      </c>
      <c r="J1082" s="45" t="s">
        <v>128</v>
      </c>
      <c r="K1082" s="48">
        <v>1</v>
      </c>
      <c r="L1082" s="48">
        <v>2912</v>
      </c>
      <c r="M1082" s="50" t="s">
        <v>178</v>
      </c>
      <c r="N1082" s="42">
        <v>0.66666666666666663</v>
      </c>
      <c r="O1082" s="48">
        <v>5</v>
      </c>
      <c r="P1082" s="48">
        <v>7</v>
      </c>
      <c r="Q1082" s="48" t="s">
        <v>17</v>
      </c>
      <c r="R1082" s="48"/>
      <c r="S1082" s="48"/>
      <c r="T1082" s="48"/>
      <c r="U1082" s="173">
        <f t="shared" si="82"/>
        <v>0.66666666666666663</v>
      </c>
      <c r="V1082" s="173">
        <f t="shared" si="83"/>
        <v>0.66666666666666663</v>
      </c>
      <c r="W1082" s="41">
        <f>IFERROR(VLOOKUP(L1082,'[1]ZESTAWIENIE NUMERÓW BOCZNYCH'!$A:$B,1,0),"")</f>
        <v>2912</v>
      </c>
      <c r="X1082" s="48" t="str">
        <f>IFERROR(VLOOKUP(W1082,'[1]ZESTAWIENIE NUMERÓW BOCZNYCH'!$A:$B,2,0),Q1082)</f>
        <v>MB</v>
      </c>
      <c r="Y1082" s="131">
        <f t="shared" si="85"/>
        <v>12</v>
      </c>
      <c r="Z1082" s="132" t="s">
        <v>184</v>
      </c>
      <c r="AA1082" s="44" t="str">
        <f t="shared" si="84"/>
        <v>T</v>
      </c>
    </row>
    <row r="1083" spans="1:27" x14ac:dyDescent="0.25">
      <c r="A1083" s="125" t="s">
        <v>236</v>
      </c>
      <c r="B1083" s="48">
        <v>1154</v>
      </c>
      <c r="C1083" s="48">
        <v>9</v>
      </c>
      <c r="D1083" s="48">
        <v>20616</v>
      </c>
      <c r="E1083" s="48"/>
      <c r="F1083" s="48" t="s">
        <v>237</v>
      </c>
      <c r="G1083" s="260" t="str">
        <f t="shared" si="81"/>
        <v>pr_90</v>
      </c>
      <c r="H1083" s="260" t="s">
        <v>280</v>
      </c>
      <c r="I1083" s="45">
        <v>43257</v>
      </c>
      <c r="J1083" s="45" t="s">
        <v>128</v>
      </c>
      <c r="K1083" s="48">
        <v>1</v>
      </c>
      <c r="L1083" s="48">
        <v>2815</v>
      </c>
      <c r="M1083" s="50" t="s">
        <v>178</v>
      </c>
      <c r="N1083" s="42">
        <v>0.6743055555555556</v>
      </c>
      <c r="O1083" s="48">
        <v>3</v>
      </c>
      <c r="P1083" s="48">
        <v>5</v>
      </c>
      <c r="Q1083" s="48" t="s">
        <v>17</v>
      </c>
      <c r="R1083" s="48"/>
      <c r="S1083" s="48"/>
      <c r="T1083" s="48"/>
      <c r="U1083" s="173">
        <f t="shared" si="82"/>
        <v>0.66666666666666663</v>
      </c>
      <c r="V1083" s="173">
        <f t="shared" si="83"/>
        <v>0.66666666666666663</v>
      </c>
      <c r="W1083" s="41">
        <f>IFERROR(VLOOKUP(L1083,'[1]ZESTAWIENIE NUMERÓW BOCZNYCH'!$A:$B,1,0),"")</f>
        <v>2815</v>
      </c>
      <c r="X1083" s="48" t="str">
        <f>IFERROR(VLOOKUP(W1083,'[1]ZESTAWIENIE NUMERÓW BOCZNYCH'!$A:$B,2,0),Q1083)</f>
        <v>MB</v>
      </c>
      <c r="Y1083" s="131">
        <f t="shared" si="85"/>
        <v>8</v>
      </c>
      <c r="Z1083" s="132" t="s">
        <v>184</v>
      </c>
      <c r="AA1083" s="44" t="str">
        <f t="shared" si="84"/>
        <v>T</v>
      </c>
    </row>
    <row r="1084" spans="1:27" x14ac:dyDescent="0.25">
      <c r="A1084" s="125" t="s">
        <v>236</v>
      </c>
      <c r="B1084" s="48">
        <v>1157</v>
      </c>
      <c r="C1084" s="48">
        <v>9</v>
      </c>
      <c r="D1084" s="48">
        <v>20616</v>
      </c>
      <c r="E1084" s="48"/>
      <c r="F1084" s="48" t="s">
        <v>237</v>
      </c>
      <c r="G1084" s="260" t="str">
        <f t="shared" si="81"/>
        <v>pr_90</v>
      </c>
      <c r="H1084" s="260" t="s">
        <v>280</v>
      </c>
      <c r="I1084" s="45">
        <v>43257</v>
      </c>
      <c r="J1084" s="45" t="s">
        <v>128</v>
      </c>
      <c r="K1084" s="48">
        <v>1</v>
      </c>
      <c r="L1084" s="48">
        <v>2478</v>
      </c>
      <c r="M1084" s="50" t="s">
        <v>178</v>
      </c>
      <c r="N1084" s="42">
        <v>0.68472222222222223</v>
      </c>
      <c r="O1084" s="48">
        <v>11</v>
      </c>
      <c r="P1084" s="48">
        <v>7</v>
      </c>
      <c r="Q1084" s="48" t="s">
        <v>16</v>
      </c>
      <c r="R1084" s="48"/>
      <c r="S1084" s="48"/>
      <c r="T1084" s="48"/>
      <c r="U1084" s="173">
        <f t="shared" si="82"/>
        <v>0.67708333333333326</v>
      </c>
      <c r="V1084" s="173">
        <f t="shared" si="83"/>
        <v>0.66666666666666663</v>
      </c>
      <c r="W1084" s="41">
        <f>IFERROR(VLOOKUP(L1084,'[1]ZESTAWIENIE NUMERÓW BOCZNYCH'!$A:$B,1,0),"")</f>
        <v>2478</v>
      </c>
      <c r="X1084" s="48" t="str">
        <f>IFERROR(VLOOKUP(W1084,'[1]ZESTAWIENIE NUMERÓW BOCZNYCH'!$A:$B,2,0),Q1084)</f>
        <v>K2</v>
      </c>
      <c r="Y1084" s="131">
        <f t="shared" si="85"/>
        <v>18</v>
      </c>
      <c r="Z1084" s="132" t="s">
        <v>184</v>
      </c>
      <c r="AA1084" s="44" t="str">
        <f t="shared" si="84"/>
        <v>T</v>
      </c>
    </row>
    <row r="1085" spans="1:27" x14ac:dyDescent="0.25">
      <c r="A1085" s="125" t="s">
        <v>236</v>
      </c>
      <c r="B1085" s="48">
        <v>1160</v>
      </c>
      <c r="C1085" s="48">
        <v>9</v>
      </c>
      <c r="D1085" s="48">
        <v>20616</v>
      </c>
      <c r="E1085" s="48"/>
      <c r="F1085" s="48" t="s">
        <v>237</v>
      </c>
      <c r="G1085" s="260" t="str">
        <f t="shared" si="81"/>
        <v>pr_90</v>
      </c>
      <c r="H1085" s="260" t="s">
        <v>280</v>
      </c>
      <c r="I1085" s="45">
        <v>43257</v>
      </c>
      <c r="J1085" s="45" t="s">
        <v>128</v>
      </c>
      <c r="K1085" s="48">
        <v>1</v>
      </c>
      <c r="L1085" s="48">
        <v>2400</v>
      </c>
      <c r="M1085" s="50" t="s">
        <v>178</v>
      </c>
      <c r="N1085" s="42">
        <v>0.69166666666666676</v>
      </c>
      <c r="O1085" s="48">
        <v>7</v>
      </c>
      <c r="P1085" s="48">
        <v>4</v>
      </c>
      <c r="Q1085" s="48" t="s">
        <v>16</v>
      </c>
      <c r="R1085" s="48"/>
      <c r="S1085" s="48"/>
      <c r="T1085" s="48"/>
      <c r="U1085" s="173">
        <f t="shared" si="82"/>
        <v>0.6875</v>
      </c>
      <c r="V1085" s="173">
        <f t="shared" si="83"/>
        <v>0.66666666666666663</v>
      </c>
      <c r="W1085" s="41">
        <f>IFERROR(VLOOKUP(L1085,'[1]ZESTAWIENIE NUMERÓW BOCZNYCH'!$A:$B,1,0),"")</f>
        <v>2400</v>
      </c>
      <c r="X1085" s="48" t="str">
        <f>IFERROR(VLOOKUP(W1085,'[1]ZESTAWIENIE NUMERÓW BOCZNYCH'!$A:$B,2,0),Q1085)</f>
        <v>K2</v>
      </c>
      <c r="Y1085" s="131">
        <f t="shared" si="85"/>
        <v>11</v>
      </c>
      <c r="Z1085" s="132" t="s">
        <v>184</v>
      </c>
      <c r="AA1085" s="44" t="str">
        <f t="shared" si="84"/>
        <v>T</v>
      </c>
    </row>
    <row r="1086" spans="1:27" x14ac:dyDescent="0.25">
      <c r="A1086" s="125" t="s">
        <v>236</v>
      </c>
      <c r="B1086" s="48">
        <v>1163</v>
      </c>
      <c r="C1086" s="48">
        <v>10</v>
      </c>
      <c r="D1086" s="48">
        <v>20616</v>
      </c>
      <c r="E1086" s="48"/>
      <c r="F1086" s="48" t="s">
        <v>237</v>
      </c>
      <c r="G1086" s="260" t="str">
        <f t="shared" si="81"/>
        <v>pr_90</v>
      </c>
      <c r="H1086" s="260" t="s">
        <v>280</v>
      </c>
      <c r="I1086" s="45">
        <v>43257</v>
      </c>
      <c r="J1086" s="45" t="s">
        <v>128</v>
      </c>
      <c r="K1086" s="48">
        <v>1</v>
      </c>
      <c r="L1086" s="48">
        <v>2522</v>
      </c>
      <c r="M1086" s="50" t="s">
        <v>178</v>
      </c>
      <c r="N1086" s="42">
        <v>0.70000000000000007</v>
      </c>
      <c r="O1086" s="48">
        <v>2</v>
      </c>
      <c r="P1086" s="48">
        <v>11</v>
      </c>
      <c r="Q1086" s="48" t="s">
        <v>16</v>
      </c>
      <c r="R1086" s="48"/>
      <c r="S1086" s="48"/>
      <c r="T1086" s="48"/>
      <c r="U1086" s="173">
        <f t="shared" si="82"/>
        <v>0.69791666666666663</v>
      </c>
      <c r="V1086" s="173">
        <f t="shared" si="83"/>
        <v>0.66666666666666663</v>
      </c>
      <c r="W1086" s="41">
        <f>IFERROR(VLOOKUP(L1086,'[1]ZESTAWIENIE NUMERÓW BOCZNYCH'!$A:$B,1,0),"")</f>
        <v>2522</v>
      </c>
      <c r="X1086" s="48" t="str">
        <f>IFERROR(VLOOKUP(W1086,'[1]ZESTAWIENIE NUMERÓW BOCZNYCH'!$A:$B,2,0),Q1086)</f>
        <v>K2</v>
      </c>
      <c r="Y1086" s="131">
        <f t="shared" si="85"/>
        <v>13</v>
      </c>
      <c r="Z1086" s="132" t="s">
        <v>184</v>
      </c>
      <c r="AA1086" s="44" t="str">
        <f t="shared" si="84"/>
        <v>T</v>
      </c>
    </row>
    <row r="1087" spans="1:27" x14ac:dyDescent="0.25">
      <c r="A1087" s="125" t="s">
        <v>236</v>
      </c>
      <c r="B1087" s="48">
        <v>1166</v>
      </c>
      <c r="C1087" s="48">
        <v>10</v>
      </c>
      <c r="D1087" s="48">
        <v>20616</v>
      </c>
      <c r="E1087" s="48"/>
      <c r="F1087" s="48" t="s">
        <v>237</v>
      </c>
      <c r="G1087" s="260" t="str">
        <f t="shared" si="81"/>
        <v>pr_90</v>
      </c>
      <c r="H1087" s="260" t="s">
        <v>280</v>
      </c>
      <c r="I1087" s="45">
        <v>43257</v>
      </c>
      <c r="J1087" s="45" t="s">
        <v>128</v>
      </c>
      <c r="K1087" s="48">
        <v>1</v>
      </c>
      <c r="L1087" s="48">
        <v>2358</v>
      </c>
      <c r="M1087" s="50" t="s">
        <v>178</v>
      </c>
      <c r="N1087" s="42">
        <v>0.7090277777777777</v>
      </c>
      <c r="O1087" s="48">
        <v>2</v>
      </c>
      <c r="P1087" s="48">
        <v>8</v>
      </c>
      <c r="Q1087" s="48" t="s">
        <v>16</v>
      </c>
      <c r="R1087" s="48"/>
      <c r="S1087" s="48"/>
      <c r="T1087" s="48"/>
      <c r="U1087" s="173">
        <f t="shared" si="82"/>
        <v>0.70833333333333326</v>
      </c>
      <c r="V1087" s="173">
        <f t="shared" si="83"/>
        <v>0.70833333333333326</v>
      </c>
      <c r="W1087" s="41" t="str">
        <f>IFERROR(VLOOKUP(L1087,'[1]ZESTAWIENIE NUMERÓW BOCZNYCH'!$A:$B,1,0),"")</f>
        <v/>
      </c>
      <c r="X1087" s="48" t="str">
        <f>IFERROR(VLOOKUP(W1087,'[1]ZESTAWIENIE NUMERÓW BOCZNYCH'!$A:$B,2,0),Q1087)</f>
        <v>P2</v>
      </c>
      <c r="Y1087" s="131">
        <f t="shared" si="85"/>
        <v>10</v>
      </c>
      <c r="Z1087" s="132" t="s">
        <v>184</v>
      </c>
      <c r="AA1087" s="44" t="str">
        <f t="shared" si="84"/>
        <v>T</v>
      </c>
    </row>
    <row r="1088" spans="1:27" x14ac:dyDescent="0.25">
      <c r="A1088" s="125" t="s">
        <v>236</v>
      </c>
      <c r="B1088" s="48">
        <v>1170</v>
      </c>
      <c r="C1088" s="48">
        <v>10</v>
      </c>
      <c r="D1088" s="48">
        <v>20616</v>
      </c>
      <c r="E1088" s="48"/>
      <c r="F1088" s="48" t="s">
        <v>237</v>
      </c>
      <c r="G1088" s="260" t="str">
        <f t="shared" si="81"/>
        <v>pr_90</v>
      </c>
      <c r="H1088" s="260" t="s">
        <v>280</v>
      </c>
      <c r="I1088" s="45">
        <v>43257</v>
      </c>
      <c r="J1088" s="45" t="s">
        <v>128</v>
      </c>
      <c r="K1088" s="48">
        <v>1</v>
      </c>
      <c r="L1088" s="48">
        <v>2490</v>
      </c>
      <c r="M1088" s="50" t="s">
        <v>178</v>
      </c>
      <c r="N1088" s="42">
        <v>0.71805555555555556</v>
      </c>
      <c r="O1088" s="48">
        <v>3</v>
      </c>
      <c r="P1088" s="48">
        <v>10</v>
      </c>
      <c r="Q1088" s="48" t="s">
        <v>16</v>
      </c>
      <c r="R1088" s="48"/>
      <c r="S1088" s="48"/>
      <c r="T1088" s="48"/>
      <c r="U1088" s="173">
        <f t="shared" si="82"/>
        <v>0.70833333333333326</v>
      </c>
      <c r="V1088" s="173">
        <f t="shared" si="83"/>
        <v>0.70833333333333326</v>
      </c>
      <c r="W1088" s="41">
        <f>IFERROR(VLOOKUP(L1088,'[1]ZESTAWIENIE NUMERÓW BOCZNYCH'!$A:$B,1,0),"")</f>
        <v>2490</v>
      </c>
      <c r="X1088" s="48" t="str">
        <f>IFERROR(VLOOKUP(W1088,'[1]ZESTAWIENIE NUMERÓW BOCZNYCH'!$A:$B,2,0),Q1088)</f>
        <v>K2</v>
      </c>
      <c r="Y1088" s="131">
        <f t="shared" si="85"/>
        <v>13</v>
      </c>
      <c r="Z1088" s="132" t="s">
        <v>184</v>
      </c>
      <c r="AA1088" s="44" t="str">
        <f t="shared" si="84"/>
        <v>T</v>
      </c>
    </row>
    <row r="1089" spans="1:27" x14ac:dyDescent="0.25">
      <c r="A1089" s="125" t="s">
        <v>236</v>
      </c>
      <c r="B1089" s="48">
        <v>1173</v>
      </c>
      <c r="C1089" s="48">
        <v>11</v>
      </c>
      <c r="D1089" s="48">
        <v>20616</v>
      </c>
      <c r="E1089" s="48"/>
      <c r="F1089" s="48" t="s">
        <v>237</v>
      </c>
      <c r="G1089" s="260" t="str">
        <f t="shared" si="81"/>
        <v>pr_90</v>
      </c>
      <c r="H1089" s="260" t="s">
        <v>280</v>
      </c>
      <c r="I1089" s="45">
        <v>43257</v>
      </c>
      <c r="J1089" s="45" t="s">
        <v>128</v>
      </c>
      <c r="K1089" s="48">
        <v>1</v>
      </c>
      <c r="L1089" s="48">
        <v>2564</v>
      </c>
      <c r="M1089" s="50" t="s">
        <v>178</v>
      </c>
      <c r="N1089" s="42">
        <v>0.72569444444444453</v>
      </c>
      <c r="O1089" s="48">
        <v>6</v>
      </c>
      <c r="P1089" s="48">
        <v>6</v>
      </c>
      <c r="Q1089" s="48" t="s">
        <v>16</v>
      </c>
      <c r="R1089" s="48"/>
      <c r="S1089" s="48"/>
      <c r="T1089" s="48"/>
      <c r="U1089" s="173">
        <f t="shared" si="82"/>
        <v>0.71875</v>
      </c>
      <c r="V1089" s="173">
        <f t="shared" si="83"/>
        <v>0.70833333333333326</v>
      </c>
      <c r="W1089" s="41">
        <f>IFERROR(VLOOKUP(L1089,'[1]ZESTAWIENIE NUMERÓW BOCZNYCH'!$A:$B,1,0),"")</f>
        <v>2564</v>
      </c>
      <c r="X1089" s="48" t="str">
        <f>IFERROR(VLOOKUP(W1089,'[1]ZESTAWIENIE NUMERÓW BOCZNYCH'!$A:$B,2,0),Q1089)</f>
        <v>K2</v>
      </c>
      <c r="Y1089" s="131">
        <f t="shared" si="85"/>
        <v>12</v>
      </c>
      <c r="Z1089" s="132" t="s">
        <v>184</v>
      </c>
      <c r="AA1089" s="44" t="str">
        <f t="shared" si="84"/>
        <v>T</v>
      </c>
    </row>
    <row r="1090" spans="1:27" x14ac:dyDescent="0.25">
      <c r="A1090" s="125" t="s">
        <v>236</v>
      </c>
      <c r="B1090" s="48">
        <v>1176</v>
      </c>
      <c r="C1090" s="48">
        <v>11</v>
      </c>
      <c r="D1090" s="48">
        <v>20616</v>
      </c>
      <c r="E1090" s="48"/>
      <c r="F1090" s="48" t="s">
        <v>237</v>
      </c>
      <c r="G1090" s="260" t="str">
        <f t="shared" si="81"/>
        <v>pr_90</v>
      </c>
      <c r="H1090" s="260" t="s">
        <v>280</v>
      </c>
      <c r="I1090" s="45">
        <v>43257</v>
      </c>
      <c r="J1090" s="45" t="s">
        <v>128</v>
      </c>
      <c r="K1090" s="48">
        <v>1</v>
      </c>
      <c r="L1090" s="48">
        <v>2263</v>
      </c>
      <c r="M1090" s="50" t="s">
        <v>178</v>
      </c>
      <c r="N1090" s="42">
        <v>0.73402777777777783</v>
      </c>
      <c r="O1090" s="48">
        <v>5</v>
      </c>
      <c r="P1090" s="48">
        <v>4</v>
      </c>
      <c r="Q1090" s="48" t="s">
        <v>16</v>
      </c>
      <c r="R1090" s="48"/>
      <c r="S1090" s="48"/>
      <c r="T1090" s="48"/>
      <c r="U1090" s="173">
        <f t="shared" si="82"/>
        <v>0.72916666666666663</v>
      </c>
      <c r="V1090" s="173">
        <f t="shared" si="83"/>
        <v>0.70833333333333326</v>
      </c>
      <c r="W1090" s="41">
        <f>IFERROR(VLOOKUP(L1090,'[1]ZESTAWIENIE NUMERÓW BOCZNYCH'!$A:$B,1,0),"")</f>
        <v>2263</v>
      </c>
      <c r="X1090" s="48" t="str">
        <f>IFERROR(VLOOKUP(W1090,'[1]ZESTAWIENIE NUMERÓW BOCZNYCH'!$A:$B,2,0),Q1090)</f>
        <v>K2</v>
      </c>
      <c r="Y1090" s="131">
        <f t="shared" si="85"/>
        <v>9</v>
      </c>
      <c r="Z1090" s="132" t="s">
        <v>184</v>
      </c>
      <c r="AA1090" s="44" t="str">
        <f t="shared" si="84"/>
        <v>T</v>
      </c>
    </row>
    <row r="1091" spans="1:27" x14ac:dyDescent="0.25">
      <c r="A1091" s="125" t="s">
        <v>236</v>
      </c>
      <c r="B1091" s="48">
        <v>1180</v>
      </c>
      <c r="C1091" s="48">
        <v>11</v>
      </c>
      <c r="D1091" s="48">
        <v>20616</v>
      </c>
      <c r="E1091" s="48"/>
      <c r="F1091" s="48" t="s">
        <v>237</v>
      </c>
      <c r="G1091" s="260" t="str">
        <f t="shared" ref="G1091:G1154" si="86">IF(ISERROR(RIGHT(LEFT(F1091,FIND("_",MID(F1091,4,150))+2))*1),LEFT(F1091,FIND("_",MID(F1091,4,150))+1),LEFT(F1091,FIND("_",MID(F1091,4,150))+2))</f>
        <v>pr_90</v>
      </c>
      <c r="H1091" s="260" t="s">
        <v>280</v>
      </c>
      <c r="I1091" s="45">
        <v>43257</v>
      </c>
      <c r="J1091" s="45" t="s">
        <v>128</v>
      </c>
      <c r="K1091" s="48">
        <v>1</v>
      </c>
      <c r="L1091" s="48">
        <v>2329</v>
      </c>
      <c r="M1091" s="50" t="s">
        <v>178</v>
      </c>
      <c r="N1091" s="42">
        <v>0.74305555555555547</v>
      </c>
      <c r="O1091" s="48">
        <v>5</v>
      </c>
      <c r="P1091" s="48">
        <v>4</v>
      </c>
      <c r="Q1091" s="48" t="s">
        <v>16</v>
      </c>
      <c r="R1091" s="48"/>
      <c r="S1091" s="48"/>
      <c r="T1091" s="48"/>
      <c r="U1091" s="173">
        <f t="shared" ref="U1091:U1154" si="87">FLOOR(N1091,"0:15")</f>
        <v>0.73958333333333326</v>
      </c>
      <c r="V1091" s="173">
        <f t="shared" ref="V1091:V1154" si="88">FLOOR(N1091,TIME(1,0,0))</f>
        <v>0.70833333333333326</v>
      </c>
      <c r="W1091" s="41">
        <f>IFERROR(VLOOKUP(L1091,'[1]ZESTAWIENIE NUMERÓW BOCZNYCH'!$A:$B,1,0),"")</f>
        <v>2329</v>
      </c>
      <c r="X1091" s="48" t="str">
        <f>IFERROR(VLOOKUP(W1091,'[1]ZESTAWIENIE NUMERÓW BOCZNYCH'!$A:$B,2,0),Q1091)</f>
        <v>K2</v>
      </c>
      <c r="Y1091" s="131">
        <f t="shared" si="85"/>
        <v>9</v>
      </c>
      <c r="Z1091" s="132" t="s">
        <v>184</v>
      </c>
      <c r="AA1091" s="44" t="str">
        <f t="shared" ref="AA1091:AA1154" si="89">IF(Z1091="Tramwaj normalny","T","A")</f>
        <v>T</v>
      </c>
    </row>
    <row r="1092" spans="1:27" x14ac:dyDescent="0.25">
      <c r="A1092" s="125" t="s">
        <v>236</v>
      </c>
      <c r="B1092" s="48">
        <v>1183</v>
      </c>
      <c r="C1092" s="48">
        <v>11</v>
      </c>
      <c r="D1092" s="48">
        <v>20616</v>
      </c>
      <c r="E1092" s="48"/>
      <c r="F1092" s="48" t="s">
        <v>237</v>
      </c>
      <c r="G1092" s="260" t="str">
        <f t="shared" si="86"/>
        <v>pr_90</v>
      </c>
      <c r="H1092" s="260" t="s">
        <v>280</v>
      </c>
      <c r="I1092" s="45">
        <v>43257</v>
      </c>
      <c r="J1092" s="45" t="s">
        <v>128</v>
      </c>
      <c r="K1092" s="48">
        <v>1</v>
      </c>
      <c r="L1092" s="48">
        <v>2274</v>
      </c>
      <c r="M1092" s="50" t="s">
        <v>178</v>
      </c>
      <c r="N1092" s="42">
        <v>0.74930555555555556</v>
      </c>
      <c r="O1092" s="48">
        <v>1</v>
      </c>
      <c r="P1092" s="48">
        <v>5</v>
      </c>
      <c r="Q1092" s="48" t="s">
        <v>16</v>
      </c>
      <c r="R1092" s="48"/>
      <c r="S1092" s="48"/>
      <c r="T1092" s="48"/>
      <c r="U1092" s="173">
        <f t="shared" si="87"/>
        <v>0.73958333333333326</v>
      </c>
      <c r="V1092" s="173">
        <f t="shared" si="88"/>
        <v>0.70833333333333326</v>
      </c>
      <c r="W1092" s="41">
        <f>IFERROR(VLOOKUP(L1092,'[1]ZESTAWIENIE NUMERÓW BOCZNYCH'!$A:$B,1,0),"")</f>
        <v>2274</v>
      </c>
      <c r="X1092" s="48" t="str">
        <f>IFERROR(VLOOKUP(W1092,'[1]ZESTAWIENIE NUMERÓW BOCZNYCH'!$A:$B,2,0),Q1092)</f>
        <v>K2</v>
      </c>
      <c r="Y1092" s="131">
        <f t="shared" si="85"/>
        <v>6</v>
      </c>
      <c r="Z1092" s="132" t="s">
        <v>184</v>
      </c>
      <c r="AA1092" s="44" t="str">
        <f t="shared" si="89"/>
        <v>T</v>
      </c>
    </row>
    <row r="1093" spans="1:27" x14ac:dyDescent="0.25">
      <c r="A1093" s="125" t="s">
        <v>236</v>
      </c>
      <c r="B1093" s="48">
        <v>1053</v>
      </c>
      <c r="C1093" s="48">
        <v>1</v>
      </c>
      <c r="D1093" s="48">
        <v>20616</v>
      </c>
      <c r="E1093" s="48"/>
      <c r="F1093" s="48" t="s">
        <v>237</v>
      </c>
      <c r="G1093" s="260" t="str">
        <f t="shared" si="86"/>
        <v>pr_90</v>
      </c>
      <c r="H1093" s="260" t="s">
        <v>278</v>
      </c>
      <c r="I1093" s="45">
        <v>43257</v>
      </c>
      <c r="J1093" s="45" t="s">
        <v>128</v>
      </c>
      <c r="K1093" s="48">
        <v>4</v>
      </c>
      <c r="L1093" s="48">
        <v>2354</v>
      </c>
      <c r="M1093" s="50" t="s">
        <v>178</v>
      </c>
      <c r="N1093" s="42">
        <v>0.25138888888888888</v>
      </c>
      <c r="O1093" s="48">
        <v>0</v>
      </c>
      <c r="P1093" s="48">
        <v>2</v>
      </c>
      <c r="Q1093" s="48" t="s">
        <v>16</v>
      </c>
      <c r="R1093" s="48"/>
      <c r="S1093" s="48"/>
      <c r="T1093" s="48"/>
      <c r="U1093" s="173">
        <f t="shared" si="87"/>
        <v>0.25</v>
      </c>
      <c r="V1093" s="173">
        <f t="shared" si="88"/>
        <v>0.25</v>
      </c>
      <c r="W1093" s="41">
        <f>IFERROR(VLOOKUP(L1093,'[1]ZESTAWIENIE NUMERÓW BOCZNYCH'!$A:$B,1,0),"")</f>
        <v>2354</v>
      </c>
      <c r="X1093" s="48" t="str">
        <f>IFERROR(VLOOKUP(W1093,'[1]ZESTAWIENIE NUMERÓW BOCZNYCH'!$A:$B,2,0),Q1093)</f>
        <v>K2</v>
      </c>
      <c r="Y1093" s="131">
        <f t="shared" si="85"/>
        <v>2</v>
      </c>
      <c r="Z1093" s="132" t="s">
        <v>184</v>
      </c>
      <c r="AA1093" s="44" t="str">
        <f t="shared" si="89"/>
        <v>T</v>
      </c>
    </row>
    <row r="1094" spans="1:27" x14ac:dyDescent="0.25">
      <c r="A1094" s="125" t="s">
        <v>236</v>
      </c>
      <c r="B1094" s="48">
        <v>1055</v>
      </c>
      <c r="C1094" s="48">
        <v>1</v>
      </c>
      <c r="D1094" s="48">
        <v>20616</v>
      </c>
      <c r="E1094" s="48"/>
      <c r="F1094" s="48" t="s">
        <v>237</v>
      </c>
      <c r="G1094" s="260" t="str">
        <f t="shared" si="86"/>
        <v>pr_90</v>
      </c>
      <c r="H1094" s="260" t="s">
        <v>278</v>
      </c>
      <c r="I1094" s="45">
        <v>43257</v>
      </c>
      <c r="J1094" s="45" t="s">
        <v>128</v>
      </c>
      <c r="K1094" s="48">
        <v>7</v>
      </c>
      <c r="L1094" s="48">
        <v>2312</v>
      </c>
      <c r="M1094" s="48" t="s">
        <v>174</v>
      </c>
      <c r="N1094" s="42">
        <v>0.25486111111111109</v>
      </c>
      <c r="O1094" s="48">
        <v>1</v>
      </c>
      <c r="P1094" s="48">
        <v>4</v>
      </c>
      <c r="Q1094" s="48" t="s">
        <v>16</v>
      </c>
      <c r="R1094" s="48"/>
      <c r="S1094" s="48"/>
      <c r="T1094" s="48"/>
      <c r="U1094" s="173">
        <f t="shared" si="87"/>
        <v>0.25</v>
      </c>
      <c r="V1094" s="173">
        <f t="shared" si="88"/>
        <v>0.25</v>
      </c>
      <c r="W1094" s="41">
        <f>IFERROR(VLOOKUP(L1094,'[1]ZESTAWIENIE NUMERÓW BOCZNYCH'!$A:$B,1,0),"")</f>
        <v>2312</v>
      </c>
      <c r="X1094" s="48" t="str">
        <f>IFERROR(VLOOKUP(W1094,'[1]ZESTAWIENIE NUMERÓW BOCZNYCH'!$A:$B,2,0),Q1094)</f>
        <v>K2</v>
      </c>
      <c r="Y1094" s="131">
        <f t="shared" si="85"/>
        <v>5</v>
      </c>
      <c r="Z1094" s="132" t="s">
        <v>184</v>
      </c>
      <c r="AA1094" s="44" t="str">
        <f t="shared" si="89"/>
        <v>T</v>
      </c>
    </row>
    <row r="1095" spans="1:27" x14ac:dyDescent="0.25">
      <c r="A1095" s="125" t="s">
        <v>236</v>
      </c>
      <c r="B1095" s="48">
        <v>1060</v>
      </c>
      <c r="C1095" s="48">
        <v>1</v>
      </c>
      <c r="D1095" s="48">
        <v>20616</v>
      </c>
      <c r="E1095" s="48"/>
      <c r="F1095" s="48" t="s">
        <v>237</v>
      </c>
      <c r="G1095" s="260" t="str">
        <f t="shared" si="86"/>
        <v>pr_90</v>
      </c>
      <c r="H1095" s="260" t="s">
        <v>278</v>
      </c>
      <c r="I1095" s="45">
        <v>43257</v>
      </c>
      <c r="J1095" s="45" t="s">
        <v>128</v>
      </c>
      <c r="K1095" s="48">
        <v>7</v>
      </c>
      <c r="L1095" s="48">
        <v>2394</v>
      </c>
      <c r="M1095" s="260" t="s">
        <v>174</v>
      </c>
      <c r="N1095" s="42">
        <v>0.2638888888888889</v>
      </c>
      <c r="O1095" s="48">
        <v>8</v>
      </c>
      <c r="P1095" s="48">
        <v>0</v>
      </c>
      <c r="Q1095" s="48" t="s">
        <v>16</v>
      </c>
      <c r="R1095" s="48"/>
      <c r="S1095" s="48"/>
      <c r="T1095" s="48"/>
      <c r="U1095" s="173">
        <f t="shared" si="87"/>
        <v>0.26041666666666663</v>
      </c>
      <c r="V1095" s="173">
        <f t="shared" si="88"/>
        <v>0.25</v>
      </c>
      <c r="W1095" s="41">
        <f>IFERROR(VLOOKUP(L1095,'[1]ZESTAWIENIE NUMERÓW BOCZNYCH'!$A:$B,1,0),"")</f>
        <v>2394</v>
      </c>
      <c r="X1095" s="48" t="str">
        <f>IFERROR(VLOOKUP(W1095,'[1]ZESTAWIENIE NUMERÓW BOCZNYCH'!$A:$B,2,0),Q1095)</f>
        <v>K2</v>
      </c>
      <c r="Y1095" s="131">
        <f t="shared" ref="Y1095:Y1158" si="90">O1095+P1095</f>
        <v>8</v>
      </c>
      <c r="Z1095" s="132" t="s">
        <v>184</v>
      </c>
      <c r="AA1095" s="44" t="str">
        <f t="shared" si="89"/>
        <v>T</v>
      </c>
    </row>
    <row r="1096" spans="1:27" x14ac:dyDescent="0.25">
      <c r="A1096" s="125" t="s">
        <v>236</v>
      </c>
      <c r="B1096" s="48">
        <v>1064</v>
      </c>
      <c r="C1096" s="48">
        <v>1</v>
      </c>
      <c r="D1096" s="48">
        <v>20616</v>
      </c>
      <c r="E1096" s="48"/>
      <c r="F1096" s="48" t="s">
        <v>237</v>
      </c>
      <c r="G1096" s="260" t="str">
        <f t="shared" si="86"/>
        <v>pr_90</v>
      </c>
      <c r="H1096" s="260" t="s">
        <v>278</v>
      </c>
      <c r="I1096" s="45">
        <v>43257</v>
      </c>
      <c r="J1096" s="45" t="s">
        <v>128</v>
      </c>
      <c r="K1096" s="48">
        <v>7</v>
      </c>
      <c r="L1096" s="48">
        <v>2482</v>
      </c>
      <c r="M1096" s="48" t="s">
        <v>174</v>
      </c>
      <c r="N1096" s="42">
        <v>0.27291666666666664</v>
      </c>
      <c r="O1096" s="48">
        <v>10</v>
      </c>
      <c r="P1096" s="48">
        <v>3</v>
      </c>
      <c r="Q1096" s="48" t="s">
        <v>16</v>
      </c>
      <c r="R1096" s="48"/>
      <c r="S1096" s="48"/>
      <c r="T1096" s="48"/>
      <c r="U1096" s="173">
        <f t="shared" si="87"/>
        <v>0.27083333333333331</v>
      </c>
      <c r="V1096" s="173">
        <f t="shared" si="88"/>
        <v>0.25</v>
      </c>
      <c r="W1096" s="41">
        <f>IFERROR(VLOOKUP(L1096,'[1]ZESTAWIENIE NUMERÓW BOCZNYCH'!$A:$B,1,0),"")</f>
        <v>2482</v>
      </c>
      <c r="X1096" s="48" t="str">
        <f>IFERROR(VLOOKUP(W1096,'[1]ZESTAWIENIE NUMERÓW BOCZNYCH'!$A:$B,2,0),Q1096)</f>
        <v>K2</v>
      </c>
      <c r="Y1096" s="131">
        <f t="shared" si="90"/>
        <v>13</v>
      </c>
      <c r="Z1096" s="132" t="s">
        <v>184</v>
      </c>
      <c r="AA1096" s="44" t="str">
        <f t="shared" si="89"/>
        <v>T</v>
      </c>
    </row>
    <row r="1097" spans="1:27" x14ac:dyDescent="0.25">
      <c r="A1097" s="125" t="s">
        <v>236</v>
      </c>
      <c r="B1097" s="48">
        <v>1067</v>
      </c>
      <c r="C1097" s="48">
        <v>2</v>
      </c>
      <c r="D1097" s="48">
        <v>20616</v>
      </c>
      <c r="E1097" s="48"/>
      <c r="F1097" s="48" t="s">
        <v>237</v>
      </c>
      <c r="G1097" s="260" t="str">
        <f t="shared" si="86"/>
        <v>pr_90</v>
      </c>
      <c r="H1097" s="260" t="s">
        <v>278</v>
      </c>
      <c r="I1097" s="45">
        <v>43257</v>
      </c>
      <c r="J1097" s="45" t="s">
        <v>128</v>
      </c>
      <c r="K1097" s="48">
        <v>7</v>
      </c>
      <c r="L1097" s="48">
        <v>2401</v>
      </c>
      <c r="M1097" s="48" t="s">
        <v>174</v>
      </c>
      <c r="N1097" s="42">
        <v>0.27986111111111112</v>
      </c>
      <c r="O1097" s="48">
        <v>1</v>
      </c>
      <c r="P1097" s="48">
        <v>2</v>
      </c>
      <c r="Q1097" s="48" t="s">
        <v>16</v>
      </c>
      <c r="R1097" s="48"/>
      <c r="S1097" s="48"/>
      <c r="T1097" s="48"/>
      <c r="U1097" s="173">
        <f t="shared" si="87"/>
        <v>0.27083333333333331</v>
      </c>
      <c r="V1097" s="173">
        <f t="shared" si="88"/>
        <v>0.25</v>
      </c>
      <c r="W1097" s="41">
        <f>IFERROR(VLOOKUP(L1097,'[1]ZESTAWIENIE NUMERÓW BOCZNYCH'!$A:$B,1,0),"")</f>
        <v>2401</v>
      </c>
      <c r="X1097" s="48" t="str">
        <f>IFERROR(VLOOKUP(W1097,'[1]ZESTAWIENIE NUMERÓW BOCZNYCH'!$A:$B,2,0),Q1097)</f>
        <v>K2</v>
      </c>
      <c r="Y1097" s="131">
        <f t="shared" si="90"/>
        <v>3</v>
      </c>
      <c r="Z1097" s="132" t="s">
        <v>184</v>
      </c>
      <c r="AA1097" s="44" t="str">
        <f t="shared" si="89"/>
        <v>T</v>
      </c>
    </row>
    <row r="1098" spans="1:27" x14ac:dyDescent="0.25">
      <c r="A1098" s="125" t="s">
        <v>236</v>
      </c>
      <c r="B1098" s="48">
        <v>1071</v>
      </c>
      <c r="C1098" s="48">
        <v>2</v>
      </c>
      <c r="D1098" s="48">
        <v>20616</v>
      </c>
      <c r="E1098" s="48"/>
      <c r="F1098" s="48" t="s">
        <v>237</v>
      </c>
      <c r="G1098" s="260" t="str">
        <f t="shared" si="86"/>
        <v>pr_90</v>
      </c>
      <c r="H1098" s="260" t="s">
        <v>278</v>
      </c>
      <c r="I1098" s="45">
        <v>43257</v>
      </c>
      <c r="J1098" s="45" t="s">
        <v>128</v>
      </c>
      <c r="K1098" s="48">
        <v>7</v>
      </c>
      <c r="L1098" s="48">
        <v>2994</v>
      </c>
      <c r="M1098" s="260" t="s">
        <v>174</v>
      </c>
      <c r="N1098" s="42">
        <v>0.28888888888888892</v>
      </c>
      <c r="O1098" s="48">
        <v>7</v>
      </c>
      <c r="P1098" s="48">
        <v>2</v>
      </c>
      <c r="Q1098" s="48" t="s">
        <v>18</v>
      </c>
      <c r="R1098" s="48"/>
      <c r="S1098" s="48"/>
      <c r="T1098" s="48"/>
      <c r="U1098" s="173">
        <f t="shared" si="87"/>
        <v>0.28125</v>
      </c>
      <c r="V1098" s="173">
        <f t="shared" si="88"/>
        <v>0.25</v>
      </c>
      <c r="W1098" s="41" t="str">
        <f>IFERROR(VLOOKUP(L1098,'[1]ZESTAWIENIE NUMERÓW BOCZNYCH'!$A:$B,1,0),"")</f>
        <v/>
      </c>
      <c r="X1098" s="48" t="str">
        <f>IFERROR(VLOOKUP(W1098,'[1]ZESTAWIENIE NUMERÓW BOCZNYCH'!$A:$B,2,0),Q1098)</f>
        <v>K2</v>
      </c>
      <c r="Y1098" s="131">
        <f t="shared" si="90"/>
        <v>9</v>
      </c>
      <c r="Z1098" s="132" t="s">
        <v>184</v>
      </c>
      <c r="AA1098" s="44" t="str">
        <f t="shared" si="89"/>
        <v>T</v>
      </c>
    </row>
    <row r="1099" spans="1:27" x14ac:dyDescent="0.25">
      <c r="A1099" s="125" t="s">
        <v>236</v>
      </c>
      <c r="B1099" s="48">
        <v>1074</v>
      </c>
      <c r="C1099" s="48">
        <v>2</v>
      </c>
      <c r="D1099" s="48">
        <v>20616</v>
      </c>
      <c r="E1099" s="48"/>
      <c r="F1099" s="48" t="s">
        <v>237</v>
      </c>
      <c r="G1099" s="260" t="str">
        <f t="shared" si="86"/>
        <v>pr_90</v>
      </c>
      <c r="H1099" s="260" t="s">
        <v>278</v>
      </c>
      <c r="I1099" s="45">
        <v>43257</v>
      </c>
      <c r="J1099" s="45" t="s">
        <v>128</v>
      </c>
      <c r="K1099" s="48">
        <v>7</v>
      </c>
      <c r="L1099" s="48">
        <v>2378</v>
      </c>
      <c r="M1099" s="48" t="s">
        <v>174</v>
      </c>
      <c r="N1099" s="42">
        <v>0.29583333333333334</v>
      </c>
      <c r="O1099" s="48">
        <v>6</v>
      </c>
      <c r="P1099" s="48">
        <v>5</v>
      </c>
      <c r="Q1099" s="48" t="s">
        <v>18</v>
      </c>
      <c r="R1099" s="48"/>
      <c r="S1099" s="48"/>
      <c r="T1099" s="48"/>
      <c r="U1099" s="173">
        <f t="shared" si="87"/>
        <v>0.29166666666666663</v>
      </c>
      <c r="V1099" s="173">
        <f t="shared" si="88"/>
        <v>0.29166666666666663</v>
      </c>
      <c r="W1099" s="41">
        <f>IFERROR(VLOOKUP(L1099,'[1]ZESTAWIENIE NUMERÓW BOCZNYCH'!$A:$B,1,0),"")</f>
        <v>2378</v>
      </c>
      <c r="X1099" s="48" t="str">
        <f>IFERROR(VLOOKUP(W1099,'[1]ZESTAWIENIE NUMERÓW BOCZNYCH'!$A:$B,2,0),Q1099)</f>
        <v>K2</v>
      </c>
      <c r="Y1099" s="131">
        <f t="shared" si="90"/>
        <v>11</v>
      </c>
      <c r="Z1099" s="132" t="s">
        <v>184</v>
      </c>
      <c r="AA1099" s="44" t="str">
        <f t="shared" si="89"/>
        <v>T</v>
      </c>
    </row>
    <row r="1100" spans="1:27" x14ac:dyDescent="0.25">
      <c r="A1100" s="125" t="s">
        <v>236</v>
      </c>
      <c r="B1100" s="48">
        <v>1077</v>
      </c>
      <c r="C1100" s="48">
        <v>3</v>
      </c>
      <c r="D1100" s="48">
        <v>20616</v>
      </c>
      <c r="E1100" s="48"/>
      <c r="F1100" s="48" t="s">
        <v>237</v>
      </c>
      <c r="G1100" s="260" t="str">
        <f t="shared" si="86"/>
        <v>pr_90</v>
      </c>
      <c r="H1100" s="260" t="s">
        <v>278</v>
      </c>
      <c r="I1100" s="45">
        <v>43257</v>
      </c>
      <c r="J1100" s="45" t="s">
        <v>128</v>
      </c>
      <c r="K1100" s="48">
        <v>7</v>
      </c>
      <c r="L1100" s="48">
        <v>2805</v>
      </c>
      <c r="M1100" s="48" t="s">
        <v>174</v>
      </c>
      <c r="N1100" s="42">
        <v>0.30555555555555552</v>
      </c>
      <c r="O1100" s="48">
        <v>13</v>
      </c>
      <c r="P1100" s="48">
        <v>2</v>
      </c>
      <c r="Q1100" s="48" t="s">
        <v>17</v>
      </c>
      <c r="R1100" s="48"/>
      <c r="S1100" s="48"/>
      <c r="T1100" s="48"/>
      <c r="U1100" s="173">
        <f t="shared" si="87"/>
        <v>0.30208333333333331</v>
      </c>
      <c r="V1100" s="173">
        <f t="shared" si="88"/>
        <v>0.29166666666666663</v>
      </c>
      <c r="W1100" s="41">
        <f>IFERROR(VLOOKUP(L1100,'[1]ZESTAWIENIE NUMERÓW BOCZNYCH'!$A:$B,1,0),"")</f>
        <v>2805</v>
      </c>
      <c r="X1100" s="48" t="str">
        <f>IFERROR(VLOOKUP(W1100,'[1]ZESTAWIENIE NUMERÓW BOCZNYCH'!$A:$B,2,0),Q1100)</f>
        <v>MB</v>
      </c>
      <c r="Y1100" s="131">
        <f t="shared" si="90"/>
        <v>15</v>
      </c>
      <c r="Z1100" s="132" t="s">
        <v>184</v>
      </c>
      <c r="AA1100" s="44" t="str">
        <f t="shared" si="89"/>
        <v>T</v>
      </c>
    </row>
    <row r="1101" spans="1:27" x14ac:dyDescent="0.25">
      <c r="A1101" s="125" t="s">
        <v>236</v>
      </c>
      <c r="B1101" s="48">
        <v>1080</v>
      </c>
      <c r="C1101" s="48">
        <v>3</v>
      </c>
      <c r="D1101" s="48">
        <v>20616</v>
      </c>
      <c r="E1101" s="48"/>
      <c r="F1101" s="48" t="s">
        <v>237</v>
      </c>
      <c r="G1101" s="260" t="str">
        <f t="shared" si="86"/>
        <v>pr_90</v>
      </c>
      <c r="H1101" s="260" t="s">
        <v>278</v>
      </c>
      <c r="I1101" s="45">
        <v>43257</v>
      </c>
      <c r="J1101" s="45" t="s">
        <v>128</v>
      </c>
      <c r="K1101" s="48">
        <v>7</v>
      </c>
      <c r="L1101" s="48">
        <v>2714</v>
      </c>
      <c r="M1101" s="260" t="s">
        <v>174</v>
      </c>
      <c r="N1101" s="42">
        <v>0.31388888888888888</v>
      </c>
      <c r="O1101" s="48">
        <v>16</v>
      </c>
      <c r="P1101" s="48">
        <v>5</v>
      </c>
      <c r="Q1101" s="48" t="s">
        <v>21</v>
      </c>
      <c r="R1101" s="48"/>
      <c r="S1101" s="48"/>
      <c r="T1101" s="48"/>
      <c r="U1101" s="173">
        <f t="shared" si="87"/>
        <v>0.3125</v>
      </c>
      <c r="V1101" s="173">
        <f t="shared" si="88"/>
        <v>0.29166666666666663</v>
      </c>
      <c r="W1101" s="41">
        <f>IFERROR(VLOOKUP(L1101,'[1]ZESTAWIENIE NUMERÓW BOCZNYCH'!$A:$B,1,0),"")</f>
        <v>2714</v>
      </c>
      <c r="X1101" s="48" t="str">
        <f>IFERROR(VLOOKUP(W1101,'[1]ZESTAWIENIE NUMERÓW BOCZNYCH'!$A:$B,2,0),Q1101)</f>
        <v>P3</v>
      </c>
      <c r="Y1101" s="131">
        <f t="shared" si="90"/>
        <v>21</v>
      </c>
      <c r="Z1101" s="132" t="s">
        <v>184</v>
      </c>
      <c r="AA1101" s="44" t="str">
        <f t="shared" si="89"/>
        <v>T</v>
      </c>
    </row>
    <row r="1102" spans="1:27" x14ac:dyDescent="0.25">
      <c r="A1102" s="125" t="s">
        <v>236</v>
      </c>
      <c r="B1102" s="48">
        <v>1083</v>
      </c>
      <c r="C1102" s="48">
        <v>3</v>
      </c>
      <c r="D1102" s="48">
        <v>20616</v>
      </c>
      <c r="E1102" s="48"/>
      <c r="F1102" s="48" t="s">
        <v>237</v>
      </c>
      <c r="G1102" s="260" t="str">
        <f t="shared" si="86"/>
        <v>pr_90</v>
      </c>
      <c r="H1102" s="260" t="s">
        <v>278</v>
      </c>
      <c r="I1102" s="45">
        <v>43257</v>
      </c>
      <c r="J1102" s="45" t="s">
        <v>128</v>
      </c>
      <c r="K1102" s="48">
        <v>7</v>
      </c>
      <c r="L1102" s="48">
        <v>2907</v>
      </c>
      <c r="M1102" s="48" t="s">
        <v>174</v>
      </c>
      <c r="N1102" s="42">
        <v>0.32291666666666669</v>
      </c>
      <c r="O1102" s="48">
        <v>9</v>
      </c>
      <c r="P1102" s="48">
        <v>10</v>
      </c>
      <c r="Q1102" s="48" t="s">
        <v>17</v>
      </c>
      <c r="R1102" s="48"/>
      <c r="S1102" s="48"/>
      <c r="T1102" s="48"/>
      <c r="U1102" s="173">
        <f t="shared" si="87"/>
        <v>0.32291666666666663</v>
      </c>
      <c r="V1102" s="173">
        <f t="shared" si="88"/>
        <v>0.29166666666666663</v>
      </c>
      <c r="W1102" s="41">
        <f>IFERROR(VLOOKUP(L1102,'[1]ZESTAWIENIE NUMERÓW BOCZNYCH'!$A:$B,1,0),"")</f>
        <v>2907</v>
      </c>
      <c r="X1102" s="48" t="str">
        <f>IFERROR(VLOOKUP(W1102,'[1]ZESTAWIENIE NUMERÓW BOCZNYCH'!$A:$B,2,0),Q1102)</f>
        <v>MB</v>
      </c>
      <c r="Y1102" s="131">
        <f t="shared" si="90"/>
        <v>19</v>
      </c>
      <c r="Z1102" s="132" t="s">
        <v>184</v>
      </c>
      <c r="AA1102" s="44" t="str">
        <f t="shared" si="89"/>
        <v>T</v>
      </c>
    </row>
    <row r="1103" spans="1:27" x14ac:dyDescent="0.25">
      <c r="A1103" s="125" t="s">
        <v>236</v>
      </c>
      <c r="B1103" s="48">
        <v>1086</v>
      </c>
      <c r="C1103" s="48">
        <v>3</v>
      </c>
      <c r="D1103" s="48">
        <v>20616</v>
      </c>
      <c r="E1103" s="48"/>
      <c r="F1103" s="48" t="s">
        <v>237</v>
      </c>
      <c r="G1103" s="260" t="str">
        <f t="shared" si="86"/>
        <v>pr_90</v>
      </c>
      <c r="H1103" s="260" t="s">
        <v>278</v>
      </c>
      <c r="I1103" s="45">
        <v>43257</v>
      </c>
      <c r="J1103" s="45" t="s">
        <v>128</v>
      </c>
      <c r="K1103" s="48">
        <v>7</v>
      </c>
      <c r="L1103" s="48">
        <v>2312</v>
      </c>
      <c r="M1103" s="48" t="s">
        <v>174</v>
      </c>
      <c r="N1103" s="42">
        <v>0.33055555555555555</v>
      </c>
      <c r="O1103" s="48">
        <v>6</v>
      </c>
      <c r="P1103" s="48">
        <v>8</v>
      </c>
      <c r="Q1103" s="48" t="s">
        <v>16</v>
      </c>
      <c r="R1103" s="48"/>
      <c r="S1103" s="48"/>
      <c r="T1103" s="48"/>
      <c r="U1103" s="173">
        <f t="shared" si="87"/>
        <v>0.32291666666666663</v>
      </c>
      <c r="V1103" s="173">
        <f t="shared" si="88"/>
        <v>0.29166666666666663</v>
      </c>
      <c r="W1103" s="41">
        <f>IFERROR(VLOOKUP(L1103,'[1]ZESTAWIENIE NUMERÓW BOCZNYCH'!$A:$B,1,0),"")</f>
        <v>2312</v>
      </c>
      <c r="X1103" s="48" t="str">
        <f>IFERROR(VLOOKUP(W1103,'[1]ZESTAWIENIE NUMERÓW BOCZNYCH'!$A:$B,2,0),Q1103)</f>
        <v>K2</v>
      </c>
      <c r="Y1103" s="131">
        <f t="shared" si="90"/>
        <v>14</v>
      </c>
      <c r="Z1103" s="132" t="s">
        <v>184</v>
      </c>
      <c r="AA1103" s="44" t="str">
        <f t="shared" si="89"/>
        <v>T</v>
      </c>
    </row>
    <row r="1104" spans="1:27" x14ac:dyDescent="0.25">
      <c r="A1104" s="125" t="s">
        <v>236</v>
      </c>
      <c r="B1104" s="48">
        <v>1090</v>
      </c>
      <c r="C1104" s="48">
        <v>4</v>
      </c>
      <c r="D1104" s="48">
        <v>20616</v>
      </c>
      <c r="E1104" s="48"/>
      <c r="F1104" s="48" t="s">
        <v>237</v>
      </c>
      <c r="G1104" s="260" t="str">
        <f t="shared" si="86"/>
        <v>pr_90</v>
      </c>
      <c r="H1104" s="260" t="s">
        <v>278</v>
      </c>
      <c r="I1104" s="45">
        <v>43257</v>
      </c>
      <c r="J1104" s="45" t="s">
        <v>128</v>
      </c>
      <c r="K1104" s="48">
        <v>7</v>
      </c>
      <c r="L1104" s="48">
        <v>2394</v>
      </c>
      <c r="M1104" s="260" t="s">
        <v>174</v>
      </c>
      <c r="N1104" s="42">
        <v>0.33888888888888885</v>
      </c>
      <c r="O1104" s="48">
        <v>11</v>
      </c>
      <c r="P1104" s="48">
        <v>4</v>
      </c>
      <c r="Q1104" s="48" t="s">
        <v>16</v>
      </c>
      <c r="R1104" s="48"/>
      <c r="S1104" s="48"/>
      <c r="T1104" s="48"/>
      <c r="U1104" s="173">
        <f t="shared" si="87"/>
        <v>0.33333333333333331</v>
      </c>
      <c r="V1104" s="173">
        <f t="shared" si="88"/>
        <v>0.33333333333333331</v>
      </c>
      <c r="W1104" s="41">
        <f>IFERROR(VLOOKUP(L1104,'[1]ZESTAWIENIE NUMERÓW BOCZNYCH'!$A:$B,1,0),"")</f>
        <v>2394</v>
      </c>
      <c r="X1104" s="48" t="str">
        <f>IFERROR(VLOOKUP(W1104,'[1]ZESTAWIENIE NUMERÓW BOCZNYCH'!$A:$B,2,0),Q1104)</f>
        <v>K2</v>
      </c>
      <c r="Y1104" s="131">
        <f t="shared" si="90"/>
        <v>15</v>
      </c>
      <c r="Z1104" s="132" t="s">
        <v>184</v>
      </c>
      <c r="AA1104" s="44" t="str">
        <f t="shared" si="89"/>
        <v>T</v>
      </c>
    </row>
    <row r="1105" spans="1:27" x14ac:dyDescent="0.25">
      <c r="A1105" s="125" t="s">
        <v>236</v>
      </c>
      <c r="B1105" s="48">
        <v>1093</v>
      </c>
      <c r="C1105" s="48">
        <v>4</v>
      </c>
      <c r="D1105" s="48">
        <v>20616</v>
      </c>
      <c r="E1105" s="48"/>
      <c r="F1105" s="48" t="s">
        <v>237</v>
      </c>
      <c r="G1105" s="260" t="str">
        <f t="shared" si="86"/>
        <v>pr_90</v>
      </c>
      <c r="H1105" s="260" t="s">
        <v>278</v>
      </c>
      <c r="I1105" s="45">
        <v>43257</v>
      </c>
      <c r="J1105" s="45" t="s">
        <v>128</v>
      </c>
      <c r="K1105" s="48">
        <v>7</v>
      </c>
      <c r="L1105" s="48">
        <v>2482</v>
      </c>
      <c r="M1105" s="48" t="s">
        <v>174</v>
      </c>
      <c r="N1105" s="42">
        <v>0.34791666666666665</v>
      </c>
      <c r="O1105" s="48">
        <v>18</v>
      </c>
      <c r="P1105" s="48">
        <v>5</v>
      </c>
      <c r="Q1105" s="48" t="s">
        <v>16</v>
      </c>
      <c r="R1105" s="48"/>
      <c r="S1105" s="48"/>
      <c r="T1105" s="48"/>
      <c r="U1105" s="173">
        <f t="shared" si="87"/>
        <v>0.34375</v>
      </c>
      <c r="V1105" s="173">
        <f t="shared" si="88"/>
        <v>0.33333333333333331</v>
      </c>
      <c r="W1105" s="41">
        <f>IFERROR(VLOOKUP(L1105,'[1]ZESTAWIENIE NUMERÓW BOCZNYCH'!$A:$B,1,0),"")</f>
        <v>2482</v>
      </c>
      <c r="X1105" s="48" t="str">
        <f>IFERROR(VLOOKUP(W1105,'[1]ZESTAWIENIE NUMERÓW BOCZNYCH'!$A:$B,2,0),Q1105)</f>
        <v>K2</v>
      </c>
      <c r="Y1105" s="131">
        <f t="shared" si="90"/>
        <v>23</v>
      </c>
      <c r="Z1105" s="132" t="s">
        <v>184</v>
      </c>
      <c r="AA1105" s="44" t="str">
        <f t="shared" si="89"/>
        <v>T</v>
      </c>
    </row>
    <row r="1106" spans="1:27" x14ac:dyDescent="0.25">
      <c r="A1106" s="125" t="s">
        <v>236</v>
      </c>
      <c r="B1106" s="48">
        <v>1096</v>
      </c>
      <c r="C1106" s="48">
        <v>4</v>
      </c>
      <c r="D1106" s="48">
        <v>20616</v>
      </c>
      <c r="E1106" s="48"/>
      <c r="F1106" s="48" t="s">
        <v>237</v>
      </c>
      <c r="G1106" s="260" t="str">
        <f t="shared" si="86"/>
        <v>pr_90</v>
      </c>
      <c r="H1106" s="260" t="s">
        <v>278</v>
      </c>
      <c r="I1106" s="45">
        <v>43257</v>
      </c>
      <c r="J1106" s="45" t="s">
        <v>128</v>
      </c>
      <c r="K1106" s="48">
        <v>7</v>
      </c>
      <c r="L1106" s="48">
        <v>2401</v>
      </c>
      <c r="M1106" s="48" t="s">
        <v>174</v>
      </c>
      <c r="N1106" s="42">
        <v>0.35486111111111113</v>
      </c>
      <c r="O1106" s="48">
        <v>9</v>
      </c>
      <c r="P1106" s="48">
        <v>6</v>
      </c>
      <c r="Q1106" s="48" t="s">
        <v>16</v>
      </c>
      <c r="R1106" s="48"/>
      <c r="S1106" s="48"/>
      <c r="T1106" s="48"/>
      <c r="U1106" s="173">
        <f t="shared" si="87"/>
        <v>0.35416666666666663</v>
      </c>
      <c r="V1106" s="173">
        <f t="shared" si="88"/>
        <v>0.33333333333333331</v>
      </c>
      <c r="W1106" s="41">
        <f>IFERROR(VLOOKUP(L1106,'[1]ZESTAWIENIE NUMERÓW BOCZNYCH'!$A:$B,1,0),"")</f>
        <v>2401</v>
      </c>
      <c r="X1106" s="48" t="str">
        <f>IFERROR(VLOOKUP(W1106,'[1]ZESTAWIENIE NUMERÓW BOCZNYCH'!$A:$B,2,0),Q1106)</f>
        <v>K2</v>
      </c>
      <c r="Y1106" s="131">
        <f t="shared" si="90"/>
        <v>15</v>
      </c>
      <c r="Z1106" s="132" t="s">
        <v>184</v>
      </c>
      <c r="AA1106" s="44" t="str">
        <f t="shared" si="89"/>
        <v>T</v>
      </c>
    </row>
    <row r="1107" spans="1:27" x14ac:dyDescent="0.25">
      <c r="A1107" s="125" t="s">
        <v>236</v>
      </c>
      <c r="B1107" s="48">
        <v>1099</v>
      </c>
      <c r="C1107" s="48">
        <v>4</v>
      </c>
      <c r="D1107" s="48">
        <v>20616</v>
      </c>
      <c r="E1107" s="48"/>
      <c r="F1107" s="48" t="s">
        <v>237</v>
      </c>
      <c r="G1107" s="260" t="str">
        <f t="shared" si="86"/>
        <v>pr_90</v>
      </c>
      <c r="H1107" s="260" t="s">
        <v>278</v>
      </c>
      <c r="I1107" s="45">
        <v>43257</v>
      </c>
      <c r="J1107" s="45" t="s">
        <v>128</v>
      </c>
      <c r="K1107" s="48">
        <v>7</v>
      </c>
      <c r="L1107" s="48">
        <v>2294</v>
      </c>
      <c r="M1107" s="48" t="s">
        <v>174</v>
      </c>
      <c r="N1107" s="42">
        <v>0.36319444444444443</v>
      </c>
      <c r="O1107" s="48">
        <v>8</v>
      </c>
      <c r="P1107" s="48">
        <v>9</v>
      </c>
      <c r="Q1107" s="48" t="s">
        <v>18</v>
      </c>
      <c r="R1107" s="48"/>
      <c r="S1107" s="48"/>
      <c r="T1107" s="48"/>
      <c r="U1107" s="173">
        <f t="shared" si="87"/>
        <v>0.35416666666666663</v>
      </c>
      <c r="V1107" s="173">
        <f t="shared" si="88"/>
        <v>0.33333333333333331</v>
      </c>
      <c r="W1107" s="41">
        <f>IFERROR(VLOOKUP(L1107,'[1]ZESTAWIENIE NUMERÓW BOCZNYCH'!$A:$B,1,0),"")</f>
        <v>2294</v>
      </c>
      <c r="X1107" s="48" t="str">
        <f>IFERROR(VLOOKUP(W1107,'[1]ZESTAWIENIE NUMERÓW BOCZNYCH'!$A:$B,2,0),Q1107)</f>
        <v>K2</v>
      </c>
      <c r="Y1107" s="131">
        <f t="shared" si="90"/>
        <v>17</v>
      </c>
      <c r="Z1107" s="132" t="s">
        <v>184</v>
      </c>
      <c r="AA1107" s="44" t="str">
        <f t="shared" si="89"/>
        <v>T</v>
      </c>
    </row>
    <row r="1108" spans="1:27" x14ac:dyDescent="0.25">
      <c r="A1108" s="125" t="s">
        <v>236</v>
      </c>
      <c r="B1108" s="48">
        <v>1102</v>
      </c>
      <c r="C1108" s="48">
        <v>5</v>
      </c>
      <c r="D1108" s="48">
        <v>20616</v>
      </c>
      <c r="E1108" s="48"/>
      <c r="F1108" s="48" t="s">
        <v>237</v>
      </c>
      <c r="G1108" s="260" t="str">
        <f t="shared" si="86"/>
        <v>pr_90</v>
      </c>
      <c r="H1108" s="260" t="s">
        <v>278</v>
      </c>
      <c r="I1108" s="45">
        <v>43257</v>
      </c>
      <c r="J1108" s="45" t="s">
        <v>128</v>
      </c>
      <c r="K1108" s="48">
        <v>7</v>
      </c>
      <c r="L1108" s="48">
        <v>2378</v>
      </c>
      <c r="M1108" s="260" t="s">
        <v>174</v>
      </c>
      <c r="N1108" s="42">
        <v>0.37083333333333335</v>
      </c>
      <c r="O1108" s="48">
        <v>12</v>
      </c>
      <c r="P1108" s="48">
        <v>3</v>
      </c>
      <c r="Q1108" s="48" t="s">
        <v>18</v>
      </c>
      <c r="R1108" s="48"/>
      <c r="S1108" s="48"/>
      <c r="T1108" s="48"/>
      <c r="U1108" s="173">
        <f t="shared" si="87"/>
        <v>0.36458333333333331</v>
      </c>
      <c r="V1108" s="173">
        <f t="shared" si="88"/>
        <v>0.33333333333333331</v>
      </c>
      <c r="W1108" s="41">
        <f>IFERROR(VLOOKUP(L1108,'[1]ZESTAWIENIE NUMERÓW BOCZNYCH'!$A:$B,1,0),"")</f>
        <v>2378</v>
      </c>
      <c r="X1108" s="48" t="str">
        <f>IFERROR(VLOOKUP(W1108,'[1]ZESTAWIENIE NUMERÓW BOCZNYCH'!$A:$B,2,0),Q1108)</f>
        <v>K2</v>
      </c>
      <c r="Y1108" s="131">
        <f t="shared" si="90"/>
        <v>15</v>
      </c>
      <c r="Z1108" s="132" t="s">
        <v>184</v>
      </c>
      <c r="AA1108" s="44" t="str">
        <f t="shared" si="89"/>
        <v>T</v>
      </c>
    </row>
    <row r="1109" spans="1:27" x14ac:dyDescent="0.25">
      <c r="A1109" s="125" t="s">
        <v>236</v>
      </c>
      <c r="B1109" s="48">
        <v>1105</v>
      </c>
      <c r="C1109" s="48">
        <v>5</v>
      </c>
      <c r="D1109" s="48">
        <v>20616</v>
      </c>
      <c r="E1109" s="48"/>
      <c r="F1109" s="48" t="s">
        <v>237</v>
      </c>
      <c r="G1109" s="260" t="str">
        <f t="shared" si="86"/>
        <v>pr_90</v>
      </c>
      <c r="H1109" s="260" t="s">
        <v>278</v>
      </c>
      <c r="I1109" s="45">
        <v>43257</v>
      </c>
      <c r="J1109" s="45" t="s">
        <v>128</v>
      </c>
      <c r="K1109" s="48">
        <v>7</v>
      </c>
      <c r="L1109" s="48">
        <v>2805</v>
      </c>
      <c r="M1109" s="48" t="s">
        <v>174</v>
      </c>
      <c r="N1109" s="42">
        <v>0.3840277777777778</v>
      </c>
      <c r="O1109" s="48">
        <v>10</v>
      </c>
      <c r="P1109" s="48">
        <v>10</v>
      </c>
      <c r="Q1109" s="48" t="s">
        <v>17</v>
      </c>
      <c r="R1109" s="48"/>
      <c r="S1109" s="48"/>
      <c r="T1109" s="48"/>
      <c r="U1109" s="173">
        <f t="shared" si="87"/>
        <v>0.375</v>
      </c>
      <c r="V1109" s="173">
        <f t="shared" si="88"/>
        <v>0.375</v>
      </c>
      <c r="W1109" s="41">
        <f>IFERROR(VLOOKUP(L1109,'[1]ZESTAWIENIE NUMERÓW BOCZNYCH'!$A:$B,1,0),"")</f>
        <v>2805</v>
      </c>
      <c r="X1109" s="48" t="str">
        <f>IFERROR(VLOOKUP(W1109,'[1]ZESTAWIENIE NUMERÓW BOCZNYCH'!$A:$B,2,0),Q1109)</f>
        <v>MB</v>
      </c>
      <c r="Y1109" s="131">
        <f t="shared" si="90"/>
        <v>20</v>
      </c>
      <c r="Z1109" s="132" t="s">
        <v>184</v>
      </c>
      <c r="AA1109" s="44" t="str">
        <f t="shared" si="89"/>
        <v>T</v>
      </c>
    </row>
    <row r="1110" spans="1:27" x14ac:dyDescent="0.25">
      <c r="A1110" s="125" t="s">
        <v>236</v>
      </c>
      <c r="B1110" s="48">
        <v>1108</v>
      </c>
      <c r="C1110" s="48">
        <v>5</v>
      </c>
      <c r="D1110" s="48">
        <v>20616</v>
      </c>
      <c r="E1110" s="48"/>
      <c r="F1110" s="48" t="s">
        <v>237</v>
      </c>
      <c r="G1110" s="260" t="str">
        <f t="shared" si="86"/>
        <v>pr_90</v>
      </c>
      <c r="H1110" s="260" t="s">
        <v>278</v>
      </c>
      <c r="I1110" s="45">
        <v>43257</v>
      </c>
      <c r="J1110" s="45" t="s">
        <v>128</v>
      </c>
      <c r="K1110" s="260">
        <v>7</v>
      </c>
      <c r="L1110" s="260">
        <v>2701</v>
      </c>
      <c r="M1110" s="260" t="s">
        <v>174</v>
      </c>
      <c r="N1110" s="42">
        <v>0.3972222222222222</v>
      </c>
      <c r="O1110" s="48">
        <v>21</v>
      </c>
      <c r="P1110" s="48">
        <v>9</v>
      </c>
      <c r="Q1110" s="48" t="s">
        <v>16</v>
      </c>
      <c r="R1110" s="48"/>
      <c r="S1110" s="48"/>
      <c r="T1110" s="48"/>
      <c r="U1110" s="173">
        <f t="shared" si="87"/>
        <v>0.39583333333333331</v>
      </c>
      <c r="V1110" s="173">
        <f t="shared" si="88"/>
        <v>0.375</v>
      </c>
      <c r="W1110" s="41">
        <f>IFERROR(VLOOKUP(L1110,'[1]ZESTAWIENIE NUMERÓW BOCZNYCH'!$A:$B,1,0),"")</f>
        <v>2701</v>
      </c>
      <c r="X1110" s="48" t="str">
        <f>IFERROR(VLOOKUP(W1110,'[1]ZESTAWIENIE NUMERÓW BOCZNYCH'!$A:$B,2,0),Q1110)</f>
        <v>P3</v>
      </c>
      <c r="Y1110" s="131">
        <f t="shared" si="90"/>
        <v>30</v>
      </c>
      <c r="Z1110" s="132" t="s">
        <v>184</v>
      </c>
      <c r="AA1110" s="44" t="str">
        <f t="shared" si="89"/>
        <v>T</v>
      </c>
    </row>
    <row r="1111" spans="1:27" x14ac:dyDescent="0.25">
      <c r="A1111" s="125" t="s">
        <v>236</v>
      </c>
      <c r="B1111" s="48">
        <v>1112</v>
      </c>
      <c r="C1111" s="48">
        <v>5</v>
      </c>
      <c r="D1111" s="48">
        <v>20616</v>
      </c>
      <c r="E1111" s="48"/>
      <c r="F1111" s="48" t="s">
        <v>237</v>
      </c>
      <c r="G1111" s="260" t="str">
        <f t="shared" si="86"/>
        <v>pr_90</v>
      </c>
      <c r="H1111" s="260" t="s">
        <v>278</v>
      </c>
      <c r="I1111" s="45">
        <v>43257</v>
      </c>
      <c r="J1111" s="45" t="s">
        <v>128</v>
      </c>
      <c r="K1111" s="48">
        <v>7</v>
      </c>
      <c r="L1111" s="48">
        <v>2907</v>
      </c>
      <c r="M1111" s="48" t="s">
        <v>174</v>
      </c>
      <c r="N1111" s="42">
        <v>0.40625</v>
      </c>
      <c r="O1111" s="48">
        <v>11</v>
      </c>
      <c r="P1111" s="48">
        <v>8</v>
      </c>
      <c r="Q1111" s="48" t="s">
        <v>17</v>
      </c>
      <c r="R1111" s="48"/>
      <c r="S1111" s="48"/>
      <c r="T1111" s="48"/>
      <c r="U1111" s="173">
        <f t="shared" si="87"/>
        <v>0.40625</v>
      </c>
      <c r="V1111" s="173">
        <f t="shared" si="88"/>
        <v>0.375</v>
      </c>
      <c r="W1111" s="41">
        <f>IFERROR(VLOOKUP(L1111,'[1]ZESTAWIENIE NUMERÓW BOCZNYCH'!$A:$B,1,0),"")</f>
        <v>2907</v>
      </c>
      <c r="X1111" s="48" t="str">
        <f>IFERROR(VLOOKUP(W1111,'[1]ZESTAWIENIE NUMERÓW BOCZNYCH'!$A:$B,2,0),Q1111)</f>
        <v>MB</v>
      </c>
      <c r="Y1111" s="131">
        <f t="shared" si="90"/>
        <v>19</v>
      </c>
      <c r="Z1111" s="132" t="s">
        <v>184</v>
      </c>
      <c r="AA1111" s="44" t="str">
        <f t="shared" si="89"/>
        <v>T</v>
      </c>
    </row>
    <row r="1112" spans="1:27" x14ac:dyDescent="0.25">
      <c r="A1112" s="125" t="s">
        <v>236</v>
      </c>
      <c r="B1112" s="48">
        <v>1115</v>
      </c>
      <c r="C1112" s="48">
        <v>6</v>
      </c>
      <c r="D1112" s="48">
        <v>20616</v>
      </c>
      <c r="E1112" s="48"/>
      <c r="F1112" s="48" t="s">
        <v>237</v>
      </c>
      <c r="G1112" s="260" t="str">
        <f t="shared" si="86"/>
        <v>pr_90</v>
      </c>
      <c r="H1112" s="260" t="s">
        <v>278</v>
      </c>
      <c r="I1112" s="45">
        <v>43257</v>
      </c>
      <c r="J1112" s="45" t="s">
        <v>128</v>
      </c>
      <c r="K1112" s="48">
        <v>7</v>
      </c>
      <c r="L1112" s="48">
        <v>2394</v>
      </c>
      <c r="M1112" s="260" t="s">
        <v>174</v>
      </c>
      <c r="N1112" s="42">
        <v>0.41180555555555554</v>
      </c>
      <c r="O1112" s="48">
        <v>0</v>
      </c>
      <c r="P1112" s="48">
        <v>8</v>
      </c>
      <c r="Q1112" s="48" t="s">
        <v>16</v>
      </c>
      <c r="R1112" s="48"/>
      <c r="S1112" s="48"/>
      <c r="T1112" s="48"/>
      <c r="U1112" s="173">
        <f t="shared" si="87"/>
        <v>0.40625</v>
      </c>
      <c r="V1112" s="173">
        <f t="shared" si="88"/>
        <v>0.375</v>
      </c>
      <c r="W1112" s="41">
        <f>IFERROR(VLOOKUP(L1112,'[1]ZESTAWIENIE NUMERÓW BOCZNYCH'!$A:$B,1,0),"")</f>
        <v>2394</v>
      </c>
      <c r="X1112" s="48" t="str">
        <f>IFERROR(VLOOKUP(W1112,'[1]ZESTAWIENIE NUMERÓW BOCZNYCH'!$A:$B,2,0),Q1112)</f>
        <v>K2</v>
      </c>
      <c r="Y1112" s="131">
        <f t="shared" si="90"/>
        <v>8</v>
      </c>
      <c r="Z1112" s="132" t="s">
        <v>184</v>
      </c>
      <c r="AA1112" s="44" t="str">
        <f t="shared" si="89"/>
        <v>T</v>
      </c>
    </row>
    <row r="1113" spans="1:27" x14ac:dyDescent="0.25">
      <c r="A1113" s="125" t="s">
        <v>236</v>
      </c>
      <c r="B1113" s="48">
        <v>1116</v>
      </c>
      <c r="C1113" s="48">
        <v>6</v>
      </c>
      <c r="D1113" s="48">
        <v>20616</v>
      </c>
      <c r="E1113" s="48"/>
      <c r="F1113" s="48" t="s">
        <v>237</v>
      </c>
      <c r="G1113" s="260" t="str">
        <f t="shared" si="86"/>
        <v>pr_90</v>
      </c>
      <c r="H1113" s="260" t="s">
        <v>278</v>
      </c>
      <c r="I1113" s="45">
        <v>43257</v>
      </c>
      <c r="J1113" s="45" t="s">
        <v>128</v>
      </c>
      <c r="K1113" s="48">
        <v>7</v>
      </c>
      <c r="L1113" s="48">
        <v>2802</v>
      </c>
      <c r="M1113" s="48" t="s">
        <v>174</v>
      </c>
      <c r="N1113" s="42">
        <v>0.4152777777777778</v>
      </c>
      <c r="O1113" s="48">
        <v>13</v>
      </c>
      <c r="P1113" s="48">
        <v>3</v>
      </c>
      <c r="Q1113" s="48" t="s">
        <v>17</v>
      </c>
      <c r="R1113" s="48"/>
      <c r="S1113" s="48"/>
      <c r="T1113" s="48"/>
      <c r="U1113" s="173">
        <f t="shared" si="87"/>
        <v>0.40625</v>
      </c>
      <c r="V1113" s="173">
        <f t="shared" si="88"/>
        <v>0.375</v>
      </c>
      <c r="W1113" s="41">
        <f>IFERROR(VLOOKUP(L1113,'[1]ZESTAWIENIE NUMERÓW BOCZNYCH'!$A:$B,1,0),"")</f>
        <v>2802</v>
      </c>
      <c r="X1113" s="48" t="str">
        <f>IFERROR(VLOOKUP(W1113,'[1]ZESTAWIENIE NUMERÓW BOCZNYCH'!$A:$B,2,0),Q1113)</f>
        <v>MB</v>
      </c>
      <c r="Y1113" s="131">
        <f t="shared" si="90"/>
        <v>16</v>
      </c>
      <c r="Z1113" s="132" t="s">
        <v>184</v>
      </c>
      <c r="AA1113" s="44" t="str">
        <f t="shared" si="89"/>
        <v>T</v>
      </c>
    </row>
    <row r="1114" spans="1:27" x14ac:dyDescent="0.25">
      <c r="A1114" s="125" t="s">
        <v>236</v>
      </c>
      <c r="B1114" s="48">
        <v>1123</v>
      </c>
      <c r="C1114" s="48">
        <v>6</v>
      </c>
      <c r="D1114" s="48">
        <v>20616</v>
      </c>
      <c r="E1114" s="48"/>
      <c r="F1114" s="48" t="s">
        <v>237</v>
      </c>
      <c r="G1114" s="260" t="str">
        <f t="shared" si="86"/>
        <v>pr_90</v>
      </c>
      <c r="H1114" s="260" t="s">
        <v>278</v>
      </c>
      <c r="I1114" s="45">
        <v>43257</v>
      </c>
      <c r="J1114" s="45" t="s">
        <v>128</v>
      </c>
      <c r="K1114" s="48">
        <v>7</v>
      </c>
      <c r="L1114" s="48">
        <v>2482</v>
      </c>
      <c r="M1114" s="48" t="s">
        <v>174</v>
      </c>
      <c r="N1114" s="42">
        <v>0.59583333333333333</v>
      </c>
      <c r="O1114" s="48">
        <v>12</v>
      </c>
      <c r="P1114" s="48">
        <v>13</v>
      </c>
      <c r="Q1114" s="48" t="s">
        <v>16</v>
      </c>
      <c r="R1114" s="48"/>
      <c r="S1114" s="48"/>
      <c r="T1114" s="48"/>
      <c r="U1114" s="173">
        <f t="shared" si="87"/>
        <v>0.59375</v>
      </c>
      <c r="V1114" s="173">
        <f t="shared" si="88"/>
        <v>0.58333333333333326</v>
      </c>
      <c r="W1114" s="41">
        <f>IFERROR(VLOOKUP(L1114,'[1]ZESTAWIENIE NUMERÓW BOCZNYCH'!$A:$B,1,0),"")</f>
        <v>2482</v>
      </c>
      <c r="X1114" s="48" t="str">
        <f>IFERROR(VLOOKUP(W1114,'[1]ZESTAWIENIE NUMERÓW BOCZNYCH'!$A:$B,2,0),Q1114)</f>
        <v>K2</v>
      </c>
      <c r="Y1114" s="131">
        <f t="shared" si="90"/>
        <v>25</v>
      </c>
      <c r="Z1114" s="132" t="s">
        <v>184</v>
      </c>
      <c r="AA1114" s="44" t="str">
        <f t="shared" si="89"/>
        <v>T</v>
      </c>
    </row>
    <row r="1115" spans="1:27" x14ac:dyDescent="0.25">
      <c r="A1115" s="125" t="s">
        <v>236</v>
      </c>
      <c r="B1115" s="48">
        <v>1127</v>
      </c>
      <c r="C1115" s="48">
        <v>7</v>
      </c>
      <c r="D1115" s="48">
        <v>20616</v>
      </c>
      <c r="E1115" s="48"/>
      <c r="F1115" s="48" t="s">
        <v>237</v>
      </c>
      <c r="G1115" s="260" t="str">
        <f t="shared" si="86"/>
        <v>pr_90</v>
      </c>
      <c r="H1115" s="260" t="s">
        <v>278</v>
      </c>
      <c r="I1115" s="45">
        <v>43257</v>
      </c>
      <c r="J1115" s="45" t="s">
        <v>128</v>
      </c>
      <c r="K1115" s="48">
        <v>7</v>
      </c>
      <c r="L1115" s="48">
        <v>2401</v>
      </c>
      <c r="M1115" s="260" t="s">
        <v>174</v>
      </c>
      <c r="N1115" s="42">
        <v>0.6020833333333333</v>
      </c>
      <c r="O1115" s="48">
        <v>5</v>
      </c>
      <c r="P1115" s="48">
        <v>4</v>
      </c>
      <c r="Q1115" s="48" t="s">
        <v>16</v>
      </c>
      <c r="R1115" s="48"/>
      <c r="S1115" s="48"/>
      <c r="T1115" s="48"/>
      <c r="U1115" s="173">
        <f t="shared" si="87"/>
        <v>0.59375</v>
      </c>
      <c r="V1115" s="173">
        <f t="shared" si="88"/>
        <v>0.58333333333333326</v>
      </c>
      <c r="W1115" s="41">
        <f>IFERROR(VLOOKUP(L1115,'[1]ZESTAWIENIE NUMERÓW BOCZNYCH'!$A:$B,1,0),"")</f>
        <v>2401</v>
      </c>
      <c r="X1115" s="48" t="str">
        <f>IFERROR(VLOOKUP(W1115,'[1]ZESTAWIENIE NUMERÓW BOCZNYCH'!$A:$B,2,0),Q1115)</f>
        <v>K2</v>
      </c>
      <c r="Y1115" s="131">
        <f t="shared" si="90"/>
        <v>9</v>
      </c>
      <c r="Z1115" s="132" t="s">
        <v>184</v>
      </c>
      <c r="AA1115" s="44" t="str">
        <f t="shared" si="89"/>
        <v>T</v>
      </c>
    </row>
    <row r="1116" spans="1:27" x14ac:dyDescent="0.25">
      <c r="A1116" s="125" t="s">
        <v>236</v>
      </c>
      <c r="B1116" s="48">
        <v>1131</v>
      </c>
      <c r="C1116" s="48">
        <v>7</v>
      </c>
      <c r="D1116" s="48">
        <v>20616</v>
      </c>
      <c r="E1116" s="48"/>
      <c r="F1116" s="48" t="s">
        <v>237</v>
      </c>
      <c r="G1116" s="260" t="str">
        <f t="shared" si="86"/>
        <v>pr_90</v>
      </c>
      <c r="H1116" s="260" t="s">
        <v>278</v>
      </c>
      <c r="I1116" s="45">
        <v>43257</v>
      </c>
      <c r="J1116" s="45" t="s">
        <v>128</v>
      </c>
      <c r="K1116" s="48">
        <v>7</v>
      </c>
      <c r="L1116" s="48">
        <v>2294</v>
      </c>
      <c r="M1116" s="48" t="s">
        <v>174</v>
      </c>
      <c r="N1116" s="42">
        <v>0.60972222222222217</v>
      </c>
      <c r="O1116" s="48">
        <v>9</v>
      </c>
      <c r="P1116" s="48">
        <v>15</v>
      </c>
      <c r="Q1116" s="48" t="s">
        <v>16</v>
      </c>
      <c r="R1116" s="48"/>
      <c r="S1116" s="48"/>
      <c r="T1116" s="48"/>
      <c r="U1116" s="173">
        <f t="shared" si="87"/>
        <v>0.60416666666666663</v>
      </c>
      <c r="V1116" s="173">
        <f t="shared" si="88"/>
        <v>0.58333333333333326</v>
      </c>
      <c r="W1116" s="41">
        <f>IFERROR(VLOOKUP(L1116,'[1]ZESTAWIENIE NUMERÓW BOCZNYCH'!$A:$B,1,0),"")</f>
        <v>2294</v>
      </c>
      <c r="X1116" s="48" t="str">
        <f>IFERROR(VLOOKUP(W1116,'[1]ZESTAWIENIE NUMERÓW BOCZNYCH'!$A:$B,2,0),Q1116)</f>
        <v>K2</v>
      </c>
      <c r="Y1116" s="131">
        <f t="shared" si="90"/>
        <v>24</v>
      </c>
      <c r="Z1116" s="132" t="s">
        <v>184</v>
      </c>
      <c r="AA1116" s="44" t="str">
        <f t="shared" si="89"/>
        <v>T</v>
      </c>
    </row>
    <row r="1117" spans="1:27" x14ac:dyDescent="0.25">
      <c r="A1117" s="125" t="s">
        <v>236</v>
      </c>
      <c r="B1117" s="48">
        <v>1134</v>
      </c>
      <c r="C1117" s="48">
        <v>7</v>
      </c>
      <c r="D1117" s="48">
        <v>20616</v>
      </c>
      <c r="E1117" s="48"/>
      <c r="F1117" s="48" t="s">
        <v>237</v>
      </c>
      <c r="G1117" s="260" t="str">
        <f t="shared" si="86"/>
        <v>pr_90</v>
      </c>
      <c r="H1117" s="260" t="s">
        <v>278</v>
      </c>
      <c r="I1117" s="45">
        <v>43257</v>
      </c>
      <c r="J1117" s="45" t="s">
        <v>128</v>
      </c>
      <c r="K1117" s="48">
        <v>7</v>
      </c>
      <c r="L1117" s="48">
        <v>2378</v>
      </c>
      <c r="M1117" s="48" t="s">
        <v>174</v>
      </c>
      <c r="N1117" s="42">
        <v>0.61944444444444446</v>
      </c>
      <c r="O1117" s="48">
        <v>13</v>
      </c>
      <c r="P1117" s="48">
        <v>5</v>
      </c>
      <c r="Q1117" s="48" t="s">
        <v>18</v>
      </c>
      <c r="R1117" s="48"/>
      <c r="S1117" s="48"/>
      <c r="T1117" s="48"/>
      <c r="U1117" s="173">
        <f t="shared" si="87"/>
        <v>0.61458333333333326</v>
      </c>
      <c r="V1117" s="173">
        <f t="shared" si="88"/>
        <v>0.58333333333333326</v>
      </c>
      <c r="W1117" s="41">
        <f>IFERROR(VLOOKUP(L1117,'[1]ZESTAWIENIE NUMERÓW BOCZNYCH'!$A:$B,1,0),"")</f>
        <v>2378</v>
      </c>
      <c r="X1117" s="48" t="str">
        <f>IFERROR(VLOOKUP(W1117,'[1]ZESTAWIENIE NUMERÓW BOCZNYCH'!$A:$B,2,0),Q1117)</f>
        <v>K2</v>
      </c>
      <c r="Y1117" s="131">
        <f t="shared" si="90"/>
        <v>18</v>
      </c>
      <c r="Z1117" s="132" t="s">
        <v>184</v>
      </c>
      <c r="AA1117" s="44" t="str">
        <f t="shared" si="89"/>
        <v>T</v>
      </c>
    </row>
    <row r="1118" spans="1:27" x14ac:dyDescent="0.25">
      <c r="A1118" s="125" t="s">
        <v>236</v>
      </c>
      <c r="B1118" s="48">
        <v>1137</v>
      </c>
      <c r="C1118" s="48">
        <v>8</v>
      </c>
      <c r="D1118" s="48">
        <v>20616</v>
      </c>
      <c r="E1118" s="48"/>
      <c r="F1118" s="48" t="s">
        <v>237</v>
      </c>
      <c r="G1118" s="260" t="str">
        <f t="shared" si="86"/>
        <v>pr_90</v>
      </c>
      <c r="H1118" s="260" t="s">
        <v>278</v>
      </c>
      <c r="I1118" s="45">
        <v>43257</v>
      </c>
      <c r="J1118" s="45" t="s">
        <v>128</v>
      </c>
      <c r="K1118" s="48">
        <v>7</v>
      </c>
      <c r="L1118" s="48">
        <v>2264</v>
      </c>
      <c r="M1118" s="260" t="s">
        <v>174</v>
      </c>
      <c r="N1118" s="42">
        <v>0.62847222222222221</v>
      </c>
      <c r="O1118" s="48">
        <v>6</v>
      </c>
      <c r="P1118" s="48">
        <v>3</v>
      </c>
      <c r="Q1118" s="48" t="s">
        <v>16</v>
      </c>
      <c r="R1118" s="48"/>
      <c r="S1118" s="48"/>
      <c r="T1118" s="48"/>
      <c r="U1118" s="173">
        <f t="shared" si="87"/>
        <v>0.625</v>
      </c>
      <c r="V1118" s="173">
        <f t="shared" si="88"/>
        <v>0.625</v>
      </c>
      <c r="W1118" s="41">
        <f>IFERROR(VLOOKUP(L1118,'[1]ZESTAWIENIE NUMERÓW BOCZNYCH'!$A:$B,1,0),"")</f>
        <v>2264</v>
      </c>
      <c r="X1118" s="48" t="str">
        <f>IFERROR(VLOOKUP(W1118,'[1]ZESTAWIENIE NUMERÓW BOCZNYCH'!$A:$B,2,0),Q1118)</f>
        <v>K2</v>
      </c>
      <c r="Y1118" s="131">
        <f t="shared" si="90"/>
        <v>9</v>
      </c>
      <c r="Z1118" s="132" t="s">
        <v>184</v>
      </c>
      <c r="AA1118" s="44" t="str">
        <f t="shared" si="89"/>
        <v>T</v>
      </c>
    </row>
    <row r="1119" spans="1:27" x14ac:dyDescent="0.25">
      <c r="A1119" s="125" t="s">
        <v>236</v>
      </c>
      <c r="B1119" s="48">
        <v>1140</v>
      </c>
      <c r="C1119" s="48">
        <v>8</v>
      </c>
      <c r="D1119" s="48">
        <v>20616</v>
      </c>
      <c r="E1119" s="48"/>
      <c r="F1119" s="48" t="s">
        <v>237</v>
      </c>
      <c r="G1119" s="260" t="str">
        <f t="shared" si="86"/>
        <v>pr_90</v>
      </c>
      <c r="H1119" s="260" t="s">
        <v>278</v>
      </c>
      <c r="I1119" s="45">
        <v>43257</v>
      </c>
      <c r="J1119" s="45" t="s">
        <v>128</v>
      </c>
      <c r="K1119" s="260">
        <v>7</v>
      </c>
      <c r="L1119" s="260">
        <v>2805</v>
      </c>
      <c r="M1119" s="260" t="s">
        <v>174</v>
      </c>
      <c r="N1119" s="42">
        <v>0.63750000000000007</v>
      </c>
      <c r="O1119" s="48">
        <v>5</v>
      </c>
      <c r="P1119" s="48">
        <v>8</v>
      </c>
      <c r="Q1119" s="48" t="s">
        <v>17</v>
      </c>
      <c r="R1119" s="48"/>
      <c r="S1119" s="48"/>
      <c r="T1119" s="48"/>
      <c r="U1119" s="173">
        <f t="shared" si="87"/>
        <v>0.63541666666666663</v>
      </c>
      <c r="V1119" s="173">
        <f t="shared" si="88"/>
        <v>0.625</v>
      </c>
      <c r="W1119" s="41">
        <f>IFERROR(VLOOKUP(L1119,'[1]ZESTAWIENIE NUMERÓW BOCZNYCH'!$A:$B,1,0),"")</f>
        <v>2805</v>
      </c>
      <c r="X1119" s="48" t="str">
        <f>IFERROR(VLOOKUP(W1119,'[1]ZESTAWIENIE NUMERÓW BOCZNYCH'!$A:$B,2,0),Q1119)</f>
        <v>MB</v>
      </c>
      <c r="Y1119" s="131">
        <f t="shared" si="90"/>
        <v>13</v>
      </c>
      <c r="Z1119" s="132" t="s">
        <v>184</v>
      </c>
      <c r="AA1119" s="44" t="str">
        <f t="shared" si="89"/>
        <v>T</v>
      </c>
    </row>
    <row r="1120" spans="1:27" x14ac:dyDescent="0.25">
      <c r="A1120" s="125" t="s">
        <v>236</v>
      </c>
      <c r="B1120" s="48">
        <v>1143</v>
      </c>
      <c r="C1120" s="48">
        <v>8</v>
      </c>
      <c r="D1120" s="48">
        <v>20616</v>
      </c>
      <c r="E1120" s="48"/>
      <c r="F1120" s="48" t="s">
        <v>237</v>
      </c>
      <c r="G1120" s="260" t="str">
        <f t="shared" si="86"/>
        <v>pr_90</v>
      </c>
      <c r="H1120" s="260" t="s">
        <v>278</v>
      </c>
      <c r="I1120" s="45">
        <v>43257</v>
      </c>
      <c r="J1120" s="45" t="s">
        <v>128</v>
      </c>
      <c r="K1120" s="48">
        <v>7</v>
      </c>
      <c r="L1120" s="48">
        <v>2701</v>
      </c>
      <c r="M1120" s="260" t="s">
        <v>174</v>
      </c>
      <c r="N1120" s="42">
        <v>0.6430555555555556</v>
      </c>
      <c r="O1120" s="48">
        <v>5</v>
      </c>
      <c r="P1120" s="48">
        <v>3</v>
      </c>
      <c r="Q1120" s="48" t="s">
        <v>21</v>
      </c>
      <c r="R1120" s="48"/>
      <c r="S1120" s="48"/>
      <c r="T1120" s="48"/>
      <c r="U1120" s="173">
        <f t="shared" si="87"/>
        <v>0.63541666666666663</v>
      </c>
      <c r="V1120" s="173">
        <f t="shared" si="88"/>
        <v>0.625</v>
      </c>
      <c r="W1120" s="41">
        <f>IFERROR(VLOOKUP(L1120,'[1]ZESTAWIENIE NUMERÓW BOCZNYCH'!$A:$B,1,0),"")</f>
        <v>2701</v>
      </c>
      <c r="X1120" s="48" t="str">
        <f>IFERROR(VLOOKUP(W1120,'[1]ZESTAWIENIE NUMERÓW BOCZNYCH'!$A:$B,2,0),Q1120)</f>
        <v>P3</v>
      </c>
      <c r="Y1120" s="131">
        <f t="shared" si="90"/>
        <v>8</v>
      </c>
      <c r="Z1120" s="132" t="s">
        <v>184</v>
      </c>
      <c r="AA1120" s="44" t="str">
        <f t="shared" si="89"/>
        <v>T</v>
      </c>
    </row>
    <row r="1121" spans="1:27" x14ac:dyDescent="0.25">
      <c r="A1121" s="125" t="s">
        <v>236</v>
      </c>
      <c r="B1121" s="48">
        <v>1146</v>
      </c>
      <c r="C1121" s="48">
        <v>8</v>
      </c>
      <c r="D1121" s="48">
        <v>20616</v>
      </c>
      <c r="E1121" s="48"/>
      <c r="F1121" s="48" t="s">
        <v>237</v>
      </c>
      <c r="G1121" s="260" t="str">
        <f t="shared" si="86"/>
        <v>pr_90</v>
      </c>
      <c r="H1121" s="260" t="s">
        <v>278</v>
      </c>
      <c r="I1121" s="45">
        <v>43257</v>
      </c>
      <c r="J1121" s="45" t="s">
        <v>128</v>
      </c>
      <c r="K1121" s="48">
        <v>7</v>
      </c>
      <c r="L1121" s="48">
        <v>2907</v>
      </c>
      <c r="M1121" s="260" t="s">
        <v>174</v>
      </c>
      <c r="N1121" s="42">
        <v>0.65277777777777779</v>
      </c>
      <c r="O1121" s="48">
        <v>11</v>
      </c>
      <c r="P1121" s="48">
        <v>11</v>
      </c>
      <c r="Q1121" s="48" t="s">
        <v>17</v>
      </c>
      <c r="R1121" s="48"/>
      <c r="S1121" s="48"/>
      <c r="T1121" s="48"/>
      <c r="U1121" s="173">
        <f t="shared" si="87"/>
        <v>0.64583333333333326</v>
      </c>
      <c r="V1121" s="173">
        <f t="shared" si="88"/>
        <v>0.625</v>
      </c>
      <c r="W1121" s="41">
        <f>IFERROR(VLOOKUP(L1121,'[1]ZESTAWIENIE NUMERÓW BOCZNYCH'!$A:$B,1,0),"")</f>
        <v>2907</v>
      </c>
      <c r="X1121" s="48" t="str">
        <f>IFERROR(VLOOKUP(W1121,'[1]ZESTAWIENIE NUMERÓW BOCZNYCH'!$A:$B,2,0),Q1121)</f>
        <v>MB</v>
      </c>
      <c r="Y1121" s="131">
        <f t="shared" si="90"/>
        <v>22</v>
      </c>
      <c r="Z1121" s="132" t="s">
        <v>184</v>
      </c>
      <c r="AA1121" s="44" t="str">
        <f t="shared" si="89"/>
        <v>T</v>
      </c>
    </row>
    <row r="1122" spans="1:27" x14ac:dyDescent="0.25">
      <c r="A1122" s="125" t="s">
        <v>236</v>
      </c>
      <c r="B1122" s="48">
        <v>1149</v>
      </c>
      <c r="C1122" s="48">
        <v>9</v>
      </c>
      <c r="D1122" s="48">
        <v>20616</v>
      </c>
      <c r="E1122" s="48"/>
      <c r="F1122" s="48" t="s">
        <v>237</v>
      </c>
      <c r="G1122" s="260" t="str">
        <f t="shared" si="86"/>
        <v>pr_90</v>
      </c>
      <c r="H1122" s="260" t="s">
        <v>278</v>
      </c>
      <c r="I1122" s="45">
        <v>43257</v>
      </c>
      <c r="J1122" s="45" t="s">
        <v>128</v>
      </c>
      <c r="K1122" s="48">
        <v>7</v>
      </c>
      <c r="L1122" s="48">
        <v>2914</v>
      </c>
      <c r="M1122" s="48" t="s">
        <v>174</v>
      </c>
      <c r="N1122" s="42">
        <v>0.66041666666666665</v>
      </c>
      <c r="O1122" s="48">
        <v>6</v>
      </c>
      <c r="P1122" s="48">
        <v>10</v>
      </c>
      <c r="Q1122" s="48" t="s">
        <v>17</v>
      </c>
      <c r="R1122" s="48"/>
      <c r="S1122" s="48"/>
      <c r="T1122" s="48"/>
      <c r="U1122" s="173">
        <f t="shared" si="87"/>
        <v>0.65625</v>
      </c>
      <c r="V1122" s="173">
        <f t="shared" si="88"/>
        <v>0.625</v>
      </c>
      <c r="W1122" s="41">
        <f>IFERROR(VLOOKUP(L1122,'[1]ZESTAWIENIE NUMERÓW BOCZNYCH'!$A:$B,1,0),"")</f>
        <v>2914</v>
      </c>
      <c r="X1122" s="48" t="str">
        <f>IFERROR(VLOOKUP(W1122,'[1]ZESTAWIENIE NUMERÓW BOCZNYCH'!$A:$B,2,0),Q1122)</f>
        <v>MB</v>
      </c>
      <c r="Y1122" s="131">
        <f t="shared" si="90"/>
        <v>16</v>
      </c>
      <c r="Z1122" s="132" t="s">
        <v>184</v>
      </c>
      <c r="AA1122" s="44" t="str">
        <f t="shared" si="89"/>
        <v>T</v>
      </c>
    </row>
    <row r="1123" spans="1:27" x14ac:dyDescent="0.25">
      <c r="A1123" s="125" t="s">
        <v>236</v>
      </c>
      <c r="B1123" s="48">
        <v>1152</v>
      </c>
      <c r="C1123" s="48">
        <v>9</v>
      </c>
      <c r="D1123" s="48">
        <v>20616</v>
      </c>
      <c r="E1123" s="48"/>
      <c r="F1123" s="48" t="s">
        <v>237</v>
      </c>
      <c r="G1123" s="260" t="str">
        <f t="shared" si="86"/>
        <v>pr_90</v>
      </c>
      <c r="H1123" s="260" t="s">
        <v>278</v>
      </c>
      <c r="I1123" s="45">
        <v>43257</v>
      </c>
      <c r="J1123" s="45" t="s">
        <v>128</v>
      </c>
      <c r="K1123" s="48">
        <v>7</v>
      </c>
      <c r="L1123" s="48">
        <v>2718</v>
      </c>
      <c r="M1123" s="260" t="s">
        <v>174</v>
      </c>
      <c r="N1123" s="42">
        <v>0.67083333333333339</v>
      </c>
      <c r="O1123" s="48">
        <v>8</v>
      </c>
      <c r="P1123" s="48">
        <v>12</v>
      </c>
      <c r="Q1123" s="48" t="s">
        <v>21</v>
      </c>
      <c r="R1123" s="48"/>
      <c r="S1123" s="48"/>
      <c r="T1123" s="48"/>
      <c r="U1123" s="173">
        <f t="shared" si="87"/>
        <v>0.66666666666666663</v>
      </c>
      <c r="V1123" s="173">
        <f t="shared" si="88"/>
        <v>0.66666666666666663</v>
      </c>
      <c r="W1123" s="41">
        <f>IFERROR(VLOOKUP(L1123,'[1]ZESTAWIENIE NUMERÓW BOCZNYCH'!$A:$B,1,0),"")</f>
        <v>2718</v>
      </c>
      <c r="X1123" s="48" t="str">
        <f>IFERROR(VLOOKUP(W1123,'[1]ZESTAWIENIE NUMERÓW BOCZNYCH'!$A:$B,2,0),Q1123)</f>
        <v>P3</v>
      </c>
      <c r="Y1123" s="131">
        <f t="shared" si="90"/>
        <v>20</v>
      </c>
      <c r="Z1123" s="132" t="s">
        <v>184</v>
      </c>
      <c r="AA1123" s="44" t="str">
        <f t="shared" si="89"/>
        <v>T</v>
      </c>
    </row>
    <row r="1124" spans="1:27" x14ac:dyDescent="0.25">
      <c r="A1124" s="125" t="s">
        <v>236</v>
      </c>
      <c r="B1124" s="48">
        <v>1155</v>
      </c>
      <c r="C1124" s="48">
        <v>9</v>
      </c>
      <c r="D1124" s="48">
        <v>20616</v>
      </c>
      <c r="E1124" s="48"/>
      <c r="F1124" s="48" t="s">
        <v>237</v>
      </c>
      <c r="G1124" s="260" t="str">
        <f t="shared" si="86"/>
        <v>pr_90</v>
      </c>
      <c r="H1124" s="260" t="s">
        <v>278</v>
      </c>
      <c r="I1124" s="45">
        <v>43257</v>
      </c>
      <c r="J1124" s="45" t="s">
        <v>128</v>
      </c>
      <c r="K1124" s="48">
        <v>7</v>
      </c>
      <c r="L1124" s="48">
        <v>2482</v>
      </c>
      <c r="M1124" s="48" t="s">
        <v>174</v>
      </c>
      <c r="N1124" s="42">
        <v>0.6777777777777777</v>
      </c>
      <c r="O1124" s="48">
        <v>11</v>
      </c>
      <c r="P1124" s="48">
        <v>15</v>
      </c>
      <c r="Q1124" s="48" t="s">
        <v>16</v>
      </c>
      <c r="R1124" s="48"/>
      <c r="S1124" s="48"/>
      <c r="T1124" s="48"/>
      <c r="U1124" s="173">
        <f t="shared" si="87"/>
        <v>0.67708333333333326</v>
      </c>
      <c r="V1124" s="173">
        <f t="shared" si="88"/>
        <v>0.66666666666666663</v>
      </c>
      <c r="W1124" s="41">
        <f>IFERROR(VLOOKUP(L1124,'[1]ZESTAWIENIE NUMERÓW BOCZNYCH'!$A:$B,1,0),"")</f>
        <v>2482</v>
      </c>
      <c r="X1124" s="48" t="str">
        <f>IFERROR(VLOOKUP(W1124,'[1]ZESTAWIENIE NUMERÓW BOCZNYCH'!$A:$B,2,0),Q1124)</f>
        <v>K2</v>
      </c>
      <c r="Y1124" s="131">
        <f t="shared" si="90"/>
        <v>26</v>
      </c>
      <c r="Z1124" s="132" t="s">
        <v>184</v>
      </c>
      <c r="AA1124" s="44" t="str">
        <f t="shared" si="89"/>
        <v>T</v>
      </c>
    </row>
    <row r="1125" spans="1:27" x14ac:dyDescent="0.25">
      <c r="A1125" s="125" t="s">
        <v>236</v>
      </c>
      <c r="B1125" s="48">
        <v>1158</v>
      </c>
      <c r="C1125" s="48">
        <v>9</v>
      </c>
      <c r="D1125" s="48">
        <v>20616</v>
      </c>
      <c r="E1125" s="48"/>
      <c r="F1125" s="48" t="s">
        <v>237</v>
      </c>
      <c r="G1125" s="260" t="str">
        <f t="shared" si="86"/>
        <v>pr_90</v>
      </c>
      <c r="H1125" s="260" t="s">
        <v>278</v>
      </c>
      <c r="I1125" s="45">
        <v>43257</v>
      </c>
      <c r="J1125" s="45" t="s">
        <v>128</v>
      </c>
      <c r="K1125" s="48">
        <v>7</v>
      </c>
      <c r="L1125" s="48">
        <v>2401</v>
      </c>
      <c r="M1125" s="48" t="s">
        <v>174</v>
      </c>
      <c r="N1125" s="42">
        <v>0.68680555555555556</v>
      </c>
      <c r="O1125" s="48">
        <v>14</v>
      </c>
      <c r="P1125" s="48">
        <v>15</v>
      </c>
      <c r="Q1125" s="48" t="s">
        <v>16</v>
      </c>
      <c r="R1125" s="48"/>
      <c r="S1125" s="48"/>
      <c r="T1125" s="48"/>
      <c r="U1125" s="173">
        <f t="shared" si="87"/>
        <v>0.67708333333333326</v>
      </c>
      <c r="V1125" s="173">
        <f t="shared" si="88"/>
        <v>0.66666666666666663</v>
      </c>
      <c r="W1125" s="41">
        <f>IFERROR(VLOOKUP(L1125,'[1]ZESTAWIENIE NUMERÓW BOCZNYCH'!$A:$B,1,0),"")</f>
        <v>2401</v>
      </c>
      <c r="X1125" s="48" t="str">
        <f>IFERROR(VLOOKUP(W1125,'[1]ZESTAWIENIE NUMERÓW BOCZNYCH'!$A:$B,2,0),Q1125)</f>
        <v>K2</v>
      </c>
      <c r="Y1125" s="131">
        <f t="shared" si="90"/>
        <v>29</v>
      </c>
      <c r="Z1125" s="132" t="s">
        <v>184</v>
      </c>
      <c r="AA1125" s="44" t="str">
        <f t="shared" si="89"/>
        <v>T</v>
      </c>
    </row>
    <row r="1126" spans="1:27" x14ac:dyDescent="0.25">
      <c r="A1126" s="125" t="s">
        <v>236</v>
      </c>
      <c r="B1126" s="48">
        <v>1161</v>
      </c>
      <c r="C1126" s="48">
        <v>10</v>
      </c>
      <c r="D1126" s="48">
        <v>20616</v>
      </c>
      <c r="E1126" s="48"/>
      <c r="F1126" s="48" t="s">
        <v>237</v>
      </c>
      <c r="G1126" s="260" t="str">
        <f t="shared" si="86"/>
        <v>pr_90</v>
      </c>
      <c r="H1126" s="260" t="s">
        <v>278</v>
      </c>
      <c r="I1126" s="45">
        <v>43257</v>
      </c>
      <c r="J1126" s="45" t="s">
        <v>128</v>
      </c>
      <c r="K1126" s="48">
        <v>7</v>
      </c>
      <c r="L1126" s="48">
        <v>2294</v>
      </c>
      <c r="M1126" s="260" t="s">
        <v>174</v>
      </c>
      <c r="N1126" s="42">
        <v>0.69374999999999998</v>
      </c>
      <c r="O1126" s="48">
        <v>10</v>
      </c>
      <c r="P1126" s="48">
        <v>4</v>
      </c>
      <c r="Q1126" s="48" t="s">
        <v>18</v>
      </c>
      <c r="R1126" s="48"/>
      <c r="S1126" s="48"/>
      <c r="T1126" s="48"/>
      <c r="U1126" s="173">
        <f t="shared" si="87"/>
        <v>0.6875</v>
      </c>
      <c r="V1126" s="173">
        <f t="shared" si="88"/>
        <v>0.66666666666666663</v>
      </c>
      <c r="W1126" s="41">
        <f>IFERROR(VLOOKUP(L1126,'[1]ZESTAWIENIE NUMERÓW BOCZNYCH'!$A:$B,1,0),"")</f>
        <v>2294</v>
      </c>
      <c r="X1126" s="48" t="str">
        <f>IFERROR(VLOOKUP(W1126,'[1]ZESTAWIENIE NUMERÓW BOCZNYCH'!$A:$B,2,0),Q1126)</f>
        <v>K2</v>
      </c>
      <c r="Y1126" s="131">
        <f t="shared" si="90"/>
        <v>14</v>
      </c>
      <c r="Z1126" s="132" t="s">
        <v>184</v>
      </c>
      <c r="AA1126" s="44" t="str">
        <f t="shared" si="89"/>
        <v>T</v>
      </c>
    </row>
    <row r="1127" spans="1:27" x14ac:dyDescent="0.25">
      <c r="A1127" s="125" t="s">
        <v>236</v>
      </c>
      <c r="B1127" s="48">
        <v>1164</v>
      </c>
      <c r="C1127" s="48">
        <v>10</v>
      </c>
      <c r="D1127" s="48">
        <v>20616</v>
      </c>
      <c r="E1127" s="48"/>
      <c r="F1127" s="48" t="s">
        <v>237</v>
      </c>
      <c r="G1127" s="260" t="str">
        <f t="shared" si="86"/>
        <v>pr_90</v>
      </c>
      <c r="H1127" s="260" t="s">
        <v>278</v>
      </c>
      <c r="I1127" s="45">
        <v>43257</v>
      </c>
      <c r="J1127" s="45" t="s">
        <v>128</v>
      </c>
      <c r="K1127" s="48">
        <v>7</v>
      </c>
      <c r="L1127" s="48">
        <v>2378</v>
      </c>
      <c r="M1127" s="260" t="s">
        <v>174</v>
      </c>
      <c r="N1127" s="42">
        <v>0.70277777777777783</v>
      </c>
      <c r="O1127" s="48">
        <v>8</v>
      </c>
      <c r="P1127" s="48">
        <v>3</v>
      </c>
      <c r="Q1127" s="48" t="s">
        <v>18</v>
      </c>
      <c r="R1127" s="48"/>
      <c r="S1127" s="48"/>
      <c r="T1127" s="48"/>
      <c r="U1127" s="173">
        <f t="shared" si="87"/>
        <v>0.69791666666666663</v>
      </c>
      <c r="V1127" s="173">
        <f t="shared" si="88"/>
        <v>0.66666666666666663</v>
      </c>
      <c r="W1127" s="41">
        <f>IFERROR(VLOOKUP(L1127,'[1]ZESTAWIENIE NUMERÓW BOCZNYCH'!$A:$B,1,0),"")</f>
        <v>2378</v>
      </c>
      <c r="X1127" s="48" t="str">
        <f>IFERROR(VLOOKUP(W1127,'[1]ZESTAWIENIE NUMERÓW BOCZNYCH'!$A:$B,2,0),Q1127)</f>
        <v>K2</v>
      </c>
      <c r="Y1127" s="131">
        <f t="shared" si="90"/>
        <v>11</v>
      </c>
      <c r="Z1127" s="132" t="s">
        <v>184</v>
      </c>
      <c r="AA1127" s="44" t="str">
        <f t="shared" si="89"/>
        <v>T</v>
      </c>
    </row>
    <row r="1128" spans="1:27" x14ac:dyDescent="0.25">
      <c r="A1128" s="125" t="s">
        <v>236</v>
      </c>
      <c r="B1128" s="48">
        <v>1167</v>
      </c>
      <c r="C1128" s="48">
        <v>10</v>
      </c>
      <c r="D1128" s="48">
        <v>20616</v>
      </c>
      <c r="E1128" s="48"/>
      <c r="F1128" s="48" t="s">
        <v>237</v>
      </c>
      <c r="G1128" s="260" t="str">
        <f t="shared" si="86"/>
        <v>pr_90</v>
      </c>
      <c r="H1128" s="260" t="s">
        <v>278</v>
      </c>
      <c r="I1128" s="45">
        <v>43257</v>
      </c>
      <c r="J1128" s="45" t="s">
        <v>128</v>
      </c>
      <c r="K1128" s="48">
        <v>7</v>
      </c>
      <c r="L1128" s="48">
        <v>2816</v>
      </c>
      <c r="M1128" s="48" t="s">
        <v>174</v>
      </c>
      <c r="N1128" s="42">
        <v>0.71111111111111114</v>
      </c>
      <c r="O1128" s="48">
        <v>7</v>
      </c>
      <c r="P1128" s="48">
        <v>8</v>
      </c>
      <c r="Q1128" s="48" t="s">
        <v>17</v>
      </c>
      <c r="R1128" s="48"/>
      <c r="S1128" s="48"/>
      <c r="T1128" s="48"/>
      <c r="U1128" s="173">
        <f t="shared" si="87"/>
        <v>0.70833333333333326</v>
      </c>
      <c r="V1128" s="173">
        <f t="shared" si="88"/>
        <v>0.70833333333333326</v>
      </c>
      <c r="W1128" s="41">
        <f>IFERROR(VLOOKUP(L1128,'[1]ZESTAWIENIE NUMERÓW BOCZNYCH'!$A:$B,1,0),"")</f>
        <v>2816</v>
      </c>
      <c r="X1128" s="48" t="str">
        <f>IFERROR(VLOOKUP(W1128,'[1]ZESTAWIENIE NUMERÓW BOCZNYCH'!$A:$B,2,0),Q1128)</f>
        <v>MB</v>
      </c>
      <c r="Y1128" s="131">
        <f t="shared" si="90"/>
        <v>15</v>
      </c>
      <c r="Z1128" s="132" t="s">
        <v>184</v>
      </c>
      <c r="AA1128" s="44" t="str">
        <f t="shared" si="89"/>
        <v>T</v>
      </c>
    </row>
    <row r="1129" spans="1:27" x14ac:dyDescent="0.25">
      <c r="A1129" s="125" t="s">
        <v>236</v>
      </c>
      <c r="B1129" s="48">
        <v>1171</v>
      </c>
      <c r="C1129" s="48">
        <v>10</v>
      </c>
      <c r="D1129" s="48">
        <v>20616</v>
      </c>
      <c r="E1129" s="48"/>
      <c r="F1129" s="48" t="s">
        <v>237</v>
      </c>
      <c r="G1129" s="260" t="str">
        <f t="shared" si="86"/>
        <v>pr_90</v>
      </c>
      <c r="H1129" s="260" t="s">
        <v>278</v>
      </c>
      <c r="I1129" s="45">
        <v>43257</v>
      </c>
      <c r="J1129" s="45" t="s">
        <v>128</v>
      </c>
      <c r="K1129" s="48">
        <v>7</v>
      </c>
      <c r="L1129" s="48">
        <v>2805</v>
      </c>
      <c r="M1129" s="260" t="s">
        <v>174</v>
      </c>
      <c r="N1129" s="42">
        <v>0.72083333333333333</v>
      </c>
      <c r="O1129" s="48">
        <v>6</v>
      </c>
      <c r="P1129" s="48">
        <v>6</v>
      </c>
      <c r="Q1129" s="48" t="s">
        <v>17</v>
      </c>
      <c r="R1129" s="48"/>
      <c r="S1129" s="48"/>
      <c r="T1129" s="48"/>
      <c r="U1129" s="173">
        <f t="shared" si="87"/>
        <v>0.71875</v>
      </c>
      <c r="V1129" s="173">
        <f t="shared" si="88"/>
        <v>0.70833333333333326</v>
      </c>
      <c r="W1129" s="41">
        <f>IFERROR(VLOOKUP(L1129,'[1]ZESTAWIENIE NUMERÓW BOCZNYCH'!$A:$B,1,0),"")</f>
        <v>2805</v>
      </c>
      <c r="X1129" s="48" t="str">
        <f>IFERROR(VLOOKUP(W1129,'[1]ZESTAWIENIE NUMERÓW BOCZNYCH'!$A:$B,2,0),Q1129)</f>
        <v>MB</v>
      </c>
      <c r="Y1129" s="131">
        <f t="shared" si="90"/>
        <v>12</v>
      </c>
      <c r="Z1129" s="132" t="s">
        <v>184</v>
      </c>
      <c r="AA1129" s="44" t="str">
        <f t="shared" si="89"/>
        <v>T</v>
      </c>
    </row>
    <row r="1130" spans="1:27" x14ac:dyDescent="0.25">
      <c r="A1130" s="125" t="s">
        <v>236</v>
      </c>
      <c r="B1130" s="48">
        <v>1174</v>
      </c>
      <c r="C1130" s="48">
        <v>11</v>
      </c>
      <c r="D1130" s="48">
        <v>20616</v>
      </c>
      <c r="E1130" s="48"/>
      <c r="F1130" s="48" t="s">
        <v>237</v>
      </c>
      <c r="G1130" s="260" t="str">
        <f t="shared" si="86"/>
        <v>pr_90</v>
      </c>
      <c r="H1130" s="260" t="s">
        <v>278</v>
      </c>
      <c r="I1130" s="45">
        <v>43257</v>
      </c>
      <c r="J1130" s="45" t="s">
        <v>128</v>
      </c>
      <c r="K1130" s="48">
        <v>7</v>
      </c>
      <c r="L1130" s="48">
        <v>2701</v>
      </c>
      <c r="M1130" s="48" t="s">
        <v>174</v>
      </c>
      <c r="N1130" s="42">
        <v>0.72777777777777775</v>
      </c>
      <c r="O1130" s="48">
        <v>15</v>
      </c>
      <c r="P1130" s="48">
        <v>4</v>
      </c>
      <c r="Q1130" s="48" t="s">
        <v>21</v>
      </c>
      <c r="R1130" s="48"/>
      <c r="S1130" s="48"/>
      <c r="T1130" s="48"/>
      <c r="U1130" s="173">
        <f t="shared" si="87"/>
        <v>0.71875</v>
      </c>
      <c r="V1130" s="173">
        <f t="shared" si="88"/>
        <v>0.70833333333333326</v>
      </c>
      <c r="W1130" s="41">
        <f>IFERROR(VLOOKUP(L1130,'[1]ZESTAWIENIE NUMERÓW BOCZNYCH'!$A:$B,1,0),"")</f>
        <v>2701</v>
      </c>
      <c r="X1130" s="48" t="str">
        <f>IFERROR(VLOOKUP(W1130,'[1]ZESTAWIENIE NUMERÓW BOCZNYCH'!$A:$B,2,0),Q1130)</f>
        <v>P3</v>
      </c>
      <c r="Y1130" s="131">
        <f t="shared" si="90"/>
        <v>19</v>
      </c>
      <c r="Z1130" s="132" t="s">
        <v>184</v>
      </c>
      <c r="AA1130" s="44" t="str">
        <f t="shared" si="89"/>
        <v>T</v>
      </c>
    </row>
    <row r="1131" spans="1:27" x14ac:dyDescent="0.25">
      <c r="A1131" s="125" t="s">
        <v>236</v>
      </c>
      <c r="B1131" s="48">
        <v>1177</v>
      </c>
      <c r="C1131" s="48">
        <v>11</v>
      </c>
      <c r="D1131" s="48">
        <v>20616</v>
      </c>
      <c r="E1131" s="48"/>
      <c r="F1131" s="48" t="s">
        <v>237</v>
      </c>
      <c r="G1131" s="260" t="str">
        <f t="shared" si="86"/>
        <v>pr_90</v>
      </c>
      <c r="H1131" s="260" t="s">
        <v>278</v>
      </c>
      <c r="I1131" s="45">
        <v>43257</v>
      </c>
      <c r="J1131" s="45" t="s">
        <v>128</v>
      </c>
      <c r="K1131" s="48">
        <v>7</v>
      </c>
      <c r="L1131" s="48">
        <v>2907</v>
      </c>
      <c r="M1131" s="260" t="s">
        <v>174</v>
      </c>
      <c r="N1131" s="42">
        <v>0.73611111111111116</v>
      </c>
      <c r="O1131" s="48">
        <v>5</v>
      </c>
      <c r="P1131" s="48">
        <v>5</v>
      </c>
      <c r="Q1131" s="48" t="s">
        <v>17</v>
      </c>
      <c r="R1131" s="48"/>
      <c r="S1131" s="48"/>
      <c r="T1131" s="48"/>
      <c r="U1131" s="173">
        <f t="shared" si="87"/>
        <v>0.72916666666666663</v>
      </c>
      <c r="V1131" s="173">
        <f t="shared" si="88"/>
        <v>0.70833333333333326</v>
      </c>
      <c r="W1131" s="41">
        <f>IFERROR(VLOOKUP(L1131,'[1]ZESTAWIENIE NUMERÓW BOCZNYCH'!$A:$B,1,0),"")</f>
        <v>2907</v>
      </c>
      <c r="X1131" s="48" t="str">
        <f>IFERROR(VLOOKUP(W1131,'[1]ZESTAWIENIE NUMERÓW BOCZNYCH'!$A:$B,2,0),Q1131)</f>
        <v>MB</v>
      </c>
      <c r="Y1131" s="131">
        <f t="shared" si="90"/>
        <v>10</v>
      </c>
      <c r="Z1131" s="132" t="s">
        <v>184</v>
      </c>
      <c r="AA1131" s="44" t="str">
        <f t="shared" si="89"/>
        <v>T</v>
      </c>
    </row>
    <row r="1132" spans="1:27" x14ac:dyDescent="0.25">
      <c r="A1132" s="125" t="s">
        <v>236</v>
      </c>
      <c r="B1132" s="48">
        <v>1181</v>
      </c>
      <c r="C1132" s="48">
        <v>11</v>
      </c>
      <c r="D1132" s="48">
        <v>20616</v>
      </c>
      <c r="E1132" s="48"/>
      <c r="F1132" s="48" t="s">
        <v>237</v>
      </c>
      <c r="G1132" s="260" t="str">
        <f t="shared" si="86"/>
        <v>pr_90</v>
      </c>
      <c r="H1132" s="260" t="s">
        <v>278</v>
      </c>
      <c r="I1132" s="45">
        <v>43257</v>
      </c>
      <c r="J1132" s="45" t="s">
        <v>128</v>
      </c>
      <c r="K1132" s="48">
        <v>7</v>
      </c>
      <c r="L1132" s="48">
        <v>2914</v>
      </c>
      <c r="M1132" s="48" t="s">
        <v>174</v>
      </c>
      <c r="N1132" s="42">
        <v>0.74583333333333324</v>
      </c>
      <c r="O1132" s="48">
        <v>2</v>
      </c>
      <c r="P1132" s="48">
        <v>9</v>
      </c>
      <c r="Q1132" s="48" t="s">
        <v>17</v>
      </c>
      <c r="R1132" s="48"/>
      <c r="S1132" s="48"/>
      <c r="T1132" s="48"/>
      <c r="U1132" s="173">
        <f t="shared" si="87"/>
        <v>0.73958333333333326</v>
      </c>
      <c r="V1132" s="173">
        <f t="shared" si="88"/>
        <v>0.70833333333333326</v>
      </c>
      <c r="W1132" s="41">
        <f>IFERROR(VLOOKUP(L1132,'[1]ZESTAWIENIE NUMERÓW BOCZNYCH'!$A:$B,1,0),"")</f>
        <v>2914</v>
      </c>
      <c r="X1132" s="48" t="str">
        <f>IFERROR(VLOOKUP(W1132,'[1]ZESTAWIENIE NUMERÓW BOCZNYCH'!$A:$B,2,0),Q1132)</f>
        <v>MB</v>
      </c>
      <c r="Y1132" s="131">
        <f t="shared" si="90"/>
        <v>11</v>
      </c>
      <c r="Z1132" s="132" t="s">
        <v>184</v>
      </c>
      <c r="AA1132" s="44" t="str">
        <f t="shared" si="89"/>
        <v>T</v>
      </c>
    </row>
    <row r="1133" spans="1:27" x14ac:dyDescent="0.25">
      <c r="A1133" s="125" t="s">
        <v>236</v>
      </c>
      <c r="B1133" s="48">
        <v>1057</v>
      </c>
      <c r="C1133" s="48">
        <v>1</v>
      </c>
      <c r="D1133" s="48">
        <v>20616</v>
      </c>
      <c r="E1133" s="48"/>
      <c r="F1133" s="48" t="s">
        <v>237</v>
      </c>
      <c r="G1133" s="260" t="str">
        <f t="shared" si="86"/>
        <v>pr_90</v>
      </c>
      <c r="H1133" s="260" t="s">
        <v>278</v>
      </c>
      <c r="I1133" s="45">
        <v>43257</v>
      </c>
      <c r="J1133" s="45" t="s">
        <v>128</v>
      </c>
      <c r="K1133" s="48">
        <v>8</v>
      </c>
      <c r="L1133" s="48">
        <v>2338</v>
      </c>
      <c r="M1133" s="48" t="s">
        <v>209</v>
      </c>
      <c r="N1133" s="42">
        <v>0.2590277777777778</v>
      </c>
      <c r="O1133" s="48">
        <v>8</v>
      </c>
      <c r="P1133" s="48">
        <v>0</v>
      </c>
      <c r="Q1133" s="48" t="s">
        <v>16</v>
      </c>
      <c r="R1133" s="48"/>
      <c r="S1133" s="48"/>
      <c r="T1133" s="48"/>
      <c r="U1133" s="173">
        <f t="shared" si="87"/>
        <v>0.25</v>
      </c>
      <c r="V1133" s="173">
        <f t="shared" si="88"/>
        <v>0.25</v>
      </c>
      <c r="W1133" s="41">
        <f>IFERROR(VLOOKUP(L1133,'[1]ZESTAWIENIE NUMERÓW BOCZNYCH'!$A:$B,1,0),"")</f>
        <v>2338</v>
      </c>
      <c r="X1133" s="48" t="str">
        <f>IFERROR(VLOOKUP(W1133,'[1]ZESTAWIENIE NUMERÓW BOCZNYCH'!$A:$B,2,0),Q1133)</f>
        <v>K2</v>
      </c>
      <c r="Y1133" s="131">
        <f t="shared" si="90"/>
        <v>8</v>
      </c>
      <c r="Z1133" s="132" t="s">
        <v>184</v>
      </c>
      <c r="AA1133" s="44" t="str">
        <f t="shared" si="89"/>
        <v>T</v>
      </c>
    </row>
    <row r="1134" spans="1:27" x14ac:dyDescent="0.25">
      <c r="A1134" s="125" t="s">
        <v>236</v>
      </c>
      <c r="B1134" s="48">
        <v>1062</v>
      </c>
      <c r="C1134" s="48">
        <v>1</v>
      </c>
      <c r="D1134" s="48">
        <v>20616</v>
      </c>
      <c r="E1134" s="48"/>
      <c r="F1134" s="48" t="s">
        <v>237</v>
      </c>
      <c r="G1134" s="260" t="str">
        <f t="shared" si="86"/>
        <v>pr_90</v>
      </c>
      <c r="H1134" s="260" t="s">
        <v>278</v>
      </c>
      <c r="I1134" s="45">
        <v>43257</v>
      </c>
      <c r="J1134" s="45" t="s">
        <v>128</v>
      </c>
      <c r="K1134" s="48">
        <v>8</v>
      </c>
      <c r="L1134" s="48">
        <v>2818</v>
      </c>
      <c r="M1134" s="260" t="s">
        <v>209</v>
      </c>
      <c r="N1134" s="42">
        <v>0.26805555555555555</v>
      </c>
      <c r="O1134" s="48">
        <v>5</v>
      </c>
      <c r="P1134" s="48">
        <v>0</v>
      </c>
      <c r="Q1134" s="48" t="s">
        <v>17</v>
      </c>
      <c r="R1134" s="48"/>
      <c r="S1134" s="48"/>
      <c r="T1134" s="48"/>
      <c r="U1134" s="173">
        <f t="shared" si="87"/>
        <v>0.26041666666666663</v>
      </c>
      <c r="V1134" s="173">
        <f t="shared" si="88"/>
        <v>0.25</v>
      </c>
      <c r="W1134" s="41">
        <f>IFERROR(VLOOKUP(L1134,'[1]ZESTAWIENIE NUMERÓW BOCZNYCH'!$A:$B,1,0),"")</f>
        <v>2818</v>
      </c>
      <c r="X1134" s="48" t="str">
        <f>IFERROR(VLOOKUP(W1134,'[1]ZESTAWIENIE NUMERÓW BOCZNYCH'!$A:$B,2,0),Q1134)</f>
        <v>MB</v>
      </c>
      <c r="Y1134" s="131">
        <f t="shared" si="90"/>
        <v>5</v>
      </c>
      <c r="Z1134" s="132" t="s">
        <v>184</v>
      </c>
      <c r="AA1134" s="44" t="str">
        <f t="shared" si="89"/>
        <v>T</v>
      </c>
    </row>
    <row r="1135" spans="1:27" x14ac:dyDescent="0.25">
      <c r="A1135" s="125" t="s">
        <v>236</v>
      </c>
      <c r="B1135" s="48">
        <v>1066</v>
      </c>
      <c r="C1135" s="48">
        <v>2</v>
      </c>
      <c r="D1135" s="48">
        <v>20616</v>
      </c>
      <c r="E1135" s="48"/>
      <c r="F1135" s="48" t="s">
        <v>237</v>
      </c>
      <c r="G1135" s="260" t="str">
        <f t="shared" si="86"/>
        <v>pr_90</v>
      </c>
      <c r="H1135" s="260" t="s">
        <v>278</v>
      </c>
      <c r="I1135" s="45">
        <v>43257</v>
      </c>
      <c r="J1135" s="45" t="s">
        <v>128</v>
      </c>
      <c r="K1135" s="48">
        <v>8</v>
      </c>
      <c r="L1135" s="48">
        <v>2476</v>
      </c>
      <c r="M1135" s="48" t="s">
        <v>209</v>
      </c>
      <c r="N1135" s="42">
        <v>0.27638888888888885</v>
      </c>
      <c r="O1135" s="48">
        <v>5</v>
      </c>
      <c r="P1135" s="48">
        <v>2</v>
      </c>
      <c r="Q1135" s="48" t="s">
        <v>16</v>
      </c>
      <c r="R1135" s="48"/>
      <c r="S1135" s="48"/>
      <c r="T1135" s="48"/>
      <c r="U1135" s="173">
        <f t="shared" si="87"/>
        <v>0.27083333333333331</v>
      </c>
      <c r="V1135" s="173">
        <f t="shared" si="88"/>
        <v>0.25</v>
      </c>
      <c r="W1135" s="41">
        <f>IFERROR(VLOOKUP(L1135,'[1]ZESTAWIENIE NUMERÓW BOCZNYCH'!$A:$B,1,0),"")</f>
        <v>2476</v>
      </c>
      <c r="X1135" s="48" t="str">
        <f>IFERROR(VLOOKUP(W1135,'[1]ZESTAWIENIE NUMERÓW BOCZNYCH'!$A:$B,2,0),Q1135)</f>
        <v>K2</v>
      </c>
      <c r="Y1135" s="131">
        <f t="shared" si="90"/>
        <v>7</v>
      </c>
      <c r="Z1135" s="132" t="s">
        <v>184</v>
      </c>
      <c r="AA1135" s="44" t="str">
        <f t="shared" si="89"/>
        <v>T</v>
      </c>
    </row>
    <row r="1136" spans="1:27" x14ac:dyDescent="0.25">
      <c r="A1136" s="125" t="s">
        <v>236</v>
      </c>
      <c r="B1136" s="48">
        <v>1069</v>
      </c>
      <c r="C1136" s="48">
        <v>2</v>
      </c>
      <c r="D1136" s="48">
        <v>20616</v>
      </c>
      <c r="E1136" s="48"/>
      <c r="F1136" s="48" t="s">
        <v>237</v>
      </c>
      <c r="G1136" s="260" t="str">
        <f t="shared" si="86"/>
        <v>pr_90</v>
      </c>
      <c r="H1136" s="260" t="s">
        <v>278</v>
      </c>
      <c r="I1136" s="45">
        <v>43257</v>
      </c>
      <c r="J1136" s="45" t="s">
        <v>128</v>
      </c>
      <c r="K1136" s="48">
        <v>8</v>
      </c>
      <c r="L1136" s="48">
        <v>2542</v>
      </c>
      <c r="M1136" s="48" t="s">
        <v>209</v>
      </c>
      <c r="N1136" s="42">
        <v>0.28541666666666665</v>
      </c>
      <c r="O1136" s="48">
        <v>3</v>
      </c>
      <c r="P1136" s="48">
        <v>0</v>
      </c>
      <c r="Q1136" s="48" t="s">
        <v>18</v>
      </c>
      <c r="R1136" s="48"/>
      <c r="S1136" s="48"/>
      <c r="T1136" s="48"/>
      <c r="U1136" s="173">
        <f t="shared" si="87"/>
        <v>0.28125</v>
      </c>
      <c r="V1136" s="173">
        <f t="shared" si="88"/>
        <v>0.25</v>
      </c>
      <c r="W1136" s="41">
        <f>IFERROR(VLOOKUP(L1136,'[1]ZESTAWIENIE NUMERÓW BOCZNYCH'!$A:$B,1,0),"")</f>
        <v>2542</v>
      </c>
      <c r="X1136" s="48" t="str">
        <f>IFERROR(VLOOKUP(W1136,'[1]ZESTAWIENIE NUMERÓW BOCZNYCH'!$A:$B,2,0),Q1136)</f>
        <v>K2</v>
      </c>
      <c r="Y1136" s="131">
        <f t="shared" si="90"/>
        <v>3</v>
      </c>
      <c r="Z1136" s="132" t="s">
        <v>184</v>
      </c>
      <c r="AA1136" s="44" t="str">
        <f t="shared" si="89"/>
        <v>T</v>
      </c>
    </row>
    <row r="1137" spans="1:27" x14ac:dyDescent="0.25">
      <c r="A1137" s="125" t="s">
        <v>236</v>
      </c>
      <c r="B1137" s="48">
        <v>1073</v>
      </c>
      <c r="C1137" s="48">
        <v>2</v>
      </c>
      <c r="D1137" s="48">
        <v>20616</v>
      </c>
      <c r="E1137" s="48"/>
      <c r="F1137" s="48" t="s">
        <v>237</v>
      </c>
      <c r="G1137" s="260" t="str">
        <f t="shared" si="86"/>
        <v>pr_90</v>
      </c>
      <c r="H1137" s="260" t="s">
        <v>278</v>
      </c>
      <c r="I1137" s="45">
        <v>43257</v>
      </c>
      <c r="J1137" s="45" t="s">
        <v>128</v>
      </c>
      <c r="K1137" s="48">
        <v>8</v>
      </c>
      <c r="L1137" s="48">
        <v>2398</v>
      </c>
      <c r="M1137" s="260" t="s">
        <v>209</v>
      </c>
      <c r="N1137" s="42">
        <v>0.29444444444444445</v>
      </c>
      <c r="O1137" s="48">
        <v>8</v>
      </c>
      <c r="P1137" s="48">
        <v>2</v>
      </c>
      <c r="Q1137" s="48" t="s">
        <v>18</v>
      </c>
      <c r="R1137" s="48"/>
      <c r="S1137" s="48"/>
      <c r="T1137" s="48"/>
      <c r="U1137" s="173">
        <f t="shared" si="87"/>
        <v>0.29166666666666663</v>
      </c>
      <c r="V1137" s="173">
        <f t="shared" si="88"/>
        <v>0.29166666666666663</v>
      </c>
      <c r="W1137" s="41">
        <f>IFERROR(VLOOKUP(L1137,'[1]ZESTAWIENIE NUMERÓW BOCZNYCH'!$A:$B,1,0),"")</f>
        <v>2398</v>
      </c>
      <c r="X1137" s="48" t="str">
        <f>IFERROR(VLOOKUP(W1137,'[1]ZESTAWIENIE NUMERÓW BOCZNYCH'!$A:$B,2,0),Q1137)</f>
        <v>K2</v>
      </c>
      <c r="Y1137" s="131">
        <f t="shared" si="90"/>
        <v>10</v>
      </c>
      <c r="Z1137" s="132" t="s">
        <v>184</v>
      </c>
      <c r="AA1137" s="44" t="str">
        <f t="shared" si="89"/>
        <v>T</v>
      </c>
    </row>
    <row r="1138" spans="1:27" x14ac:dyDescent="0.25">
      <c r="A1138" s="125" t="s">
        <v>236</v>
      </c>
      <c r="B1138" s="48">
        <v>1076</v>
      </c>
      <c r="C1138" s="48">
        <v>2</v>
      </c>
      <c r="D1138" s="48">
        <v>20616</v>
      </c>
      <c r="E1138" s="48"/>
      <c r="F1138" s="48" t="s">
        <v>237</v>
      </c>
      <c r="G1138" s="260" t="str">
        <f t="shared" si="86"/>
        <v>pr_90</v>
      </c>
      <c r="H1138" s="260" t="s">
        <v>278</v>
      </c>
      <c r="I1138" s="45">
        <v>43257</v>
      </c>
      <c r="J1138" s="45" t="s">
        <v>128</v>
      </c>
      <c r="K1138" s="48">
        <v>8</v>
      </c>
      <c r="L1138" s="48">
        <v>2819</v>
      </c>
      <c r="M1138" s="48" t="s">
        <v>209</v>
      </c>
      <c r="N1138" s="42">
        <v>0.30277777777777776</v>
      </c>
      <c r="O1138" s="48">
        <v>17</v>
      </c>
      <c r="P1138" s="48">
        <v>3</v>
      </c>
      <c r="Q1138" s="48" t="s">
        <v>17</v>
      </c>
      <c r="R1138" s="48"/>
      <c r="S1138" s="48"/>
      <c r="T1138" s="48"/>
      <c r="U1138" s="173">
        <f t="shared" si="87"/>
        <v>0.30208333333333331</v>
      </c>
      <c r="V1138" s="173">
        <f t="shared" si="88"/>
        <v>0.29166666666666663</v>
      </c>
      <c r="W1138" s="41">
        <f>IFERROR(VLOOKUP(L1138,'[1]ZESTAWIENIE NUMERÓW BOCZNYCH'!$A:$B,1,0),"")</f>
        <v>2819</v>
      </c>
      <c r="X1138" s="48" t="str">
        <f>IFERROR(VLOOKUP(W1138,'[1]ZESTAWIENIE NUMERÓW BOCZNYCH'!$A:$B,2,0),Q1138)</f>
        <v>MB</v>
      </c>
      <c r="Y1138" s="131">
        <f t="shared" si="90"/>
        <v>20</v>
      </c>
      <c r="Z1138" s="132" t="s">
        <v>184</v>
      </c>
      <c r="AA1138" s="44" t="str">
        <f t="shared" si="89"/>
        <v>T</v>
      </c>
    </row>
    <row r="1139" spans="1:27" x14ac:dyDescent="0.25">
      <c r="A1139" s="125" t="s">
        <v>236</v>
      </c>
      <c r="B1139" s="48">
        <v>1079</v>
      </c>
      <c r="C1139" s="48">
        <v>3</v>
      </c>
      <c r="D1139" s="48">
        <v>20616</v>
      </c>
      <c r="E1139" s="48"/>
      <c r="F1139" s="48" t="s">
        <v>237</v>
      </c>
      <c r="G1139" s="260" t="str">
        <f t="shared" si="86"/>
        <v>pr_90</v>
      </c>
      <c r="H1139" s="260" t="s">
        <v>278</v>
      </c>
      <c r="I1139" s="45">
        <v>43257</v>
      </c>
      <c r="J1139" s="45" t="s">
        <v>128</v>
      </c>
      <c r="K1139" s="48">
        <v>8</v>
      </c>
      <c r="L1139" s="48">
        <v>2528</v>
      </c>
      <c r="M1139" s="48" t="s">
        <v>209</v>
      </c>
      <c r="N1139" s="42">
        <v>0.31111111111111112</v>
      </c>
      <c r="O1139" s="48">
        <v>4</v>
      </c>
      <c r="P1139" s="48">
        <v>4</v>
      </c>
      <c r="Q1139" s="48" t="s">
        <v>18</v>
      </c>
      <c r="R1139" s="48"/>
      <c r="S1139" s="48"/>
      <c r="T1139" s="48"/>
      <c r="U1139" s="173">
        <f t="shared" si="87"/>
        <v>0.30208333333333331</v>
      </c>
      <c r="V1139" s="173">
        <f t="shared" si="88"/>
        <v>0.29166666666666663</v>
      </c>
      <c r="W1139" s="41">
        <f>IFERROR(VLOOKUP(L1139,'[1]ZESTAWIENIE NUMERÓW BOCZNYCH'!$A:$B,1,0),"")</f>
        <v>2528</v>
      </c>
      <c r="X1139" s="48" t="str">
        <f>IFERROR(VLOOKUP(W1139,'[1]ZESTAWIENIE NUMERÓW BOCZNYCH'!$A:$B,2,0),Q1139)</f>
        <v>K2</v>
      </c>
      <c r="Y1139" s="131">
        <f t="shared" si="90"/>
        <v>8</v>
      </c>
      <c r="Z1139" s="132" t="s">
        <v>184</v>
      </c>
      <c r="AA1139" s="44" t="str">
        <f t="shared" si="89"/>
        <v>T</v>
      </c>
    </row>
    <row r="1140" spans="1:27" x14ac:dyDescent="0.25">
      <c r="A1140" s="125" t="s">
        <v>236</v>
      </c>
      <c r="B1140" s="48">
        <v>1082</v>
      </c>
      <c r="C1140" s="48">
        <v>3</v>
      </c>
      <c r="D1140" s="48">
        <v>20616</v>
      </c>
      <c r="E1140" s="48"/>
      <c r="F1140" s="48" t="s">
        <v>237</v>
      </c>
      <c r="G1140" s="260" t="str">
        <f t="shared" si="86"/>
        <v>pr_90</v>
      </c>
      <c r="H1140" s="260" t="s">
        <v>278</v>
      </c>
      <c r="I1140" s="45">
        <v>43257</v>
      </c>
      <c r="J1140" s="45" t="s">
        <v>128</v>
      </c>
      <c r="K1140" s="48">
        <v>8</v>
      </c>
      <c r="L1140" s="48">
        <v>2440</v>
      </c>
      <c r="M1140" s="260" t="s">
        <v>209</v>
      </c>
      <c r="N1140" s="42">
        <v>0.31875000000000003</v>
      </c>
      <c r="O1140" s="48">
        <v>15</v>
      </c>
      <c r="P1140" s="48">
        <v>2</v>
      </c>
      <c r="Q1140" s="48" t="s">
        <v>18</v>
      </c>
      <c r="R1140" s="48"/>
      <c r="S1140" s="48"/>
      <c r="T1140" s="48"/>
      <c r="U1140" s="173">
        <f t="shared" si="87"/>
        <v>0.3125</v>
      </c>
      <c r="V1140" s="173">
        <f t="shared" si="88"/>
        <v>0.29166666666666663</v>
      </c>
      <c r="W1140" s="41">
        <f>IFERROR(VLOOKUP(L1140,'[1]ZESTAWIENIE NUMERÓW BOCZNYCH'!$A:$B,1,0),"")</f>
        <v>2440</v>
      </c>
      <c r="X1140" s="48" t="str">
        <f>IFERROR(VLOOKUP(W1140,'[1]ZESTAWIENIE NUMERÓW BOCZNYCH'!$A:$B,2,0),Q1140)</f>
        <v>K2</v>
      </c>
      <c r="Y1140" s="131">
        <f t="shared" si="90"/>
        <v>17</v>
      </c>
      <c r="Z1140" s="132" t="s">
        <v>184</v>
      </c>
      <c r="AA1140" s="44" t="str">
        <f t="shared" si="89"/>
        <v>T</v>
      </c>
    </row>
    <row r="1141" spans="1:27" x14ac:dyDescent="0.25">
      <c r="A1141" s="125" t="s">
        <v>236</v>
      </c>
      <c r="B1141" s="48">
        <v>1085</v>
      </c>
      <c r="C1141" s="48">
        <v>3</v>
      </c>
      <c r="D1141" s="48">
        <v>20616</v>
      </c>
      <c r="E1141" s="48"/>
      <c r="F1141" s="48" t="s">
        <v>237</v>
      </c>
      <c r="G1141" s="260" t="str">
        <f t="shared" si="86"/>
        <v>pr_90</v>
      </c>
      <c r="H1141" s="260" t="s">
        <v>278</v>
      </c>
      <c r="I1141" s="45">
        <v>43257</v>
      </c>
      <c r="J1141" s="45" t="s">
        <v>128</v>
      </c>
      <c r="K1141" s="48">
        <v>8</v>
      </c>
      <c r="L1141" s="48">
        <v>2338</v>
      </c>
      <c r="M1141" s="48" t="s">
        <v>209</v>
      </c>
      <c r="N1141" s="42">
        <v>0.32777777777777778</v>
      </c>
      <c r="O1141" s="48">
        <v>7</v>
      </c>
      <c r="P1141" s="48">
        <v>2</v>
      </c>
      <c r="Q1141" s="48" t="s">
        <v>16</v>
      </c>
      <c r="R1141" s="48"/>
      <c r="S1141" s="48"/>
      <c r="T1141" s="48"/>
      <c r="U1141" s="173">
        <f t="shared" si="87"/>
        <v>0.32291666666666663</v>
      </c>
      <c r="V1141" s="173">
        <f t="shared" si="88"/>
        <v>0.29166666666666663</v>
      </c>
      <c r="W1141" s="41">
        <f>IFERROR(VLOOKUP(L1141,'[1]ZESTAWIENIE NUMERÓW BOCZNYCH'!$A:$B,1,0),"")</f>
        <v>2338</v>
      </c>
      <c r="X1141" s="48" t="str">
        <f>IFERROR(VLOOKUP(W1141,'[1]ZESTAWIENIE NUMERÓW BOCZNYCH'!$A:$B,2,0),Q1141)</f>
        <v>K2</v>
      </c>
      <c r="Y1141" s="131">
        <f t="shared" si="90"/>
        <v>9</v>
      </c>
      <c r="Z1141" s="132" t="s">
        <v>184</v>
      </c>
      <c r="AA1141" s="44" t="str">
        <f t="shared" si="89"/>
        <v>T</v>
      </c>
    </row>
    <row r="1142" spans="1:27" x14ac:dyDescent="0.25">
      <c r="A1142" s="125" t="s">
        <v>236</v>
      </c>
      <c r="B1142" s="48">
        <v>1088</v>
      </c>
      <c r="C1142" s="48">
        <v>3</v>
      </c>
      <c r="D1142" s="48">
        <v>20616</v>
      </c>
      <c r="E1142" s="48"/>
      <c r="F1142" s="48" t="s">
        <v>237</v>
      </c>
      <c r="G1142" s="260" t="str">
        <f t="shared" si="86"/>
        <v>pr_90</v>
      </c>
      <c r="H1142" s="260" t="s">
        <v>278</v>
      </c>
      <c r="I1142" s="45">
        <v>43257</v>
      </c>
      <c r="J1142" s="45" t="s">
        <v>128</v>
      </c>
      <c r="K1142" s="48">
        <v>8</v>
      </c>
      <c r="L1142" s="48">
        <v>2818</v>
      </c>
      <c r="M1142" s="48" t="s">
        <v>209</v>
      </c>
      <c r="N1142" s="42">
        <v>0.3347222222222222</v>
      </c>
      <c r="O1142" s="48">
        <v>11</v>
      </c>
      <c r="P1142" s="48">
        <v>0</v>
      </c>
      <c r="Q1142" s="48" t="s">
        <v>17</v>
      </c>
      <c r="R1142" s="48"/>
      <c r="S1142" s="48"/>
      <c r="T1142" s="48"/>
      <c r="U1142" s="173">
        <f t="shared" si="87"/>
        <v>0.33333333333333331</v>
      </c>
      <c r="V1142" s="173">
        <f t="shared" si="88"/>
        <v>0.33333333333333331</v>
      </c>
      <c r="W1142" s="41">
        <f>IFERROR(VLOOKUP(L1142,'[1]ZESTAWIENIE NUMERÓW BOCZNYCH'!$A:$B,1,0),"")</f>
        <v>2818</v>
      </c>
      <c r="X1142" s="48" t="str">
        <f>IFERROR(VLOOKUP(W1142,'[1]ZESTAWIENIE NUMERÓW BOCZNYCH'!$A:$B,2,0),Q1142)</f>
        <v>MB</v>
      </c>
      <c r="Y1142" s="131">
        <f t="shared" si="90"/>
        <v>11</v>
      </c>
      <c r="Z1142" s="132" t="s">
        <v>184</v>
      </c>
      <c r="AA1142" s="44" t="str">
        <f t="shared" si="89"/>
        <v>T</v>
      </c>
    </row>
    <row r="1143" spans="1:27" x14ac:dyDescent="0.25">
      <c r="A1143" s="125" t="s">
        <v>236</v>
      </c>
      <c r="B1143" s="48">
        <v>1092</v>
      </c>
      <c r="C1143" s="48">
        <v>4</v>
      </c>
      <c r="D1143" s="48">
        <v>20616</v>
      </c>
      <c r="E1143" s="48"/>
      <c r="F1143" s="48" t="s">
        <v>237</v>
      </c>
      <c r="G1143" s="260" t="str">
        <f t="shared" si="86"/>
        <v>pr_90</v>
      </c>
      <c r="H1143" s="260" t="s">
        <v>278</v>
      </c>
      <c r="I1143" s="45">
        <v>43257</v>
      </c>
      <c r="J1143" s="45" t="s">
        <v>128</v>
      </c>
      <c r="K1143" s="48">
        <v>8</v>
      </c>
      <c r="L1143" s="48">
        <v>2476</v>
      </c>
      <c r="M1143" s="260" t="s">
        <v>209</v>
      </c>
      <c r="N1143" s="42">
        <v>0.3444444444444445</v>
      </c>
      <c r="O1143" s="48">
        <v>13</v>
      </c>
      <c r="P1143" s="48">
        <v>0</v>
      </c>
      <c r="Q1143" s="48" t="s">
        <v>16</v>
      </c>
      <c r="R1143" s="48"/>
      <c r="S1143" s="48"/>
      <c r="T1143" s="48"/>
      <c r="U1143" s="173">
        <f t="shared" si="87"/>
        <v>0.34375</v>
      </c>
      <c r="V1143" s="173">
        <f t="shared" si="88"/>
        <v>0.33333333333333331</v>
      </c>
      <c r="W1143" s="41">
        <f>IFERROR(VLOOKUP(L1143,'[1]ZESTAWIENIE NUMERÓW BOCZNYCH'!$A:$B,1,0),"")</f>
        <v>2476</v>
      </c>
      <c r="X1143" s="48" t="str">
        <f>IFERROR(VLOOKUP(W1143,'[1]ZESTAWIENIE NUMERÓW BOCZNYCH'!$A:$B,2,0),Q1143)</f>
        <v>K2</v>
      </c>
      <c r="Y1143" s="131">
        <f t="shared" si="90"/>
        <v>13</v>
      </c>
      <c r="Z1143" s="132" t="s">
        <v>184</v>
      </c>
      <c r="AA1143" s="44" t="str">
        <f t="shared" si="89"/>
        <v>T</v>
      </c>
    </row>
    <row r="1144" spans="1:27" x14ac:dyDescent="0.25">
      <c r="A1144" s="125" t="s">
        <v>236</v>
      </c>
      <c r="B1144" s="48">
        <v>1095</v>
      </c>
      <c r="C1144" s="48">
        <v>4</v>
      </c>
      <c r="D1144" s="48">
        <v>20616</v>
      </c>
      <c r="E1144" s="48"/>
      <c r="F1144" s="48" t="s">
        <v>237</v>
      </c>
      <c r="G1144" s="260" t="str">
        <f t="shared" si="86"/>
        <v>pr_90</v>
      </c>
      <c r="H1144" s="260" t="s">
        <v>278</v>
      </c>
      <c r="I1144" s="45">
        <v>43257</v>
      </c>
      <c r="J1144" s="45" t="s">
        <v>128</v>
      </c>
      <c r="K1144" s="48">
        <v>8</v>
      </c>
      <c r="L1144" s="48">
        <v>2542</v>
      </c>
      <c r="M1144" s="48" t="s">
        <v>209</v>
      </c>
      <c r="N1144" s="42">
        <v>0.3520833333333333</v>
      </c>
      <c r="O1144" s="48">
        <v>12</v>
      </c>
      <c r="P1144" s="48">
        <v>2</v>
      </c>
      <c r="Q1144" s="48" t="s">
        <v>18</v>
      </c>
      <c r="R1144" s="48"/>
      <c r="S1144" s="48"/>
      <c r="T1144" s="48"/>
      <c r="U1144" s="173">
        <f t="shared" si="87"/>
        <v>0.34375</v>
      </c>
      <c r="V1144" s="173">
        <f t="shared" si="88"/>
        <v>0.33333333333333331</v>
      </c>
      <c r="W1144" s="41">
        <f>IFERROR(VLOOKUP(L1144,'[1]ZESTAWIENIE NUMERÓW BOCZNYCH'!$A:$B,1,0),"")</f>
        <v>2542</v>
      </c>
      <c r="X1144" s="48" t="str">
        <f>IFERROR(VLOOKUP(W1144,'[1]ZESTAWIENIE NUMERÓW BOCZNYCH'!$A:$B,2,0),Q1144)</f>
        <v>K2</v>
      </c>
      <c r="Y1144" s="131">
        <f t="shared" si="90"/>
        <v>14</v>
      </c>
      <c r="Z1144" s="132" t="s">
        <v>184</v>
      </c>
      <c r="AA1144" s="44" t="str">
        <f t="shared" si="89"/>
        <v>T</v>
      </c>
    </row>
    <row r="1145" spans="1:27" x14ac:dyDescent="0.25">
      <c r="A1145" s="125" t="s">
        <v>236</v>
      </c>
      <c r="B1145" s="48">
        <v>1098</v>
      </c>
      <c r="C1145" s="48">
        <v>4</v>
      </c>
      <c r="D1145" s="48">
        <v>20616</v>
      </c>
      <c r="E1145" s="48"/>
      <c r="F1145" s="48" t="s">
        <v>237</v>
      </c>
      <c r="G1145" s="260" t="str">
        <f t="shared" si="86"/>
        <v>pr_90</v>
      </c>
      <c r="H1145" s="260" t="s">
        <v>278</v>
      </c>
      <c r="I1145" s="45">
        <v>43257</v>
      </c>
      <c r="J1145" s="45" t="s">
        <v>128</v>
      </c>
      <c r="K1145" s="48">
        <v>8</v>
      </c>
      <c r="L1145" s="48">
        <v>2398</v>
      </c>
      <c r="M1145" s="48" t="s">
        <v>209</v>
      </c>
      <c r="N1145" s="42">
        <v>0.3611111111111111</v>
      </c>
      <c r="O1145" s="48">
        <v>12</v>
      </c>
      <c r="P1145" s="48">
        <v>0</v>
      </c>
      <c r="Q1145" s="48" t="s">
        <v>18</v>
      </c>
      <c r="R1145" s="48"/>
      <c r="S1145" s="48"/>
      <c r="T1145" s="48"/>
      <c r="U1145" s="173">
        <f t="shared" si="87"/>
        <v>0.35416666666666663</v>
      </c>
      <c r="V1145" s="173">
        <f t="shared" si="88"/>
        <v>0.33333333333333331</v>
      </c>
      <c r="W1145" s="41">
        <f>IFERROR(VLOOKUP(L1145,'[1]ZESTAWIENIE NUMERÓW BOCZNYCH'!$A:$B,1,0),"")</f>
        <v>2398</v>
      </c>
      <c r="X1145" s="48" t="str">
        <f>IFERROR(VLOOKUP(W1145,'[1]ZESTAWIENIE NUMERÓW BOCZNYCH'!$A:$B,2,0),Q1145)</f>
        <v>K2</v>
      </c>
      <c r="Y1145" s="131">
        <f t="shared" si="90"/>
        <v>12</v>
      </c>
      <c r="Z1145" s="132" t="s">
        <v>184</v>
      </c>
      <c r="AA1145" s="44" t="str">
        <f t="shared" si="89"/>
        <v>T</v>
      </c>
    </row>
    <row r="1146" spans="1:27" x14ac:dyDescent="0.25">
      <c r="A1146" s="125" t="s">
        <v>236</v>
      </c>
      <c r="B1146" s="48">
        <v>1101</v>
      </c>
      <c r="C1146" s="48">
        <v>5</v>
      </c>
      <c r="D1146" s="48">
        <v>20616</v>
      </c>
      <c r="E1146" s="48"/>
      <c r="F1146" s="48" t="s">
        <v>237</v>
      </c>
      <c r="G1146" s="260" t="str">
        <f t="shared" si="86"/>
        <v>pr_90</v>
      </c>
      <c r="H1146" s="260" t="s">
        <v>278</v>
      </c>
      <c r="I1146" s="45">
        <v>43257</v>
      </c>
      <c r="J1146" s="45" t="s">
        <v>128</v>
      </c>
      <c r="K1146" s="48">
        <v>8</v>
      </c>
      <c r="L1146" s="48">
        <v>2819</v>
      </c>
      <c r="M1146" s="260" t="s">
        <v>209</v>
      </c>
      <c r="N1146" s="42">
        <v>0.36805555555555558</v>
      </c>
      <c r="O1146" s="48">
        <v>12</v>
      </c>
      <c r="P1146" s="48">
        <v>2</v>
      </c>
      <c r="Q1146" s="48" t="s">
        <v>17</v>
      </c>
      <c r="R1146" s="48"/>
      <c r="S1146" s="48"/>
      <c r="T1146" s="48"/>
      <c r="U1146" s="173">
        <f t="shared" si="87"/>
        <v>0.36458333333333331</v>
      </c>
      <c r="V1146" s="173">
        <f t="shared" si="88"/>
        <v>0.33333333333333331</v>
      </c>
      <c r="W1146" s="41">
        <f>IFERROR(VLOOKUP(L1146,'[1]ZESTAWIENIE NUMERÓW BOCZNYCH'!$A:$B,1,0),"")</f>
        <v>2819</v>
      </c>
      <c r="X1146" s="48" t="str">
        <f>IFERROR(VLOOKUP(W1146,'[1]ZESTAWIENIE NUMERÓW BOCZNYCH'!$A:$B,2,0),Q1146)</f>
        <v>MB</v>
      </c>
      <c r="Y1146" s="131">
        <f t="shared" si="90"/>
        <v>14</v>
      </c>
      <c r="Z1146" s="132" t="s">
        <v>184</v>
      </c>
      <c r="AA1146" s="44" t="str">
        <f t="shared" si="89"/>
        <v>T</v>
      </c>
    </row>
    <row r="1147" spans="1:27" x14ac:dyDescent="0.25">
      <c r="A1147" s="125" t="s">
        <v>236</v>
      </c>
      <c r="B1147" s="48">
        <v>1104</v>
      </c>
      <c r="C1147" s="48">
        <v>5</v>
      </c>
      <c r="D1147" s="48">
        <v>20616</v>
      </c>
      <c r="E1147" s="48"/>
      <c r="F1147" s="48" t="s">
        <v>237</v>
      </c>
      <c r="G1147" s="260" t="str">
        <f t="shared" si="86"/>
        <v>pr_90</v>
      </c>
      <c r="H1147" s="260" t="s">
        <v>278</v>
      </c>
      <c r="I1147" s="45">
        <v>43257</v>
      </c>
      <c r="J1147" s="45" t="s">
        <v>128</v>
      </c>
      <c r="K1147" s="48">
        <v>8</v>
      </c>
      <c r="L1147" s="48">
        <v>2528</v>
      </c>
      <c r="M1147" s="48" t="s">
        <v>209</v>
      </c>
      <c r="N1147" s="42">
        <v>0.37847222222222227</v>
      </c>
      <c r="O1147" s="48">
        <v>17</v>
      </c>
      <c r="P1147" s="48">
        <v>0</v>
      </c>
      <c r="Q1147" s="48" t="s">
        <v>18</v>
      </c>
      <c r="R1147" s="48"/>
      <c r="S1147" s="48"/>
      <c r="T1147" s="48"/>
      <c r="U1147" s="173">
        <f t="shared" si="87"/>
        <v>0.375</v>
      </c>
      <c r="V1147" s="173">
        <f t="shared" si="88"/>
        <v>0.375</v>
      </c>
      <c r="W1147" s="41">
        <f>IFERROR(VLOOKUP(L1147,'[1]ZESTAWIENIE NUMERÓW BOCZNYCH'!$A:$B,1,0),"")</f>
        <v>2528</v>
      </c>
      <c r="X1147" s="48" t="str">
        <f>IFERROR(VLOOKUP(W1147,'[1]ZESTAWIENIE NUMERÓW BOCZNYCH'!$A:$B,2,0),Q1147)</f>
        <v>K2</v>
      </c>
      <c r="Y1147" s="131">
        <f t="shared" si="90"/>
        <v>17</v>
      </c>
      <c r="Z1147" s="132" t="s">
        <v>184</v>
      </c>
      <c r="AA1147" s="44" t="str">
        <f t="shared" si="89"/>
        <v>T</v>
      </c>
    </row>
    <row r="1148" spans="1:27" x14ac:dyDescent="0.25">
      <c r="A1148" s="125" t="s">
        <v>236</v>
      </c>
      <c r="B1148" s="48">
        <v>1106</v>
      </c>
      <c r="C1148" s="48">
        <v>5</v>
      </c>
      <c r="D1148" s="48">
        <v>20616</v>
      </c>
      <c r="E1148" s="48"/>
      <c r="F1148" s="48" t="s">
        <v>237</v>
      </c>
      <c r="G1148" s="260" t="str">
        <f t="shared" si="86"/>
        <v>pr_90</v>
      </c>
      <c r="H1148" s="260" t="s">
        <v>278</v>
      </c>
      <c r="I1148" s="45">
        <v>43257</v>
      </c>
      <c r="J1148" s="45" t="s">
        <v>128</v>
      </c>
      <c r="K1148" s="48">
        <v>8</v>
      </c>
      <c r="L1148" s="48">
        <v>2440</v>
      </c>
      <c r="M1148" s="48" t="s">
        <v>209</v>
      </c>
      <c r="N1148" s="42">
        <v>0.38750000000000001</v>
      </c>
      <c r="O1148" s="48">
        <v>11</v>
      </c>
      <c r="P1148" s="48">
        <v>1</v>
      </c>
      <c r="Q1148" s="48" t="s">
        <v>18</v>
      </c>
      <c r="R1148" s="48"/>
      <c r="S1148" s="48"/>
      <c r="T1148" s="48"/>
      <c r="U1148" s="173">
        <f t="shared" si="87"/>
        <v>0.38541666666666663</v>
      </c>
      <c r="V1148" s="173">
        <f t="shared" si="88"/>
        <v>0.375</v>
      </c>
      <c r="W1148" s="41">
        <f>IFERROR(VLOOKUP(L1148,'[1]ZESTAWIENIE NUMERÓW BOCZNYCH'!$A:$B,1,0),"")</f>
        <v>2440</v>
      </c>
      <c r="X1148" s="48" t="str">
        <f>IFERROR(VLOOKUP(W1148,'[1]ZESTAWIENIE NUMERÓW BOCZNYCH'!$A:$B,2,0),Q1148)</f>
        <v>K2</v>
      </c>
      <c r="Y1148" s="131">
        <f t="shared" si="90"/>
        <v>12</v>
      </c>
      <c r="Z1148" s="132" t="s">
        <v>184</v>
      </c>
      <c r="AA1148" s="44" t="str">
        <f t="shared" si="89"/>
        <v>T</v>
      </c>
    </row>
    <row r="1149" spans="1:27" x14ac:dyDescent="0.25">
      <c r="A1149" s="125" t="s">
        <v>236</v>
      </c>
      <c r="B1149" s="48">
        <v>1110</v>
      </c>
      <c r="C1149" s="48">
        <v>5</v>
      </c>
      <c r="D1149" s="48">
        <v>20616</v>
      </c>
      <c r="E1149" s="48"/>
      <c r="F1149" s="48" t="s">
        <v>237</v>
      </c>
      <c r="G1149" s="260" t="str">
        <f t="shared" si="86"/>
        <v>pr_90</v>
      </c>
      <c r="H1149" s="260" t="s">
        <v>278</v>
      </c>
      <c r="I1149" s="45">
        <v>43257</v>
      </c>
      <c r="J1149" s="45" t="s">
        <v>128</v>
      </c>
      <c r="K1149" s="48">
        <v>8</v>
      </c>
      <c r="L1149" s="48">
        <v>2338</v>
      </c>
      <c r="M1149" s="260" t="s">
        <v>209</v>
      </c>
      <c r="N1149" s="42">
        <v>0.3979166666666667</v>
      </c>
      <c r="O1149" s="48">
        <v>6</v>
      </c>
      <c r="P1149" s="48">
        <v>0</v>
      </c>
      <c r="Q1149" s="48" t="s">
        <v>16</v>
      </c>
      <c r="R1149" s="48"/>
      <c r="S1149" s="48"/>
      <c r="T1149" s="48"/>
      <c r="U1149" s="173">
        <f t="shared" si="87"/>
        <v>0.39583333333333331</v>
      </c>
      <c r="V1149" s="173">
        <f t="shared" si="88"/>
        <v>0.375</v>
      </c>
      <c r="W1149" s="41">
        <f>IFERROR(VLOOKUP(L1149,'[1]ZESTAWIENIE NUMERÓW BOCZNYCH'!$A:$B,1,0),"")</f>
        <v>2338</v>
      </c>
      <c r="X1149" s="48" t="str">
        <f>IFERROR(VLOOKUP(W1149,'[1]ZESTAWIENIE NUMERÓW BOCZNYCH'!$A:$B,2,0),Q1149)</f>
        <v>K2</v>
      </c>
      <c r="Y1149" s="131">
        <f t="shared" si="90"/>
        <v>6</v>
      </c>
      <c r="Z1149" s="132" t="s">
        <v>184</v>
      </c>
      <c r="AA1149" s="44" t="str">
        <f t="shared" si="89"/>
        <v>T</v>
      </c>
    </row>
    <row r="1150" spans="1:27" x14ac:dyDescent="0.25">
      <c r="A1150" s="125" t="s">
        <v>236</v>
      </c>
      <c r="B1150" s="48">
        <v>1113</v>
      </c>
      <c r="C1150" s="48">
        <v>6</v>
      </c>
      <c r="D1150" s="48">
        <v>20616</v>
      </c>
      <c r="E1150" s="48"/>
      <c r="F1150" s="48" t="s">
        <v>237</v>
      </c>
      <c r="G1150" s="260" t="str">
        <f t="shared" si="86"/>
        <v>pr_90</v>
      </c>
      <c r="H1150" s="260" t="s">
        <v>278</v>
      </c>
      <c r="I1150" s="45">
        <v>43257</v>
      </c>
      <c r="J1150" s="45" t="s">
        <v>128</v>
      </c>
      <c r="K1150" s="48">
        <v>8</v>
      </c>
      <c r="L1150" s="48">
        <v>2818</v>
      </c>
      <c r="M1150" s="48" t="s">
        <v>209</v>
      </c>
      <c r="N1150" s="42">
        <v>0.40763888888888888</v>
      </c>
      <c r="O1150" s="48">
        <v>8</v>
      </c>
      <c r="P1150" s="48">
        <v>0</v>
      </c>
      <c r="Q1150" s="48" t="s">
        <v>17</v>
      </c>
      <c r="R1150" s="48"/>
      <c r="S1150" s="48"/>
      <c r="T1150" s="48"/>
      <c r="U1150" s="173">
        <f t="shared" si="87"/>
        <v>0.40625</v>
      </c>
      <c r="V1150" s="173">
        <f t="shared" si="88"/>
        <v>0.375</v>
      </c>
      <c r="W1150" s="41">
        <f>IFERROR(VLOOKUP(L1150,'[1]ZESTAWIENIE NUMERÓW BOCZNYCH'!$A:$B,1,0),"")</f>
        <v>2818</v>
      </c>
      <c r="X1150" s="48" t="str">
        <f>IFERROR(VLOOKUP(W1150,'[1]ZESTAWIENIE NUMERÓW BOCZNYCH'!$A:$B,2,0),Q1150)</f>
        <v>MB</v>
      </c>
      <c r="Y1150" s="131">
        <f t="shared" si="90"/>
        <v>8</v>
      </c>
      <c r="Z1150" s="132" t="s">
        <v>184</v>
      </c>
      <c r="AA1150" s="44" t="str">
        <f t="shared" si="89"/>
        <v>T</v>
      </c>
    </row>
    <row r="1151" spans="1:27" x14ac:dyDescent="0.25">
      <c r="A1151" s="125" t="s">
        <v>236</v>
      </c>
      <c r="B1151" s="48">
        <v>1121</v>
      </c>
      <c r="C1151" s="48">
        <v>6</v>
      </c>
      <c r="D1151" s="48">
        <v>20616</v>
      </c>
      <c r="E1151" s="48"/>
      <c r="F1151" s="48" t="s">
        <v>237</v>
      </c>
      <c r="G1151" s="260" t="str">
        <f t="shared" si="86"/>
        <v>pr_90</v>
      </c>
      <c r="H1151" s="260" t="s">
        <v>278</v>
      </c>
      <c r="I1151" s="45">
        <v>43257</v>
      </c>
      <c r="J1151" s="45" t="s">
        <v>128</v>
      </c>
      <c r="K1151" s="48">
        <v>8</v>
      </c>
      <c r="L1151" s="48">
        <v>2819</v>
      </c>
      <c r="M1151" s="48" t="s">
        <v>209</v>
      </c>
      <c r="N1151" s="42">
        <v>0.58819444444444446</v>
      </c>
      <c r="O1151" s="48">
        <v>6</v>
      </c>
      <c r="P1151" s="48">
        <v>2</v>
      </c>
      <c r="Q1151" s="48" t="s">
        <v>17</v>
      </c>
      <c r="R1151" s="48"/>
      <c r="S1151" s="48"/>
      <c r="T1151" s="48"/>
      <c r="U1151" s="173">
        <f t="shared" si="87"/>
        <v>0.58333333333333326</v>
      </c>
      <c r="V1151" s="173">
        <f t="shared" si="88"/>
        <v>0.58333333333333326</v>
      </c>
      <c r="W1151" s="41">
        <f>IFERROR(VLOOKUP(L1151,'[1]ZESTAWIENIE NUMERÓW BOCZNYCH'!$A:$B,1,0),"")</f>
        <v>2819</v>
      </c>
      <c r="X1151" s="48" t="str">
        <f>IFERROR(VLOOKUP(W1151,'[1]ZESTAWIENIE NUMERÓW BOCZNYCH'!$A:$B,2,0),Q1151)</f>
        <v>MB</v>
      </c>
      <c r="Y1151" s="131">
        <f t="shared" si="90"/>
        <v>8</v>
      </c>
      <c r="Z1151" s="132" t="s">
        <v>184</v>
      </c>
      <c r="AA1151" s="44" t="str">
        <f t="shared" si="89"/>
        <v>T</v>
      </c>
    </row>
    <row r="1152" spans="1:27" x14ac:dyDescent="0.25">
      <c r="A1152" s="125" t="s">
        <v>236</v>
      </c>
      <c r="B1152" s="48">
        <v>1124</v>
      </c>
      <c r="C1152" s="48">
        <v>6</v>
      </c>
      <c r="D1152" s="48">
        <v>20616</v>
      </c>
      <c r="E1152" s="48"/>
      <c r="F1152" s="48" t="s">
        <v>237</v>
      </c>
      <c r="G1152" s="260" t="str">
        <f t="shared" si="86"/>
        <v>pr_90</v>
      </c>
      <c r="H1152" s="260" t="s">
        <v>278</v>
      </c>
      <c r="I1152" s="45">
        <v>43257</v>
      </c>
      <c r="J1152" s="45" t="s">
        <v>128</v>
      </c>
      <c r="K1152" s="48">
        <v>8</v>
      </c>
      <c r="L1152" s="48">
        <v>2528</v>
      </c>
      <c r="M1152" s="260" t="s">
        <v>209</v>
      </c>
      <c r="N1152" s="42">
        <v>0.59722222222222221</v>
      </c>
      <c r="O1152" s="48">
        <v>8</v>
      </c>
      <c r="P1152" s="48">
        <v>1</v>
      </c>
      <c r="Q1152" s="48" t="s">
        <v>18</v>
      </c>
      <c r="R1152" s="48"/>
      <c r="S1152" s="48"/>
      <c r="T1152" s="48"/>
      <c r="U1152" s="173">
        <f t="shared" si="87"/>
        <v>0.59375</v>
      </c>
      <c r="V1152" s="173">
        <f t="shared" si="88"/>
        <v>0.58333333333333326</v>
      </c>
      <c r="W1152" s="41">
        <f>IFERROR(VLOOKUP(L1152,'[1]ZESTAWIENIE NUMERÓW BOCZNYCH'!$A:$B,1,0),"")</f>
        <v>2528</v>
      </c>
      <c r="X1152" s="48" t="str">
        <f>IFERROR(VLOOKUP(W1152,'[1]ZESTAWIENIE NUMERÓW BOCZNYCH'!$A:$B,2,0),Q1152)</f>
        <v>K2</v>
      </c>
      <c r="Y1152" s="131">
        <f t="shared" si="90"/>
        <v>9</v>
      </c>
      <c r="Z1152" s="132" t="s">
        <v>184</v>
      </c>
      <c r="AA1152" s="44" t="str">
        <f t="shared" si="89"/>
        <v>T</v>
      </c>
    </row>
    <row r="1153" spans="1:27" x14ac:dyDescent="0.25">
      <c r="A1153" s="125" t="s">
        <v>236</v>
      </c>
      <c r="B1153" s="48">
        <v>1129</v>
      </c>
      <c r="C1153" s="48">
        <v>7</v>
      </c>
      <c r="D1153" s="48">
        <v>20616</v>
      </c>
      <c r="E1153" s="48"/>
      <c r="F1153" s="48" t="s">
        <v>237</v>
      </c>
      <c r="G1153" s="260" t="str">
        <f t="shared" si="86"/>
        <v>pr_90</v>
      </c>
      <c r="H1153" s="260" t="s">
        <v>278</v>
      </c>
      <c r="I1153" s="45">
        <v>43257</v>
      </c>
      <c r="J1153" s="45" t="s">
        <v>128</v>
      </c>
      <c r="K1153" s="48">
        <v>8</v>
      </c>
      <c r="L1153" s="48">
        <v>2366</v>
      </c>
      <c r="M1153" s="48" t="s">
        <v>209</v>
      </c>
      <c r="N1153" s="42">
        <v>0.60486111111111118</v>
      </c>
      <c r="O1153" s="48">
        <v>6</v>
      </c>
      <c r="P1153" s="48">
        <v>1</v>
      </c>
      <c r="Q1153" s="48" t="s">
        <v>16</v>
      </c>
      <c r="R1153" s="48"/>
      <c r="S1153" s="48"/>
      <c r="T1153" s="48"/>
      <c r="U1153" s="173">
        <f t="shared" si="87"/>
        <v>0.60416666666666663</v>
      </c>
      <c r="V1153" s="173">
        <f t="shared" si="88"/>
        <v>0.58333333333333326</v>
      </c>
      <c r="W1153" s="41">
        <f>IFERROR(VLOOKUP(L1153,'[1]ZESTAWIENIE NUMERÓW BOCZNYCH'!$A:$B,1,0),"")</f>
        <v>2366</v>
      </c>
      <c r="X1153" s="48" t="str">
        <f>IFERROR(VLOOKUP(W1153,'[1]ZESTAWIENIE NUMERÓW BOCZNYCH'!$A:$B,2,0),Q1153)</f>
        <v>K2</v>
      </c>
      <c r="Y1153" s="131">
        <f t="shared" si="90"/>
        <v>7</v>
      </c>
      <c r="Z1153" s="132" t="s">
        <v>184</v>
      </c>
      <c r="AA1153" s="44" t="str">
        <f t="shared" si="89"/>
        <v>T</v>
      </c>
    </row>
    <row r="1154" spans="1:27" x14ac:dyDescent="0.25">
      <c r="A1154" s="125" t="s">
        <v>236</v>
      </c>
      <c r="B1154" s="48">
        <v>1132</v>
      </c>
      <c r="C1154" s="48">
        <v>7</v>
      </c>
      <c r="D1154" s="48">
        <v>20616</v>
      </c>
      <c r="E1154" s="48"/>
      <c r="F1154" s="48" t="s">
        <v>237</v>
      </c>
      <c r="G1154" s="260" t="str">
        <f t="shared" si="86"/>
        <v>pr_90</v>
      </c>
      <c r="H1154" s="260" t="s">
        <v>278</v>
      </c>
      <c r="I1154" s="45">
        <v>43257</v>
      </c>
      <c r="J1154" s="45" t="s">
        <v>128</v>
      </c>
      <c r="K1154" s="48">
        <v>8</v>
      </c>
      <c r="L1154" s="48">
        <v>2350</v>
      </c>
      <c r="M1154" s="48" t="s">
        <v>209</v>
      </c>
      <c r="N1154" s="42">
        <v>0.61736111111111114</v>
      </c>
      <c r="O1154" s="48">
        <v>19</v>
      </c>
      <c r="P1154" s="48">
        <v>1</v>
      </c>
      <c r="Q1154" s="48" t="s">
        <v>16</v>
      </c>
      <c r="R1154" s="48"/>
      <c r="S1154" s="48"/>
      <c r="T1154" s="48"/>
      <c r="U1154" s="173">
        <f t="shared" si="87"/>
        <v>0.61458333333333326</v>
      </c>
      <c r="V1154" s="173">
        <f t="shared" si="88"/>
        <v>0.58333333333333326</v>
      </c>
      <c r="W1154" s="41">
        <f>IFERROR(VLOOKUP(L1154,'[1]ZESTAWIENIE NUMERÓW BOCZNYCH'!$A:$B,1,0),"")</f>
        <v>2350</v>
      </c>
      <c r="X1154" s="48" t="str">
        <f>IFERROR(VLOOKUP(W1154,'[1]ZESTAWIENIE NUMERÓW BOCZNYCH'!$A:$B,2,0),Q1154)</f>
        <v>K2</v>
      </c>
      <c r="Y1154" s="131">
        <f t="shared" si="90"/>
        <v>20</v>
      </c>
      <c r="Z1154" s="132" t="s">
        <v>184</v>
      </c>
      <c r="AA1154" s="44" t="str">
        <f t="shared" si="89"/>
        <v>T</v>
      </c>
    </row>
    <row r="1155" spans="1:27" x14ac:dyDescent="0.25">
      <c r="A1155" s="125" t="s">
        <v>236</v>
      </c>
      <c r="B1155" s="48">
        <v>1135</v>
      </c>
      <c r="C1155" s="48">
        <v>7</v>
      </c>
      <c r="D1155" s="48">
        <v>20616</v>
      </c>
      <c r="E1155" s="48"/>
      <c r="F1155" s="48" t="s">
        <v>237</v>
      </c>
      <c r="G1155" s="260" t="str">
        <f t="shared" ref="G1155:G1218" si="91">IF(ISERROR(RIGHT(LEFT(F1155,FIND("_",MID(F1155,4,150))+2))*1),LEFT(F1155,FIND("_",MID(F1155,4,150))+1),LEFT(F1155,FIND("_",MID(F1155,4,150))+2))</f>
        <v>pr_90</v>
      </c>
      <c r="H1155" s="260" t="s">
        <v>278</v>
      </c>
      <c r="I1155" s="45">
        <v>43257</v>
      </c>
      <c r="J1155" s="45" t="s">
        <v>128</v>
      </c>
      <c r="K1155" s="48">
        <v>8</v>
      </c>
      <c r="L1155" s="48">
        <v>2338</v>
      </c>
      <c r="M1155" s="260" t="s">
        <v>209</v>
      </c>
      <c r="N1155" s="42">
        <v>0.62152777777777779</v>
      </c>
      <c r="O1155" s="48">
        <v>2</v>
      </c>
      <c r="P1155" s="48">
        <v>0</v>
      </c>
      <c r="Q1155" s="48" t="s">
        <v>16</v>
      </c>
      <c r="R1155" s="48"/>
      <c r="S1155" s="48"/>
      <c r="T1155" s="48"/>
      <c r="U1155" s="173">
        <f t="shared" ref="U1155:U1218" si="92">FLOOR(N1155,"0:15")</f>
        <v>0.61458333333333326</v>
      </c>
      <c r="V1155" s="173">
        <f t="shared" ref="V1155:V1218" si="93">FLOOR(N1155,TIME(1,0,0))</f>
        <v>0.58333333333333326</v>
      </c>
      <c r="W1155" s="41">
        <f>IFERROR(VLOOKUP(L1155,'[1]ZESTAWIENIE NUMERÓW BOCZNYCH'!$A:$B,1,0),"")</f>
        <v>2338</v>
      </c>
      <c r="X1155" s="48" t="str">
        <f>IFERROR(VLOOKUP(W1155,'[1]ZESTAWIENIE NUMERÓW BOCZNYCH'!$A:$B,2,0),Q1155)</f>
        <v>K2</v>
      </c>
      <c r="Y1155" s="131">
        <f t="shared" si="90"/>
        <v>2</v>
      </c>
      <c r="Z1155" s="132" t="s">
        <v>184</v>
      </c>
      <c r="AA1155" s="44" t="str">
        <f t="shared" ref="AA1155:AA1218" si="94">IF(Z1155="Tramwaj normalny","T","A")</f>
        <v>T</v>
      </c>
    </row>
    <row r="1156" spans="1:27" x14ac:dyDescent="0.25">
      <c r="A1156" s="125" t="s">
        <v>236</v>
      </c>
      <c r="B1156" s="48">
        <v>1138</v>
      </c>
      <c r="C1156" s="48">
        <v>8</v>
      </c>
      <c r="D1156" s="48">
        <v>20616</v>
      </c>
      <c r="E1156" s="48"/>
      <c r="F1156" s="48" t="s">
        <v>237</v>
      </c>
      <c r="G1156" s="260" t="str">
        <f t="shared" si="91"/>
        <v>pr_90</v>
      </c>
      <c r="H1156" s="260" t="s">
        <v>278</v>
      </c>
      <c r="I1156" s="45">
        <v>43257</v>
      </c>
      <c r="J1156" s="45" t="s">
        <v>128</v>
      </c>
      <c r="K1156" s="48">
        <v>8</v>
      </c>
      <c r="L1156" s="48">
        <v>2818</v>
      </c>
      <c r="M1156" s="48" t="s">
        <v>209</v>
      </c>
      <c r="N1156" s="42">
        <v>0.62986111111111109</v>
      </c>
      <c r="O1156" s="48">
        <v>8</v>
      </c>
      <c r="P1156" s="48">
        <v>1</v>
      </c>
      <c r="Q1156" s="48" t="s">
        <v>17</v>
      </c>
      <c r="R1156" s="48"/>
      <c r="S1156" s="48"/>
      <c r="T1156" s="48"/>
      <c r="U1156" s="173">
        <f t="shared" si="92"/>
        <v>0.625</v>
      </c>
      <c r="V1156" s="173">
        <f t="shared" si="93"/>
        <v>0.625</v>
      </c>
      <c r="W1156" s="41">
        <f>IFERROR(VLOOKUP(L1156,'[1]ZESTAWIENIE NUMERÓW BOCZNYCH'!$A:$B,1,0),"")</f>
        <v>2818</v>
      </c>
      <c r="X1156" s="48" t="str">
        <f>IFERROR(VLOOKUP(W1156,'[1]ZESTAWIENIE NUMERÓW BOCZNYCH'!$A:$B,2,0),Q1156)</f>
        <v>MB</v>
      </c>
      <c r="Y1156" s="131">
        <f t="shared" si="90"/>
        <v>9</v>
      </c>
      <c r="Z1156" s="132" t="s">
        <v>184</v>
      </c>
      <c r="AA1156" s="44" t="str">
        <f t="shared" si="94"/>
        <v>T</v>
      </c>
    </row>
    <row r="1157" spans="1:27" x14ac:dyDescent="0.25">
      <c r="A1157" s="125" t="s">
        <v>236</v>
      </c>
      <c r="B1157" s="48">
        <v>1141</v>
      </c>
      <c r="C1157" s="48">
        <v>8</v>
      </c>
      <c r="D1157" s="48">
        <v>20616</v>
      </c>
      <c r="E1157" s="48"/>
      <c r="F1157" s="48" t="s">
        <v>237</v>
      </c>
      <c r="G1157" s="260" t="str">
        <f t="shared" si="91"/>
        <v>pr_90</v>
      </c>
      <c r="H1157" s="260" t="s">
        <v>278</v>
      </c>
      <c r="I1157" s="45">
        <v>43257</v>
      </c>
      <c r="J1157" s="45" t="s">
        <v>128</v>
      </c>
      <c r="K1157" s="48">
        <v>8</v>
      </c>
      <c r="L1157" s="48">
        <v>2542</v>
      </c>
      <c r="M1157" s="48" t="s">
        <v>209</v>
      </c>
      <c r="N1157" s="42">
        <v>0.63888888888888895</v>
      </c>
      <c r="O1157" s="48">
        <v>16</v>
      </c>
      <c r="P1157" s="48">
        <v>2</v>
      </c>
      <c r="Q1157" s="48" t="s">
        <v>18</v>
      </c>
      <c r="R1157" s="48"/>
      <c r="S1157" s="48"/>
      <c r="T1157" s="48"/>
      <c r="U1157" s="173">
        <f t="shared" si="92"/>
        <v>0.63541666666666663</v>
      </c>
      <c r="V1157" s="173">
        <f t="shared" si="93"/>
        <v>0.625</v>
      </c>
      <c r="W1157" s="41">
        <f>IFERROR(VLOOKUP(L1157,'[1]ZESTAWIENIE NUMERÓW BOCZNYCH'!$A:$B,1,0),"")</f>
        <v>2542</v>
      </c>
      <c r="X1157" s="48" t="str">
        <f>IFERROR(VLOOKUP(W1157,'[1]ZESTAWIENIE NUMERÓW BOCZNYCH'!$A:$B,2,0),Q1157)</f>
        <v>K2</v>
      </c>
      <c r="Y1157" s="131">
        <f t="shared" si="90"/>
        <v>18</v>
      </c>
      <c r="Z1157" s="132" t="s">
        <v>184</v>
      </c>
      <c r="AA1157" s="44" t="str">
        <f t="shared" si="94"/>
        <v>T</v>
      </c>
    </row>
    <row r="1158" spans="1:27" x14ac:dyDescent="0.25">
      <c r="A1158" s="125" t="s">
        <v>236</v>
      </c>
      <c r="B1158" s="48">
        <v>1144</v>
      </c>
      <c r="C1158" s="48">
        <v>8</v>
      </c>
      <c r="D1158" s="48">
        <v>20616</v>
      </c>
      <c r="E1158" s="48"/>
      <c r="F1158" s="48" t="s">
        <v>237</v>
      </c>
      <c r="G1158" s="260" t="str">
        <f t="shared" si="91"/>
        <v>pr_90</v>
      </c>
      <c r="H1158" s="260" t="s">
        <v>278</v>
      </c>
      <c r="I1158" s="45">
        <v>43257</v>
      </c>
      <c r="J1158" s="45" t="s">
        <v>128</v>
      </c>
      <c r="K1158" s="48">
        <v>8</v>
      </c>
      <c r="L1158" s="48">
        <v>2398</v>
      </c>
      <c r="M1158" s="260" t="s">
        <v>209</v>
      </c>
      <c r="N1158" s="42">
        <v>0.64652777777777781</v>
      </c>
      <c r="O1158" s="48">
        <v>11</v>
      </c>
      <c r="P1158" s="48">
        <v>4</v>
      </c>
      <c r="Q1158" s="48" t="s">
        <v>18</v>
      </c>
      <c r="R1158" s="48"/>
      <c r="S1158" s="48"/>
      <c r="T1158" s="48"/>
      <c r="U1158" s="173">
        <f t="shared" si="92"/>
        <v>0.64583333333333326</v>
      </c>
      <c r="V1158" s="173">
        <f t="shared" si="93"/>
        <v>0.625</v>
      </c>
      <c r="W1158" s="41">
        <f>IFERROR(VLOOKUP(L1158,'[1]ZESTAWIENIE NUMERÓW BOCZNYCH'!$A:$B,1,0),"")</f>
        <v>2398</v>
      </c>
      <c r="X1158" s="48" t="str">
        <f>IFERROR(VLOOKUP(W1158,'[1]ZESTAWIENIE NUMERÓW BOCZNYCH'!$A:$B,2,0),Q1158)</f>
        <v>K2</v>
      </c>
      <c r="Y1158" s="131">
        <f t="shared" si="90"/>
        <v>15</v>
      </c>
      <c r="Z1158" s="132" t="s">
        <v>184</v>
      </c>
      <c r="AA1158" s="44" t="str">
        <f t="shared" si="94"/>
        <v>T</v>
      </c>
    </row>
    <row r="1159" spans="1:27" x14ac:dyDescent="0.25">
      <c r="A1159" s="125" t="s">
        <v>236</v>
      </c>
      <c r="B1159" s="48">
        <v>1147</v>
      </c>
      <c r="C1159" s="48">
        <v>8</v>
      </c>
      <c r="D1159" s="48">
        <v>20616</v>
      </c>
      <c r="E1159" s="48"/>
      <c r="F1159" s="48" t="s">
        <v>237</v>
      </c>
      <c r="G1159" s="260" t="str">
        <f t="shared" si="91"/>
        <v>pr_90</v>
      </c>
      <c r="H1159" s="260" t="s">
        <v>278</v>
      </c>
      <c r="I1159" s="45">
        <v>43257</v>
      </c>
      <c r="J1159" s="45" t="s">
        <v>128</v>
      </c>
      <c r="K1159" s="48">
        <v>8</v>
      </c>
      <c r="L1159" s="48">
        <v>2806</v>
      </c>
      <c r="M1159" s="48" t="s">
        <v>209</v>
      </c>
      <c r="N1159" s="42">
        <v>0.65555555555555556</v>
      </c>
      <c r="O1159" s="48">
        <v>4</v>
      </c>
      <c r="P1159" s="48">
        <v>3</v>
      </c>
      <c r="Q1159" s="48" t="s">
        <v>17</v>
      </c>
      <c r="R1159" s="48"/>
      <c r="S1159" s="48"/>
      <c r="T1159" s="48"/>
      <c r="U1159" s="173">
        <f t="shared" si="92"/>
        <v>0.64583333333333326</v>
      </c>
      <c r="V1159" s="173">
        <f t="shared" si="93"/>
        <v>0.625</v>
      </c>
      <c r="W1159" s="41">
        <f>IFERROR(VLOOKUP(L1159,'[1]ZESTAWIENIE NUMERÓW BOCZNYCH'!$A:$B,1,0),"")</f>
        <v>2806</v>
      </c>
      <c r="X1159" s="48" t="str">
        <f>IFERROR(VLOOKUP(W1159,'[1]ZESTAWIENIE NUMERÓW BOCZNYCH'!$A:$B,2,0),Q1159)</f>
        <v>MB</v>
      </c>
      <c r="Y1159" s="131">
        <f t="shared" ref="Y1159:Y1222" si="95">O1159+P1159</f>
        <v>7</v>
      </c>
      <c r="Z1159" s="132" t="s">
        <v>184</v>
      </c>
      <c r="AA1159" s="44" t="str">
        <f t="shared" si="94"/>
        <v>T</v>
      </c>
    </row>
    <row r="1160" spans="1:27" x14ac:dyDescent="0.25">
      <c r="A1160" s="125" t="s">
        <v>236</v>
      </c>
      <c r="B1160" s="48">
        <v>1150</v>
      </c>
      <c r="C1160" s="48">
        <v>9</v>
      </c>
      <c r="D1160" s="48">
        <v>20616</v>
      </c>
      <c r="E1160" s="48"/>
      <c r="F1160" s="48" t="s">
        <v>237</v>
      </c>
      <c r="G1160" s="260" t="str">
        <f t="shared" si="91"/>
        <v>pr_90</v>
      </c>
      <c r="H1160" s="260" t="s">
        <v>278</v>
      </c>
      <c r="I1160" s="45">
        <v>43257</v>
      </c>
      <c r="J1160" s="45" t="s">
        <v>128</v>
      </c>
      <c r="K1160" s="48">
        <v>8</v>
      </c>
      <c r="L1160" s="48">
        <v>2819</v>
      </c>
      <c r="M1160" s="48" t="s">
        <v>209</v>
      </c>
      <c r="N1160" s="42">
        <v>0.66319444444444442</v>
      </c>
      <c r="O1160" s="48">
        <v>2</v>
      </c>
      <c r="P1160" s="48">
        <v>2</v>
      </c>
      <c r="Q1160" s="48" t="s">
        <v>17</v>
      </c>
      <c r="R1160" s="48"/>
      <c r="S1160" s="48"/>
      <c r="T1160" s="48"/>
      <c r="U1160" s="173">
        <f t="shared" si="92"/>
        <v>0.65625</v>
      </c>
      <c r="V1160" s="173">
        <f t="shared" si="93"/>
        <v>0.625</v>
      </c>
      <c r="W1160" s="41">
        <f>IFERROR(VLOOKUP(L1160,'[1]ZESTAWIENIE NUMERÓW BOCZNYCH'!$A:$B,1,0),"")</f>
        <v>2819</v>
      </c>
      <c r="X1160" s="48" t="str">
        <f>IFERROR(VLOOKUP(W1160,'[1]ZESTAWIENIE NUMERÓW BOCZNYCH'!$A:$B,2,0),Q1160)</f>
        <v>MB</v>
      </c>
      <c r="Y1160" s="131">
        <f t="shared" si="95"/>
        <v>4</v>
      </c>
      <c r="Z1160" s="132" t="s">
        <v>184</v>
      </c>
      <c r="AA1160" s="44" t="str">
        <f t="shared" si="94"/>
        <v>T</v>
      </c>
    </row>
    <row r="1161" spans="1:27" x14ac:dyDescent="0.25">
      <c r="A1161" s="125" t="s">
        <v>236</v>
      </c>
      <c r="B1161" s="48">
        <v>1153</v>
      </c>
      <c r="C1161" s="48">
        <v>9</v>
      </c>
      <c r="D1161" s="48">
        <v>20616</v>
      </c>
      <c r="E1161" s="48"/>
      <c r="F1161" s="48" t="s">
        <v>237</v>
      </c>
      <c r="G1161" s="260" t="str">
        <f t="shared" si="91"/>
        <v>pr_90</v>
      </c>
      <c r="H1161" s="260" t="s">
        <v>278</v>
      </c>
      <c r="I1161" s="45">
        <v>43257</v>
      </c>
      <c r="J1161" s="45" t="s">
        <v>128</v>
      </c>
      <c r="K1161" s="48">
        <v>8</v>
      </c>
      <c r="L1161" s="48">
        <v>2528</v>
      </c>
      <c r="M1161" s="260" t="s">
        <v>209</v>
      </c>
      <c r="N1161" s="42">
        <v>0.67222222222222217</v>
      </c>
      <c r="O1161" s="48">
        <v>13</v>
      </c>
      <c r="P1161" s="48">
        <v>0</v>
      </c>
      <c r="Q1161" s="48" t="s">
        <v>18</v>
      </c>
      <c r="R1161" s="48"/>
      <c r="S1161" s="48"/>
      <c r="T1161" s="48"/>
      <c r="U1161" s="173">
        <f t="shared" si="92"/>
        <v>0.66666666666666663</v>
      </c>
      <c r="V1161" s="173">
        <f t="shared" si="93"/>
        <v>0.66666666666666663</v>
      </c>
      <c r="W1161" s="41">
        <f>IFERROR(VLOOKUP(L1161,'[1]ZESTAWIENIE NUMERÓW BOCZNYCH'!$A:$B,1,0),"")</f>
        <v>2528</v>
      </c>
      <c r="X1161" s="48" t="str">
        <f>IFERROR(VLOOKUP(W1161,'[1]ZESTAWIENIE NUMERÓW BOCZNYCH'!$A:$B,2,0),Q1161)</f>
        <v>K2</v>
      </c>
      <c r="Y1161" s="131">
        <f t="shared" si="95"/>
        <v>13</v>
      </c>
      <c r="Z1161" s="132" t="s">
        <v>184</v>
      </c>
      <c r="AA1161" s="44" t="str">
        <f t="shared" si="94"/>
        <v>T</v>
      </c>
    </row>
    <row r="1162" spans="1:27" x14ac:dyDescent="0.25">
      <c r="A1162" s="125" t="s">
        <v>236</v>
      </c>
      <c r="B1162" s="48">
        <v>1156</v>
      </c>
      <c r="C1162" s="48">
        <v>9</v>
      </c>
      <c r="D1162" s="48">
        <v>20616</v>
      </c>
      <c r="E1162" s="48"/>
      <c r="F1162" s="48" t="s">
        <v>237</v>
      </c>
      <c r="G1162" s="260" t="str">
        <f t="shared" si="91"/>
        <v>pr_90</v>
      </c>
      <c r="H1162" s="260" t="s">
        <v>278</v>
      </c>
      <c r="I1162" s="45">
        <v>43257</v>
      </c>
      <c r="J1162" s="45" t="s">
        <v>128</v>
      </c>
      <c r="K1162" s="48">
        <v>8</v>
      </c>
      <c r="L1162" s="48">
        <v>2366</v>
      </c>
      <c r="M1162" s="48" t="s">
        <v>209</v>
      </c>
      <c r="N1162" s="42">
        <v>0.68055555555555547</v>
      </c>
      <c r="O1162" s="48">
        <v>6</v>
      </c>
      <c r="P1162" s="48">
        <v>3</v>
      </c>
      <c r="Q1162" s="48" t="s">
        <v>16</v>
      </c>
      <c r="R1162" s="48"/>
      <c r="S1162" s="48"/>
      <c r="T1162" s="48"/>
      <c r="U1162" s="173">
        <f t="shared" si="92"/>
        <v>0.67708333333333326</v>
      </c>
      <c r="V1162" s="173">
        <f t="shared" si="93"/>
        <v>0.66666666666666663</v>
      </c>
      <c r="W1162" s="41">
        <f>IFERROR(VLOOKUP(L1162,'[1]ZESTAWIENIE NUMERÓW BOCZNYCH'!$A:$B,1,0),"")</f>
        <v>2366</v>
      </c>
      <c r="X1162" s="48" t="str">
        <f>IFERROR(VLOOKUP(W1162,'[1]ZESTAWIENIE NUMERÓW BOCZNYCH'!$A:$B,2,0),Q1162)</f>
        <v>K2</v>
      </c>
      <c r="Y1162" s="131">
        <f t="shared" si="95"/>
        <v>9</v>
      </c>
      <c r="Z1162" s="132" t="s">
        <v>184</v>
      </c>
      <c r="AA1162" s="44" t="str">
        <f t="shared" si="94"/>
        <v>T</v>
      </c>
    </row>
    <row r="1163" spans="1:27" x14ac:dyDescent="0.25">
      <c r="A1163" s="125" t="s">
        <v>236</v>
      </c>
      <c r="B1163" s="48">
        <v>1159</v>
      </c>
      <c r="C1163" s="48">
        <v>9</v>
      </c>
      <c r="D1163" s="48">
        <v>20616</v>
      </c>
      <c r="E1163" s="48"/>
      <c r="F1163" s="48" t="s">
        <v>237</v>
      </c>
      <c r="G1163" s="260" t="str">
        <f t="shared" si="91"/>
        <v>pr_90</v>
      </c>
      <c r="H1163" s="260" t="s">
        <v>278</v>
      </c>
      <c r="I1163" s="45">
        <v>43257</v>
      </c>
      <c r="J1163" s="45" t="s">
        <v>128</v>
      </c>
      <c r="K1163" s="48">
        <v>8</v>
      </c>
      <c r="L1163" s="48">
        <v>2350</v>
      </c>
      <c r="M1163" s="48" t="s">
        <v>209</v>
      </c>
      <c r="N1163" s="42">
        <v>0.68888888888888899</v>
      </c>
      <c r="O1163" s="48">
        <v>13</v>
      </c>
      <c r="P1163" s="48">
        <v>1</v>
      </c>
      <c r="Q1163" s="48" t="s">
        <v>16</v>
      </c>
      <c r="R1163" s="48"/>
      <c r="S1163" s="48"/>
      <c r="T1163" s="48"/>
      <c r="U1163" s="173">
        <f t="shared" si="92"/>
        <v>0.6875</v>
      </c>
      <c r="V1163" s="173">
        <f t="shared" si="93"/>
        <v>0.66666666666666663</v>
      </c>
      <c r="W1163" s="41">
        <f>IFERROR(VLOOKUP(L1163,'[1]ZESTAWIENIE NUMERÓW BOCZNYCH'!$A:$B,1,0),"")</f>
        <v>2350</v>
      </c>
      <c r="X1163" s="48" t="str">
        <f>IFERROR(VLOOKUP(W1163,'[1]ZESTAWIENIE NUMERÓW BOCZNYCH'!$A:$B,2,0),Q1163)</f>
        <v>K2</v>
      </c>
      <c r="Y1163" s="131">
        <f t="shared" si="95"/>
        <v>14</v>
      </c>
      <c r="Z1163" s="132" t="s">
        <v>184</v>
      </c>
      <c r="AA1163" s="44" t="str">
        <f t="shared" si="94"/>
        <v>T</v>
      </c>
    </row>
    <row r="1164" spans="1:27" x14ac:dyDescent="0.25">
      <c r="A1164" s="125" t="s">
        <v>236</v>
      </c>
      <c r="B1164" s="48">
        <v>1162</v>
      </c>
      <c r="C1164" s="48">
        <v>10</v>
      </c>
      <c r="D1164" s="48">
        <v>20616</v>
      </c>
      <c r="E1164" s="48"/>
      <c r="F1164" s="48" t="s">
        <v>237</v>
      </c>
      <c r="G1164" s="260" t="str">
        <f t="shared" si="91"/>
        <v>pr_90</v>
      </c>
      <c r="H1164" s="260" t="s">
        <v>278</v>
      </c>
      <c r="I1164" s="45">
        <v>43257</v>
      </c>
      <c r="J1164" s="45" t="s">
        <v>128</v>
      </c>
      <c r="K1164" s="48">
        <v>8</v>
      </c>
      <c r="L1164" s="48">
        <v>2338</v>
      </c>
      <c r="M1164" s="260" t="s">
        <v>209</v>
      </c>
      <c r="N1164" s="42">
        <v>0.6958333333333333</v>
      </c>
      <c r="O1164" s="48">
        <v>5</v>
      </c>
      <c r="P1164" s="48">
        <v>0</v>
      </c>
      <c r="Q1164" s="48" t="s">
        <v>16</v>
      </c>
      <c r="R1164" s="48"/>
      <c r="S1164" s="48"/>
      <c r="T1164" s="48"/>
      <c r="U1164" s="173">
        <f t="shared" si="92"/>
        <v>0.6875</v>
      </c>
      <c r="V1164" s="173">
        <f t="shared" si="93"/>
        <v>0.66666666666666663</v>
      </c>
      <c r="W1164" s="41">
        <f>IFERROR(VLOOKUP(L1164,'[1]ZESTAWIENIE NUMERÓW BOCZNYCH'!$A:$B,1,0),"")</f>
        <v>2338</v>
      </c>
      <c r="X1164" s="48" t="str">
        <f>IFERROR(VLOOKUP(W1164,'[1]ZESTAWIENIE NUMERÓW BOCZNYCH'!$A:$B,2,0),Q1164)</f>
        <v>K2</v>
      </c>
      <c r="Y1164" s="131">
        <f t="shared" si="95"/>
        <v>5</v>
      </c>
      <c r="Z1164" s="132" t="s">
        <v>184</v>
      </c>
      <c r="AA1164" s="44" t="str">
        <f t="shared" si="94"/>
        <v>T</v>
      </c>
    </row>
    <row r="1165" spans="1:27" x14ac:dyDescent="0.25">
      <c r="A1165" s="125" t="s">
        <v>236</v>
      </c>
      <c r="B1165" s="48">
        <v>1165</v>
      </c>
      <c r="C1165" s="48">
        <v>10</v>
      </c>
      <c r="D1165" s="48">
        <v>20616</v>
      </c>
      <c r="E1165" s="48"/>
      <c r="F1165" s="48" t="s">
        <v>237</v>
      </c>
      <c r="G1165" s="260" t="str">
        <f t="shared" si="91"/>
        <v>pr_90</v>
      </c>
      <c r="H1165" s="260" t="s">
        <v>278</v>
      </c>
      <c r="I1165" s="45">
        <v>43257</v>
      </c>
      <c r="J1165" s="45" t="s">
        <v>128</v>
      </c>
      <c r="K1165" s="48">
        <v>8</v>
      </c>
      <c r="L1165" s="48">
        <v>2818</v>
      </c>
      <c r="M1165" s="48" t="s">
        <v>209</v>
      </c>
      <c r="N1165" s="42">
        <v>0.70486111111111116</v>
      </c>
      <c r="O1165" s="48">
        <v>7</v>
      </c>
      <c r="P1165" s="48">
        <v>0</v>
      </c>
      <c r="Q1165" s="48" t="s">
        <v>17</v>
      </c>
      <c r="R1165" s="48"/>
      <c r="S1165" s="48"/>
      <c r="T1165" s="48"/>
      <c r="U1165" s="173">
        <f t="shared" si="92"/>
        <v>0.69791666666666663</v>
      </c>
      <c r="V1165" s="173">
        <f t="shared" si="93"/>
        <v>0.66666666666666663</v>
      </c>
      <c r="W1165" s="41">
        <f>IFERROR(VLOOKUP(L1165,'[1]ZESTAWIENIE NUMERÓW BOCZNYCH'!$A:$B,1,0),"")</f>
        <v>2818</v>
      </c>
      <c r="X1165" s="48" t="str">
        <f>IFERROR(VLOOKUP(W1165,'[1]ZESTAWIENIE NUMERÓW BOCZNYCH'!$A:$B,2,0),Q1165)</f>
        <v>MB</v>
      </c>
      <c r="Y1165" s="131">
        <f t="shared" si="95"/>
        <v>7</v>
      </c>
      <c r="Z1165" s="132" t="s">
        <v>184</v>
      </c>
      <c r="AA1165" s="44" t="str">
        <f t="shared" si="94"/>
        <v>T</v>
      </c>
    </row>
    <row r="1166" spans="1:27" x14ac:dyDescent="0.25">
      <c r="A1166" s="125" t="s">
        <v>236</v>
      </c>
      <c r="B1166" s="48">
        <v>1169</v>
      </c>
      <c r="C1166" s="48">
        <v>10</v>
      </c>
      <c r="D1166" s="48">
        <v>20616</v>
      </c>
      <c r="E1166" s="48"/>
      <c r="F1166" s="48" t="s">
        <v>237</v>
      </c>
      <c r="G1166" s="260" t="str">
        <f t="shared" si="91"/>
        <v>pr_90</v>
      </c>
      <c r="H1166" s="260" t="s">
        <v>278</v>
      </c>
      <c r="I1166" s="45">
        <v>43257</v>
      </c>
      <c r="J1166" s="45" t="s">
        <v>128</v>
      </c>
      <c r="K1166" s="48">
        <v>8</v>
      </c>
      <c r="L1166" s="48">
        <v>2542</v>
      </c>
      <c r="M1166" s="48" t="s">
        <v>209</v>
      </c>
      <c r="N1166" s="42">
        <v>0.71527777777777779</v>
      </c>
      <c r="O1166" s="48">
        <v>5</v>
      </c>
      <c r="P1166" s="48">
        <v>2</v>
      </c>
      <c r="Q1166" s="48" t="s">
        <v>18</v>
      </c>
      <c r="R1166" s="48"/>
      <c r="S1166" s="48"/>
      <c r="T1166" s="48"/>
      <c r="U1166" s="173">
        <f t="shared" si="92"/>
        <v>0.70833333333333326</v>
      </c>
      <c r="V1166" s="173">
        <f t="shared" si="93"/>
        <v>0.70833333333333326</v>
      </c>
      <c r="W1166" s="41">
        <f>IFERROR(VLOOKUP(L1166,'[1]ZESTAWIENIE NUMERÓW BOCZNYCH'!$A:$B,1,0),"")</f>
        <v>2542</v>
      </c>
      <c r="X1166" s="48" t="str">
        <f>IFERROR(VLOOKUP(W1166,'[1]ZESTAWIENIE NUMERÓW BOCZNYCH'!$A:$B,2,0),Q1166)</f>
        <v>K2</v>
      </c>
      <c r="Y1166" s="131">
        <f t="shared" si="95"/>
        <v>7</v>
      </c>
      <c r="Z1166" s="132" t="s">
        <v>184</v>
      </c>
      <c r="AA1166" s="44" t="str">
        <f t="shared" si="94"/>
        <v>T</v>
      </c>
    </row>
    <row r="1167" spans="1:27" x14ac:dyDescent="0.25">
      <c r="A1167" s="125" t="s">
        <v>236</v>
      </c>
      <c r="B1167" s="48">
        <v>1172</v>
      </c>
      <c r="C1167" s="48">
        <v>10</v>
      </c>
      <c r="D1167" s="48">
        <v>20616</v>
      </c>
      <c r="E1167" s="48"/>
      <c r="F1167" s="48" t="s">
        <v>237</v>
      </c>
      <c r="G1167" s="260" t="str">
        <f t="shared" si="91"/>
        <v>pr_90</v>
      </c>
      <c r="H1167" s="260" t="s">
        <v>278</v>
      </c>
      <c r="I1167" s="45">
        <v>43257</v>
      </c>
      <c r="J1167" s="45" t="s">
        <v>128</v>
      </c>
      <c r="K1167" s="48">
        <v>8</v>
      </c>
      <c r="L1167" s="48">
        <v>2398</v>
      </c>
      <c r="M1167" s="260" t="s">
        <v>209</v>
      </c>
      <c r="N1167" s="42">
        <v>0.72222222222222221</v>
      </c>
      <c r="O1167" s="48">
        <v>9</v>
      </c>
      <c r="P1167" s="48">
        <v>2</v>
      </c>
      <c r="Q1167" s="48" t="s">
        <v>18</v>
      </c>
      <c r="R1167" s="48"/>
      <c r="S1167" s="48"/>
      <c r="T1167" s="48"/>
      <c r="U1167" s="173">
        <f t="shared" si="92"/>
        <v>0.71875</v>
      </c>
      <c r="V1167" s="173">
        <f t="shared" si="93"/>
        <v>0.70833333333333326</v>
      </c>
      <c r="W1167" s="41">
        <f>IFERROR(VLOOKUP(L1167,'[1]ZESTAWIENIE NUMERÓW BOCZNYCH'!$A:$B,1,0),"")</f>
        <v>2398</v>
      </c>
      <c r="X1167" s="48" t="str">
        <f>IFERROR(VLOOKUP(W1167,'[1]ZESTAWIENIE NUMERÓW BOCZNYCH'!$A:$B,2,0),Q1167)</f>
        <v>K2</v>
      </c>
      <c r="Y1167" s="131">
        <f t="shared" si="95"/>
        <v>11</v>
      </c>
      <c r="Z1167" s="132" t="s">
        <v>184</v>
      </c>
      <c r="AA1167" s="44" t="str">
        <f t="shared" si="94"/>
        <v>T</v>
      </c>
    </row>
    <row r="1168" spans="1:27" x14ac:dyDescent="0.25">
      <c r="A1168" s="125" t="s">
        <v>236</v>
      </c>
      <c r="B1168" s="48">
        <v>1175</v>
      </c>
      <c r="C1168" s="48">
        <v>11</v>
      </c>
      <c r="D1168" s="48">
        <v>20616</v>
      </c>
      <c r="E1168" s="48"/>
      <c r="F1168" s="48" t="s">
        <v>237</v>
      </c>
      <c r="G1168" s="260" t="str">
        <f t="shared" si="91"/>
        <v>pr_90</v>
      </c>
      <c r="H1168" s="260" t="s">
        <v>278</v>
      </c>
      <c r="I1168" s="45">
        <v>43257</v>
      </c>
      <c r="J1168" s="45" t="s">
        <v>128</v>
      </c>
      <c r="K1168" s="48">
        <v>8</v>
      </c>
      <c r="L1168" s="48">
        <v>2806</v>
      </c>
      <c r="M1168" s="48" t="s">
        <v>209</v>
      </c>
      <c r="N1168" s="42">
        <v>0.73055555555555562</v>
      </c>
      <c r="O1168" s="48">
        <v>6</v>
      </c>
      <c r="P1168" s="48">
        <v>2</v>
      </c>
      <c r="Q1168" s="48" t="s">
        <v>17</v>
      </c>
      <c r="R1168" s="48"/>
      <c r="S1168" s="48"/>
      <c r="T1168" s="48"/>
      <c r="U1168" s="173">
        <f t="shared" si="92"/>
        <v>0.72916666666666663</v>
      </c>
      <c r="V1168" s="173">
        <f t="shared" si="93"/>
        <v>0.70833333333333326</v>
      </c>
      <c r="W1168" s="41">
        <f>IFERROR(VLOOKUP(L1168,'[1]ZESTAWIENIE NUMERÓW BOCZNYCH'!$A:$B,1,0),"")</f>
        <v>2806</v>
      </c>
      <c r="X1168" s="48" t="str">
        <f>IFERROR(VLOOKUP(W1168,'[1]ZESTAWIENIE NUMERÓW BOCZNYCH'!$A:$B,2,0),Q1168)</f>
        <v>MB</v>
      </c>
      <c r="Y1168" s="131">
        <f t="shared" si="95"/>
        <v>8</v>
      </c>
      <c r="Z1168" s="132" t="s">
        <v>184</v>
      </c>
      <c r="AA1168" s="44" t="str">
        <f t="shared" si="94"/>
        <v>T</v>
      </c>
    </row>
    <row r="1169" spans="1:27" x14ac:dyDescent="0.25">
      <c r="A1169" s="125" t="s">
        <v>236</v>
      </c>
      <c r="B1169" s="48">
        <v>1178</v>
      </c>
      <c r="C1169" s="48">
        <v>11</v>
      </c>
      <c r="D1169" s="48">
        <v>20616</v>
      </c>
      <c r="E1169" s="48"/>
      <c r="F1169" s="48" t="s">
        <v>237</v>
      </c>
      <c r="G1169" s="260" t="str">
        <f t="shared" si="91"/>
        <v>pr_90</v>
      </c>
      <c r="H1169" s="260" t="s">
        <v>278</v>
      </c>
      <c r="I1169" s="45">
        <v>43257</v>
      </c>
      <c r="J1169" s="45" t="s">
        <v>128</v>
      </c>
      <c r="K1169" s="48">
        <v>8</v>
      </c>
      <c r="L1169" s="48">
        <v>2819</v>
      </c>
      <c r="M1169" s="260" t="s">
        <v>209</v>
      </c>
      <c r="N1169" s="42">
        <v>0.73819444444444438</v>
      </c>
      <c r="O1169" s="48">
        <v>7</v>
      </c>
      <c r="P1169" s="48">
        <v>4</v>
      </c>
      <c r="Q1169" s="48" t="s">
        <v>17</v>
      </c>
      <c r="R1169" s="48"/>
      <c r="S1169" s="48"/>
      <c r="T1169" s="48"/>
      <c r="U1169" s="173">
        <f t="shared" si="92"/>
        <v>0.72916666666666663</v>
      </c>
      <c r="V1169" s="173">
        <f t="shared" si="93"/>
        <v>0.70833333333333326</v>
      </c>
      <c r="W1169" s="41">
        <f>IFERROR(VLOOKUP(L1169,'[1]ZESTAWIENIE NUMERÓW BOCZNYCH'!$A:$B,1,0),"")</f>
        <v>2819</v>
      </c>
      <c r="X1169" s="48" t="str">
        <f>IFERROR(VLOOKUP(W1169,'[1]ZESTAWIENIE NUMERÓW BOCZNYCH'!$A:$B,2,0),Q1169)</f>
        <v>MB</v>
      </c>
      <c r="Y1169" s="131">
        <f t="shared" si="95"/>
        <v>11</v>
      </c>
      <c r="Z1169" s="132" t="s">
        <v>184</v>
      </c>
      <c r="AA1169" s="44" t="str">
        <f t="shared" si="94"/>
        <v>T</v>
      </c>
    </row>
    <row r="1170" spans="1:27" x14ac:dyDescent="0.25">
      <c r="A1170" s="125" t="s">
        <v>236</v>
      </c>
      <c r="B1170" s="48">
        <v>1182</v>
      </c>
      <c r="C1170" s="48">
        <v>11</v>
      </c>
      <c r="D1170" s="48">
        <v>20616</v>
      </c>
      <c r="E1170" s="48"/>
      <c r="F1170" s="48" t="s">
        <v>237</v>
      </c>
      <c r="G1170" s="260" t="str">
        <f t="shared" si="91"/>
        <v>pr_90</v>
      </c>
      <c r="H1170" s="260" t="s">
        <v>278</v>
      </c>
      <c r="I1170" s="45">
        <v>43257</v>
      </c>
      <c r="J1170" s="45" t="s">
        <v>128</v>
      </c>
      <c r="K1170" s="48">
        <v>8</v>
      </c>
      <c r="L1170" s="48">
        <v>2524</v>
      </c>
      <c r="M1170" s="48" t="s">
        <v>209</v>
      </c>
      <c r="N1170" s="42">
        <v>0.74722222222222223</v>
      </c>
      <c r="O1170" s="48">
        <v>2</v>
      </c>
      <c r="P1170" s="48">
        <v>1</v>
      </c>
      <c r="Q1170" s="48" t="s">
        <v>18</v>
      </c>
      <c r="R1170" s="48"/>
      <c r="S1170" s="48"/>
      <c r="T1170" s="48"/>
      <c r="U1170" s="173">
        <f t="shared" si="92"/>
        <v>0.73958333333333326</v>
      </c>
      <c r="V1170" s="173">
        <f t="shared" si="93"/>
        <v>0.70833333333333326</v>
      </c>
      <c r="W1170" s="41">
        <f>IFERROR(VLOOKUP(L1170,'[1]ZESTAWIENIE NUMERÓW BOCZNYCH'!$A:$B,1,0),"")</f>
        <v>2524</v>
      </c>
      <c r="X1170" s="48" t="str">
        <f>IFERROR(VLOOKUP(W1170,'[1]ZESTAWIENIE NUMERÓW BOCZNYCH'!$A:$B,2,0),Q1170)</f>
        <v>K2</v>
      </c>
      <c r="Y1170" s="131">
        <f t="shared" si="95"/>
        <v>3</v>
      </c>
      <c r="Z1170" s="132" t="s">
        <v>184</v>
      </c>
      <c r="AA1170" s="44" t="str">
        <f t="shared" si="94"/>
        <v>T</v>
      </c>
    </row>
    <row r="1171" spans="1:27" x14ac:dyDescent="0.25">
      <c r="A1171" s="125" t="s">
        <v>236</v>
      </c>
      <c r="B1171" s="48">
        <v>1059</v>
      </c>
      <c r="C1171" s="48">
        <v>1</v>
      </c>
      <c r="D1171" s="48">
        <v>20616</v>
      </c>
      <c r="E1171" s="48"/>
      <c r="F1171" s="48" t="s">
        <v>237</v>
      </c>
      <c r="G1171" s="260" t="str">
        <f t="shared" si="91"/>
        <v>pr_90</v>
      </c>
      <c r="H1171" s="260" t="s">
        <v>278</v>
      </c>
      <c r="I1171" s="45">
        <v>43257</v>
      </c>
      <c r="J1171" s="45" t="s">
        <v>128</v>
      </c>
      <c r="K1171" s="48">
        <v>10</v>
      </c>
      <c r="L1171" s="48">
        <v>2230</v>
      </c>
      <c r="M1171" s="46" t="s">
        <v>177</v>
      </c>
      <c r="N1171" s="42">
        <v>0.26180555555555557</v>
      </c>
      <c r="O1171" s="48">
        <v>1</v>
      </c>
      <c r="P1171" s="48">
        <v>0</v>
      </c>
      <c r="Q1171" s="48" t="s">
        <v>18</v>
      </c>
      <c r="R1171" s="48"/>
      <c r="S1171" s="48"/>
      <c r="T1171" s="48"/>
      <c r="U1171" s="173">
        <f t="shared" si="92"/>
        <v>0.26041666666666663</v>
      </c>
      <c r="V1171" s="173">
        <f t="shared" si="93"/>
        <v>0.25</v>
      </c>
      <c r="W1171" s="41">
        <f>IFERROR(VLOOKUP(L1171,'[1]ZESTAWIENIE NUMERÓW BOCZNYCH'!$A:$B,1,0),"")</f>
        <v>2230</v>
      </c>
      <c r="X1171" s="48" t="str">
        <f>IFERROR(VLOOKUP(W1171,'[1]ZESTAWIENIE NUMERÓW BOCZNYCH'!$A:$B,2,0),Q1171)</f>
        <v>K2</v>
      </c>
      <c r="Y1171" s="131">
        <f t="shared" si="95"/>
        <v>1</v>
      </c>
      <c r="Z1171" s="132" t="s">
        <v>184</v>
      </c>
      <c r="AA1171" s="44" t="str">
        <f t="shared" si="94"/>
        <v>T</v>
      </c>
    </row>
    <row r="1172" spans="1:27" x14ac:dyDescent="0.25">
      <c r="A1172" s="125" t="s">
        <v>236</v>
      </c>
      <c r="B1172" s="48">
        <v>1168</v>
      </c>
      <c r="C1172" s="48">
        <v>10</v>
      </c>
      <c r="D1172" s="48">
        <v>20616</v>
      </c>
      <c r="E1172" s="48"/>
      <c r="F1172" s="48" t="s">
        <v>237</v>
      </c>
      <c r="G1172" s="260" t="str">
        <f t="shared" si="91"/>
        <v>pr_90</v>
      </c>
      <c r="H1172" s="260" t="s">
        <v>278</v>
      </c>
      <c r="I1172" s="45">
        <v>43257</v>
      </c>
      <c r="J1172" s="45" t="s">
        <v>128</v>
      </c>
      <c r="K1172" s="48">
        <v>14</v>
      </c>
      <c r="L1172" s="48">
        <v>2292</v>
      </c>
      <c r="M1172" s="57" t="s">
        <v>238</v>
      </c>
      <c r="N1172" s="42">
        <v>0.71180555555555547</v>
      </c>
      <c r="O1172" s="48">
        <v>4</v>
      </c>
      <c r="P1172" s="48">
        <v>0</v>
      </c>
      <c r="Q1172" s="48" t="s">
        <v>16</v>
      </c>
      <c r="R1172" s="48"/>
      <c r="S1172" s="48"/>
      <c r="T1172" s="48"/>
      <c r="U1172" s="173">
        <f t="shared" si="92"/>
        <v>0.70833333333333326</v>
      </c>
      <c r="V1172" s="173">
        <f t="shared" si="93"/>
        <v>0.70833333333333326</v>
      </c>
      <c r="W1172" s="41">
        <f>IFERROR(VLOOKUP(L1172,'[1]ZESTAWIENIE NUMERÓW BOCZNYCH'!$A:$B,1,0),"")</f>
        <v>2292</v>
      </c>
      <c r="X1172" s="48" t="str">
        <f>IFERROR(VLOOKUP(W1172,'[1]ZESTAWIENIE NUMERÓW BOCZNYCH'!$A:$B,2,0),Q1172)</f>
        <v>K2</v>
      </c>
      <c r="Y1172" s="131">
        <f t="shared" si="95"/>
        <v>4</v>
      </c>
      <c r="Z1172" s="132" t="s">
        <v>184</v>
      </c>
      <c r="AA1172" s="44" t="str">
        <f t="shared" si="94"/>
        <v>T</v>
      </c>
    </row>
    <row r="1173" spans="1:27" x14ac:dyDescent="0.25">
      <c r="A1173" s="125" t="s">
        <v>236</v>
      </c>
      <c r="B1173" s="48">
        <v>1117</v>
      </c>
      <c r="C1173" s="48">
        <v>6</v>
      </c>
      <c r="D1173" s="48">
        <v>20616</v>
      </c>
      <c r="E1173" s="48"/>
      <c r="F1173" s="48" t="s">
        <v>237</v>
      </c>
      <c r="G1173" s="260" t="str">
        <f t="shared" si="91"/>
        <v>pr_90</v>
      </c>
      <c r="H1173" s="260" t="s">
        <v>278</v>
      </c>
      <c r="I1173" s="45">
        <v>43257</v>
      </c>
      <c r="J1173" s="45" t="s">
        <v>128</v>
      </c>
      <c r="K1173" s="48">
        <v>15</v>
      </c>
      <c r="L1173" s="48">
        <v>2718</v>
      </c>
      <c r="M1173" s="57" t="s">
        <v>242</v>
      </c>
      <c r="N1173" s="42">
        <v>0.41597222222222219</v>
      </c>
      <c r="O1173" s="48">
        <v>2</v>
      </c>
      <c r="P1173" s="48">
        <v>0</v>
      </c>
      <c r="Q1173" s="48" t="s">
        <v>21</v>
      </c>
      <c r="R1173" s="48"/>
      <c r="S1173" s="48"/>
      <c r="T1173" s="48"/>
      <c r="U1173" s="173">
        <f t="shared" si="92"/>
        <v>0.40625</v>
      </c>
      <c r="V1173" s="173">
        <f t="shared" si="93"/>
        <v>0.375</v>
      </c>
      <c r="W1173" s="41">
        <f>IFERROR(VLOOKUP(L1173,'[1]ZESTAWIENIE NUMERÓW BOCZNYCH'!$A:$B,1,0),"")</f>
        <v>2718</v>
      </c>
      <c r="X1173" s="48" t="str">
        <f>IFERROR(VLOOKUP(W1173,'[1]ZESTAWIENIE NUMERÓW BOCZNYCH'!$A:$B,2,0),Q1173)</f>
        <v>P3</v>
      </c>
      <c r="Y1173" s="131">
        <f t="shared" si="95"/>
        <v>2</v>
      </c>
      <c r="Z1173" s="132" t="s">
        <v>184</v>
      </c>
      <c r="AA1173" s="44" t="str">
        <f t="shared" si="94"/>
        <v>T</v>
      </c>
    </row>
    <row r="1174" spans="1:27" x14ac:dyDescent="0.25">
      <c r="A1174" s="125" t="s">
        <v>236</v>
      </c>
      <c r="B1174" s="48">
        <v>1054</v>
      </c>
      <c r="C1174" s="48">
        <v>1</v>
      </c>
      <c r="D1174" s="48">
        <v>20616</v>
      </c>
      <c r="E1174" s="48"/>
      <c r="F1174" s="48" t="s">
        <v>237</v>
      </c>
      <c r="G1174" s="260" t="str">
        <f t="shared" si="91"/>
        <v>pr_90</v>
      </c>
      <c r="H1174" s="260" t="s">
        <v>278</v>
      </c>
      <c r="I1174" s="45">
        <v>43257</v>
      </c>
      <c r="J1174" s="45" t="s">
        <v>128</v>
      </c>
      <c r="K1174" s="48">
        <v>24</v>
      </c>
      <c r="L1174" s="48">
        <v>2254</v>
      </c>
      <c r="M1174" s="57" t="s">
        <v>238</v>
      </c>
      <c r="N1174" s="42">
        <v>0.25416666666666665</v>
      </c>
      <c r="O1174" s="48">
        <v>0</v>
      </c>
      <c r="P1174" s="48">
        <v>0</v>
      </c>
      <c r="Q1174" s="48" t="s">
        <v>18</v>
      </c>
      <c r="R1174" s="48"/>
      <c r="S1174" s="48"/>
      <c r="T1174" s="48"/>
      <c r="U1174" s="173">
        <f t="shared" si="92"/>
        <v>0.25</v>
      </c>
      <c r="V1174" s="173">
        <f t="shared" si="93"/>
        <v>0.25</v>
      </c>
      <c r="W1174" s="41">
        <f>IFERROR(VLOOKUP(L1174,'[1]ZESTAWIENIE NUMERÓW BOCZNYCH'!$A:$B,1,0),"")</f>
        <v>2254</v>
      </c>
      <c r="X1174" s="48" t="str">
        <f>IFERROR(VLOOKUP(W1174,'[1]ZESTAWIENIE NUMERÓW BOCZNYCH'!$A:$B,2,0),Q1174)</f>
        <v>K2</v>
      </c>
      <c r="Y1174" s="131">
        <f t="shared" si="95"/>
        <v>0</v>
      </c>
      <c r="Z1174" s="132" t="s">
        <v>184</v>
      </c>
      <c r="AA1174" s="44" t="str">
        <f t="shared" si="94"/>
        <v>T</v>
      </c>
    </row>
    <row r="1175" spans="1:27" x14ac:dyDescent="0.25">
      <c r="A1175" s="125" t="s">
        <v>236</v>
      </c>
      <c r="B1175" s="48">
        <v>1058</v>
      </c>
      <c r="C1175" s="48">
        <v>1</v>
      </c>
      <c r="D1175" s="48">
        <v>20616</v>
      </c>
      <c r="E1175" s="48"/>
      <c r="F1175" s="48" t="s">
        <v>237</v>
      </c>
      <c r="G1175" s="260" t="str">
        <f t="shared" si="91"/>
        <v>pr_90</v>
      </c>
      <c r="H1175" s="260" t="s">
        <v>278</v>
      </c>
      <c r="I1175" s="45">
        <v>43257</v>
      </c>
      <c r="J1175" s="45" t="s">
        <v>128</v>
      </c>
      <c r="K1175" s="48">
        <v>24</v>
      </c>
      <c r="L1175" s="48">
        <v>2322</v>
      </c>
      <c r="M1175" s="57" t="s">
        <v>238</v>
      </c>
      <c r="N1175" s="42">
        <v>0.25972222222222224</v>
      </c>
      <c r="O1175" s="48">
        <v>0</v>
      </c>
      <c r="P1175" s="48">
        <v>0</v>
      </c>
      <c r="Q1175" s="48" t="s">
        <v>16</v>
      </c>
      <c r="R1175" s="48"/>
      <c r="S1175" s="48"/>
      <c r="T1175" s="48"/>
      <c r="U1175" s="173">
        <f t="shared" si="92"/>
        <v>0.25</v>
      </c>
      <c r="V1175" s="173">
        <f t="shared" si="93"/>
        <v>0.25</v>
      </c>
      <c r="W1175" s="41">
        <f>IFERROR(VLOOKUP(L1175,'[1]ZESTAWIENIE NUMERÓW BOCZNYCH'!$A:$B,1,0),"")</f>
        <v>2322</v>
      </c>
      <c r="X1175" s="48" t="str">
        <f>IFERROR(VLOOKUP(W1175,'[1]ZESTAWIENIE NUMERÓW BOCZNYCH'!$A:$B,2,0),Q1175)</f>
        <v>K2</v>
      </c>
      <c r="Y1175" s="131">
        <f t="shared" si="95"/>
        <v>0</v>
      </c>
      <c r="Z1175" s="132" t="s">
        <v>184</v>
      </c>
      <c r="AA1175" s="44" t="str">
        <f t="shared" si="94"/>
        <v>T</v>
      </c>
    </row>
    <row r="1176" spans="1:27" x14ac:dyDescent="0.25">
      <c r="A1176" s="125" t="s">
        <v>236</v>
      </c>
      <c r="B1176" s="48">
        <v>1070</v>
      </c>
      <c r="C1176" s="48">
        <v>2</v>
      </c>
      <c r="D1176" s="48">
        <v>20616</v>
      </c>
      <c r="E1176" s="48"/>
      <c r="F1176" s="48" t="s">
        <v>237</v>
      </c>
      <c r="G1176" s="260" t="str">
        <f t="shared" si="91"/>
        <v>pr_90</v>
      </c>
      <c r="H1176" s="260" t="s">
        <v>278</v>
      </c>
      <c r="I1176" s="45">
        <v>43257</v>
      </c>
      <c r="J1176" s="45" t="s">
        <v>128</v>
      </c>
      <c r="K1176" s="48">
        <v>24</v>
      </c>
      <c r="L1176" s="48">
        <v>3013</v>
      </c>
      <c r="M1176" s="57" t="s">
        <v>238</v>
      </c>
      <c r="N1176" s="42">
        <v>0.28819444444444448</v>
      </c>
      <c r="O1176" s="48">
        <v>0</v>
      </c>
      <c r="P1176" s="48">
        <v>0</v>
      </c>
      <c r="Q1176" s="48" t="s">
        <v>19</v>
      </c>
      <c r="R1176" s="48"/>
      <c r="S1176" s="48"/>
      <c r="T1176" s="48"/>
      <c r="U1176" s="173">
        <f t="shared" si="92"/>
        <v>0.28125</v>
      </c>
      <c r="V1176" s="173">
        <f t="shared" si="93"/>
        <v>0.25</v>
      </c>
      <c r="W1176" s="41">
        <f>IFERROR(VLOOKUP(L1176,'[1]ZESTAWIENIE NUMERÓW BOCZNYCH'!$A:$B,1,0),"")</f>
        <v>3013</v>
      </c>
      <c r="X1176" s="48" t="str">
        <f>IFERROR(VLOOKUP(W1176,'[1]ZESTAWIENIE NUMERÓW BOCZNYCH'!$A:$B,2,0),Q1176)</f>
        <v>S</v>
      </c>
      <c r="Y1176" s="131">
        <f t="shared" si="95"/>
        <v>0</v>
      </c>
      <c r="Z1176" s="132" t="s">
        <v>184</v>
      </c>
      <c r="AA1176" s="44" t="str">
        <f t="shared" si="94"/>
        <v>T</v>
      </c>
    </row>
    <row r="1177" spans="1:27" x14ac:dyDescent="0.25">
      <c r="A1177" s="125" t="s">
        <v>236</v>
      </c>
      <c r="B1177" s="48">
        <v>1120</v>
      </c>
      <c r="C1177" s="48">
        <v>6</v>
      </c>
      <c r="D1177" s="48">
        <v>20616</v>
      </c>
      <c r="E1177" s="48"/>
      <c r="F1177" s="48" t="s">
        <v>237</v>
      </c>
      <c r="G1177" s="260" t="str">
        <f t="shared" si="91"/>
        <v>pr_90</v>
      </c>
      <c r="H1177" s="260" t="s">
        <v>278</v>
      </c>
      <c r="I1177" s="45">
        <v>43257</v>
      </c>
      <c r="J1177" s="45" t="s">
        <v>128</v>
      </c>
      <c r="K1177" s="48">
        <v>24</v>
      </c>
      <c r="L1177" s="48">
        <v>2314</v>
      </c>
      <c r="M1177" s="57" t="s">
        <v>238</v>
      </c>
      <c r="N1177" s="42">
        <v>0.58680555555555558</v>
      </c>
      <c r="O1177" s="48">
        <v>4</v>
      </c>
      <c r="P1177" s="48">
        <v>0</v>
      </c>
      <c r="Q1177" s="48" t="s">
        <v>16</v>
      </c>
      <c r="R1177" s="48"/>
      <c r="S1177" s="48"/>
      <c r="T1177" s="48"/>
      <c r="U1177" s="173">
        <f t="shared" si="92"/>
        <v>0.58333333333333326</v>
      </c>
      <c r="V1177" s="173">
        <f t="shared" si="93"/>
        <v>0.58333333333333326</v>
      </c>
      <c r="W1177" s="41">
        <f>IFERROR(VLOOKUP(L1177,'[1]ZESTAWIENIE NUMERÓW BOCZNYCH'!$A:$B,1,0),"")</f>
        <v>2314</v>
      </c>
      <c r="X1177" s="48" t="str">
        <f>IFERROR(VLOOKUP(W1177,'[1]ZESTAWIENIE NUMERÓW BOCZNYCH'!$A:$B,2,0),Q1177)</f>
        <v>K2</v>
      </c>
      <c r="Y1177" s="131">
        <f t="shared" si="95"/>
        <v>4</v>
      </c>
      <c r="Z1177" s="132" t="s">
        <v>184</v>
      </c>
      <c r="AA1177" s="44" t="str">
        <f t="shared" si="94"/>
        <v>T</v>
      </c>
    </row>
    <row r="1178" spans="1:27" x14ac:dyDescent="0.25">
      <c r="A1178" s="125" t="s">
        <v>236</v>
      </c>
      <c r="B1178" s="48">
        <v>1126</v>
      </c>
      <c r="C1178" s="48">
        <v>7</v>
      </c>
      <c r="D1178" s="48">
        <v>20616</v>
      </c>
      <c r="E1178" s="48"/>
      <c r="F1178" s="48" t="s">
        <v>237</v>
      </c>
      <c r="G1178" s="260" t="str">
        <f t="shared" si="91"/>
        <v>pr_90</v>
      </c>
      <c r="H1178" s="260" t="s">
        <v>278</v>
      </c>
      <c r="I1178" s="45">
        <v>43257</v>
      </c>
      <c r="J1178" s="45" t="s">
        <v>128</v>
      </c>
      <c r="K1178" s="48">
        <v>24</v>
      </c>
      <c r="L1178" s="48">
        <v>2382</v>
      </c>
      <c r="M1178" s="57" t="s">
        <v>238</v>
      </c>
      <c r="N1178" s="42">
        <v>0.60069444444444442</v>
      </c>
      <c r="O1178" s="48">
        <v>1</v>
      </c>
      <c r="P1178" s="48">
        <v>0</v>
      </c>
      <c r="Q1178" s="48" t="s">
        <v>16</v>
      </c>
      <c r="R1178" s="48"/>
      <c r="S1178" s="48"/>
      <c r="T1178" s="48"/>
      <c r="U1178" s="173">
        <f t="shared" si="92"/>
        <v>0.59375</v>
      </c>
      <c r="V1178" s="173">
        <f t="shared" si="93"/>
        <v>0.58333333333333326</v>
      </c>
      <c r="W1178" s="41">
        <f>IFERROR(VLOOKUP(L1178,'[1]ZESTAWIENIE NUMERÓW BOCZNYCH'!$A:$B,1,0),"")</f>
        <v>2382</v>
      </c>
      <c r="X1178" s="48" t="str">
        <f>IFERROR(VLOOKUP(W1178,'[1]ZESTAWIENIE NUMERÓW BOCZNYCH'!$A:$B,2,0),Q1178)</f>
        <v>K2</v>
      </c>
      <c r="Y1178" s="131">
        <f t="shared" si="95"/>
        <v>1</v>
      </c>
      <c r="Z1178" s="132" t="s">
        <v>184</v>
      </c>
      <c r="AA1178" s="44" t="str">
        <f t="shared" si="94"/>
        <v>T</v>
      </c>
    </row>
    <row r="1179" spans="1:27" x14ac:dyDescent="0.25">
      <c r="A1179" s="125" t="s">
        <v>236</v>
      </c>
      <c r="B1179" s="48">
        <v>1437</v>
      </c>
      <c r="C1179" s="46">
        <v>1</v>
      </c>
      <c r="D1179" s="46">
        <v>20616</v>
      </c>
      <c r="E1179" s="46"/>
      <c r="F1179" s="46" t="s">
        <v>250</v>
      </c>
      <c r="G1179" s="260" t="str">
        <f t="shared" si="91"/>
        <v>pr_90</v>
      </c>
      <c r="H1179" s="260" t="s">
        <v>278</v>
      </c>
      <c r="I1179" s="93">
        <v>43257</v>
      </c>
      <c r="J1179" s="45" t="s">
        <v>128</v>
      </c>
      <c r="K1179" s="46">
        <v>104</v>
      </c>
      <c r="L1179" s="46">
        <v>7326</v>
      </c>
      <c r="M1179" s="46" t="s">
        <v>253</v>
      </c>
      <c r="N1179" s="116">
        <v>0.25833333333333336</v>
      </c>
      <c r="O1179" s="46">
        <v>1</v>
      </c>
      <c r="P1179" s="46">
        <v>1</v>
      </c>
      <c r="Q1179" s="46" t="s">
        <v>12</v>
      </c>
      <c r="R1179" s="48"/>
      <c r="S1179" s="48"/>
      <c r="T1179" s="48"/>
      <c r="U1179" s="173">
        <f t="shared" si="92"/>
        <v>0.25</v>
      </c>
      <c r="V1179" s="173">
        <f t="shared" si="93"/>
        <v>0.25</v>
      </c>
      <c r="W1179" s="41">
        <f>IFERROR(VLOOKUP(L1179,'[1]ZESTAWIENIE NUMERÓW BOCZNYCH'!$A:$B,1,0),"")</f>
        <v>7326</v>
      </c>
      <c r="X1179" s="48" t="str">
        <f>IFERROR(VLOOKUP(W1179,'[1]ZESTAWIENIE NUMERÓW BOCZNYCH'!$A:$B,2,0),Q1179)</f>
        <v>MERCEDES-BENZ O 530 Citaro</v>
      </c>
      <c r="Y1179" s="131">
        <f t="shared" si="95"/>
        <v>2</v>
      </c>
      <c r="Z1179" s="132" t="s">
        <v>182</v>
      </c>
      <c r="AA1179" s="44" t="str">
        <f t="shared" si="94"/>
        <v>A</v>
      </c>
    </row>
    <row r="1180" spans="1:27" x14ac:dyDescent="0.25">
      <c r="A1180" s="125" t="s">
        <v>236</v>
      </c>
      <c r="B1180" s="48">
        <v>1435</v>
      </c>
      <c r="C1180" s="46">
        <v>1</v>
      </c>
      <c r="D1180" s="46">
        <v>20616</v>
      </c>
      <c r="E1180" s="46"/>
      <c r="F1180" s="46" t="s">
        <v>250</v>
      </c>
      <c r="G1180" s="260" t="str">
        <f t="shared" si="91"/>
        <v>pr_90</v>
      </c>
      <c r="H1180" s="260" t="s">
        <v>278</v>
      </c>
      <c r="I1180" s="93">
        <v>43257</v>
      </c>
      <c r="J1180" s="45" t="s">
        <v>128</v>
      </c>
      <c r="K1180" s="46">
        <v>132</v>
      </c>
      <c r="L1180" s="46">
        <v>8440</v>
      </c>
      <c r="M1180" s="46" t="s">
        <v>251</v>
      </c>
      <c r="N1180" s="116">
        <v>0.25138888888888888</v>
      </c>
      <c r="O1180" s="46">
        <v>6</v>
      </c>
      <c r="P1180" s="46">
        <v>0</v>
      </c>
      <c r="Q1180" s="46" t="s">
        <v>14</v>
      </c>
      <c r="R1180" s="48"/>
      <c r="S1180" s="48"/>
      <c r="T1180" s="48"/>
      <c r="U1180" s="173">
        <f t="shared" si="92"/>
        <v>0.25</v>
      </c>
      <c r="V1180" s="173">
        <f t="shared" si="93"/>
        <v>0.25</v>
      </c>
      <c r="W1180" s="41">
        <f>IFERROR(VLOOKUP(L1180,'[1]ZESTAWIENIE NUMERÓW BOCZNYCH'!$A:$B,1,0),"")</f>
        <v>8440</v>
      </c>
      <c r="X1180" s="48" t="str">
        <f>IFERROR(VLOOKUP(W1180,'[1]ZESTAWIENIE NUMERÓW BOCZNYCH'!$A:$B,2,0),Q1180)</f>
        <v>MERCEDES-BENZ 628 03 Citaro G</v>
      </c>
      <c r="Y1180" s="131">
        <f t="shared" si="95"/>
        <v>6</v>
      </c>
      <c r="Z1180" s="132" t="s">
        <v>182</v>
      </c>
      <c r="AA1180" s="44" t="str">
        <f t="shared" si="94"/>
        <v>A</v>
      </c>
    </row>
    <row r="1181" spans="1:27" x14ac:dyDescent="0.25">
      <c r="A1181" s="125" t="s">
        <v>236</v>
      </c>
      <c r="B1181" s="48">
        <v>1439</v>
      </c>
      <c r="C1181" s="46">
        <v>1</v>
      </c>
      <c r="D1181" s="46">
        <v>20616</v>
      </c>
      <c r="E1181" s="46"/>
      <c r="F1181" s="46" t="s">
        <v>250</v>
      </c>
      <c r="G1181" s="260" t="str">
        <f t="shared" si="91"/>
        <v>pr_90</v>
      </c>
      <c r="H1181" s="260" t="s">
        <v>278</v>
      </c>
      <c r="I1181" s="93">
        <v>43257</v>
      </c>
      <c r="J1181" s="45" t="s">
        <v>128</v>
      </c>
      <c r="K1181" s="46">
        <v>132</v>
      </c>
      <c r="L1181" s="46">
        <v>8109</v>
      </c>
      <c r="M1181" s="46" t="s">
        <v>251</v>
      </c>
      <c r="N1181" s="116">
        <v>0.26458333333333334</v>
      </c>
      <c r="O1181" s="46">
        <v>9</v>
      </c>
      <c r="P1181" s="46">
        <v>2</v>
      </c>
      <c r="Q1181" s="46" t="s">
        <v>14</v>
      </c>
      <c r="R1181" s="48"/>
      <c r="S1181" s="48"/>
      <c r="T1181" s="48"/>
      <c r="U1181" s="173">
        <f t="shared" si="92"/>
        <v>0.26041666666666663</v>
      </c>
      <c r="V1181" s="173">
        <f t="shared" si="93"/>
        <v>0.25</v>
      </c>
      <c r="W1181" s="41">
        <f>IFERROR(VLOOKUP(L1181,'[1]ZESTAWIENIE NUMERÓW BOCZNYCH'!$A:$B,1,0),"")</f>
        <v>8109</v>
      </c>
      <c r="X1181" s="48" t="str">
        <f>IFERROR(VLOOKUP(W1181,'[1]ZESTAWIENIE NUMERÓW BOCZNYCH'!$A:$B,2,0),Q1181)</f>
        <v>VOLVO 7000A</v>
      </c>
      <c r="Y1181" s="131">
        <f t="shared" si="95"/>
        <v>11</v>
      </c>
      <c r="Z1181" s="132" t="s">
        <v>182</v>
      </c>
      <c r="AA1181" s="44" t="str">
        <f t="shared" si="94"/>
        <v>A</v>
      </c>
    </row>
    <row r="1182" spans="1:27" x14ac:dyDescent="0.25">
      <c r="A1182" s="125" t="s">
        <v>236</v>
      </c>
      <c r="B1182" s="48">
        <v>1441</v>
      </c>
      <c r="C1182" s="46">
        <v>1</v>
      </c>
      <c r="D1182" s="46">
        <v>20616</v>
      </c>
      <c r="E1182" s="46"/>
      <c r="F1182" s="46" t="s">
        <v>250</v>
      </c>
      <c r="G1182" s="260" t="str">
        <f t="shared" si="91"/>
        <v>pr_90</v>
      </c>
      <c r="H1182" s="260" t="s">
        <v>278</v>
      </c>
      <c r="I1182" s="93">
        <v>43257</v>
      </c>
      <c r="J1182" s="45" t="s">
        <v>128</v>
      </c>
      <c r="K1182" s="46">
        <v>132</v>
      </c>
      <c r="L1182" s="46">
        <v>8433</v>
      </c>
      <c r="M1182" s="46" t="s">
        <v>251</v>
      </c>
      <c r="N1182" s="116">
        <v>0.27569444444444446</v>
      </c>
      <c r="O1182" s="46">
        <v>4</v>
      </c>
      <c r="P1182" s="46">
        <v>3</v>
      </c>
      <c r="Q1182" s="46" t="s">
        <v>14</v>
      </c>
      <c r="R1182" s="48"/>
      <c r="S1182" s="48"/>
      <c r="T1182" s="48"/>
      <c r="U1182" s="173">
        <f t="shared" si="92"/>
        <v>0.27083333333333331</v>
      </c>
      <c r="V1182" s="173">
        <f t="shared" si="93"/>
        <v>0.25</v>
      </c>
      <c r="W1182" s="41">
        <f>IFERROR(VLOOKUP(L1182,'[1]ZESTAWIENIE NUMERÓW BOCZNYCH'!$A:$B,1,0),"")</f>
        <v>8433</v>
      </c>
      <c r="X1182" s="48" t="str">
        <f>IFERROR(VLOOKUP(W1182,'[1]ZESTAWIENIE NUMERÓW BOCZNYCH'!$A:$B,2,0),Q1182)</f>
        <v>MERCEDES-BENZ 628 03 Citaro G</v>
      </c>
      <c r="Y1182" s="131">
        <f t="shared" si="95"/>
        <v>7</v>
      </c>
      <c r="Z1182" s="132" t="s">
        <v>182</v>
      </c>
      <c r="AA1182" s="44" t="str">
        <f t="shared" si="94"/>
        <v>A</v>
      </c>
    </row>
    <row r="1183" spans="1:27" x14ac:dyDescent="0.25">
      <c r="A1183" s="125" t="s">
        <v>236</v>
      </c>
      <c r="B1183" s="48">
        <v>1443</v>
      </c>
      <c r="C1183" s="46">
        <v>2</v>
      </c>
      <c r="D1183" s="46">
        <v>20616</v>
      </c>
      <c r="E1183" s="46"/>
      <c r="F1183" s="46" t="s">
        <v>250</v>
      </c>
      <c r="G1183" s="260" t="str">
        <f t="shared" si="91"/>
        <v>pr_90</v>
      </c>
      <c r="H1183" s="260" t="s">
        <v>278</v>
      </c>
      <c r="I1183" s="93">
        <v>43257</v>
      </c>
      <c r="J1183" s="45" t="s">
        <v>128</v>
      </c>
      <c r="K1183" s="46">
        <v>132</v>
      </c>
      <c r="L1183" s="46">
        <v>8302</v>
      </c>
      <c r="M1183" s="46" t="s">
        <v>251</v>
      </c>
      <c r="N1183" s="116">
        <v>0.28888888888888892</v>
      </c>
      <c r="O1183" s="46">
        <v>8</v>
      </c>
      <c r="P1183" s="46">
        <v>3</v>
      </c>
      <c r="Q1183" s="46" t="s">
        <v>14</v>
      </c>
      <c r="R1183" s="48"/>
      <c r="S1183" s="48"/>
      <c r="T1183" s="48"/>
      <c r="U1183" s="173">
        <f t="shared" si="92"/>
        <v>0.28125</v>
      </c>
      <c r="V1183" s="173">
        <f t="shared" si="93"/>
        <v>0.25</v>
      </c>
      <c r="W1183" s="41">
        <f>IFERROR(VLOOKUP(L1183,'[1]ZESTAWIENIE NUMERÓW BOCZNYCH'!$A:$B,1,0),"")</f>
        <v>8302</v>
      </c>
      <c r="X1183" s="48" t="str">
        <f>IFERROR(VLOOKUP(W1183,'[1]ZESTAWIENIE NUMERÓW BOCZNYCH'!$A:$B,2,0),Q1183)</f>
        <v>MERCEDES-BENZ O 530 G Citaro</v>
      </c>
      <c r="Y1183" s="131">
        <f t="shared" si="95"/>
        <v>11</v>
      </c>
      <c r="Z1183" s="132" t="s">
        <v>182</v>
      </c>
      <c r="AA1183" s="44" t="str">
        <f t="shared" si="94"/>
        <v>A</v>
      </c>
    </row>
    <row r="1184" spans="1:27" x14ac:dyDescent="0.25">
      <c r="A1184" s="125" t="s">
        <v>236</v>
      </c>
      <c r="B1184" s="48">
        <v>1445</v>
      </c>
      <c r="C1184" s="46">
        <v>2</v>
      </c>
      <c r="D1184" s="46">
        <v>20616</v>
      </c>
      <c r="E1184" s="46"/>
      <c r="F1184" s="46" t="s">
        <v>250</v>
      </c>
      <c r="G1184" s="260" t="str">
        <f t="shared" si="91"/>
        <v>pr_90</v>
      </c>
      <c r="H1184" s="260" t="s">
        <v>278</v>
      </c>
      <c r="I1184" s="93">
        <v>43257</v>
      </c>
      <c r="J1184" s="45" t="s">
        <v>128</v>
      </c>
      <c r="K1184" s="46">
        <v>132</v>
      </c>
      <c r="L1184" s="46">
        <v>8138</v>
      </c>
      <c r="M1184" s="46" t="s">
        <v>251</v>
      </c>
      <c r="N1184" s="116">
        <v>0.29722222222222222</v>
      </c>
      <c r="O1184" s="46">
        <v>10</v>
      </c>
      <c r="P1184" s="46">
        <v>0</v>
      </c>
      <c r="Q1184" s="46" t="s">
        <v>14</v>
      </c>
      <c r="R1184" s="48"/>
      <c r="S1184" s="48"/>
      <c r="T1184" s="48"/>
      <c r="U1184" s="173">
        <f t="shared" si="92"/>
        <v>0.29166666666666663</v>
      </c>
      <c r="V1184" s="173">
        <f t="shared" si="93"/>
        <v>0.29166666666666663</v>
      </c>
      <c r="W1184" s="41">
        <f>IFERROR(VLOOKUP(L1184,'[1]ZESTAWIENIE NUMERÓW BOCZNYCH'!$A:$B,1,0),"")</f>
        <v>8138</v>
      </c>
      <c r="X1184" s="48" t="str">
        <f>IFERROR(VLOOKUP(W1184,'[1]ZESTAWIENIE NUMERÓW BOCZNYCH'!$A:$B,2,0),Q1184)</f>
        <v>VOLVO 7700A</v>
      </c>
      <c r="Y1184" s="131">
        <f t="shared" si="95"/>
        <v>10</v>
      </c>
      <c r="Z1184" s="132" t="s">
        <v>182</v>
      </c>
      <c r="AA1184" s="44" t="str">
        <f t="shared" si="94"/>
        <v>A</v>
      </c>
    </row>
    <row r="1185" spans="1:27" x14ac:dyDescent="0.25">
      <c r="A1185" s="125" t="s">
        <v>236</v>
      </c>
      <c r="B1185" s="48">
        <v>1184</v>
      </c>
      <c r="C1185" s="48">
        <v>1</v>
      </c>
      <c r="D1185" s="48">
        <v>20615</v>
      </c>
      <c r="E1185" s="48"/>
      <c r="F1185" s="48" t="s">
        <v>243</v>
      </c>
      <c r="G1185" s="260" t="str">
        <f t="shared" si="91"/>
        <v>pr_90</v>
      </c>
      <c r="H1185" s="260" t="s">
        <v>277</v>
      </c>
      <c r="I1185" s="45">
        <v>43257</v>
      </c>
      <c r="J1185" s="45" t="s">
        <v>128</v>
      </c>
      <c r="K1185" s="48">
        <v>1</v>
      </c>
      <c r="L1185" s="48">
        <v>2364</v>
      </c>
      <c r="M1185" s="260" t="s">
        <v>234</v>
      </c>
      <c r="N1185" s="42">
        <v>0.25277777777777777</v>
      </c>
      <c r="O1185" s="48">
        <v>0</v>
      </c>
      <c r="P1185" s="48">
        <v>2</v>
      </c>
      <c r="Q1185" s="48" t="s">
        <v>16</v>
      </c>
      <c r="R1185" s="48"/>
      <c r="S1185" s="48"/>
      <c r="T1185" s="48"/>
      <c r="U1185" s="173">
        <f t="shared" si="92"/>
        <v>0.25</v>
      </c>
      <c r="V1185" s="173">
        <f t="shared" si="93"/>
        <v>0.25</v>
      </c>
      <c r="W1185" s="41" t="str">
        <f>IFERROR(VLOOKUP(L1185,'[1]ZESTAWIENIE NUMERÓW BOCZNYCH'!$A:$B,1,0),"")</f>
        <v/>
      </c>
      <c r="X1185" s="48" t="str">
        <f>IFERROR(VLOOKUP(W1185,'[1]ZESTAWIENIE NUMERÓW BOCZNYCH'!$A:$B,2,0),Q1185)</f>
        <v>P2</v>
      </c>
      <c r="Y1185" s="131">
        <f t="shared" si="95"/>
        <v>2</v>
      </c>
      <c r="Z1185" s="132" t="s">
        <v>184</v>
      </c>
      <c r="AA1185" s="44" t="str">
        <f t="shared" si="94"/>
        <v>T</v>
      </c>
    </row>
    <row r="1186" spans="1:27" x14ac:dyDescent="0.25">
      <c r="A1186" s="125" t="s">
        <v>236</v>
      </c>
      <c r="B1186" s="48">
        <v>1189</v>
      </c>
      <c r="C1186" s="48">
        <v>1</v>
      </c>
      <c r="D1186" s="48">
        <v>20615</v>
      </c>
      <c r="E1186" s="48"/>
      <c r="F1186" s="48" t="s">
        <v>243</v>
      </c>
      <c r="G1186" s="260" t="str">
        <f t="shared" si="91"/>
        <v>pr_90</v>
      </c>
      <c r="H1186" s="257" t="s">
        <v>277</v>
      </c>
      <c r="I1186" s="45">
        <v>43257</v>
      </c>
      <c r="J1186" s="45" t="s">
        <v>128</v>
      </c>
      <c r="K1186" s="48">
        <v>1</v>
      </c>
      <c r="L1186" s="48">
        <v>2208</v>
      </c>
      <c r="M1186" s="48" t="s">
        <v>234</v>
      </c>
      <c r="N1186" s="42">
        <v>0.26527777777777778</v>
      </c>
      <c r="O1186" s="48">
        <v>9</v>
      </c>
      <c r="P1186" s="48">
        <v>0</v>
      </c>
      <c r="Q1186" s="48" t="s">
        <v>16</v>
      </c>
      <c r="R1186" s="48"/>
      <c r="S1186" s="48"/>
      <c r="T1186" s="48"/>
      <c r="U1186" s="173">
        <f t="shared" si="92"/>
        <v>0.26041666666666663</v>
      </c>
      <c r="V1186" s="173">
        <f t="shared" si="93"/>
        <v>0.25</v>
      </c>
      <c r="W1186" s="41">
        <f>IFERROR(VLOOKUP(L1186,'[1]ZESTAWIENIE NUMERÓW BOCZNYCH'!$A:$B,1,0),"")</f>
        <v>2208</v>
      </c>
      <c r="X1186" s="48" t="str">
        <f>IFERROR(VLOOKUP(W1186,'[1]ZESTAWIENIE NUMERÓW BOCZNYCH'!$A:$B,2,0),Q1186)</f>
        <v>K2</v>
      </c>
      <c r="Y1186" s="131">
        <f t="shared" si="95"/>
        <v>9</v>
      </c>
      <c r="Z1186" s="132" t="s">
        <v>184</v>
      </c>
      <c r="AA1186" s="44" t="str">
        <f t="shared" si="94"/>
        <v>T</v>
      </c>
    </row>
    <row r="1187" spans="1:27" x14ac:dyDescent="0.25">
      <c r="A1187" s="125" t="s">
        <v>236</v>
      </c>
      <c r="B1187" s="48">
        <v>1192</v>
      </c>
      <c r="C1187" s="48">
        <v>1</v>
      </c>
      <c r="D1187" s="48">
        <v>20615</v>
      </c>
      <c r="E1187" s="48"/>
      <c r="F1187" s="48" t="s">
        <v>243</v>
      </c>
      <c r="G1187" s="260" t="str">
        <f t="shared" si="91"/>
        <v>pr_90</v>
      </c>
      <c r="H1187" s="257" t="s">
        <v>277</v>
      </c>
      <c r="I1187" s="45">
        <v>43257</v>
      </c>
      <c r="J1187" s="45" t="s">
        <v>128</v>
      </c>
      <c r="K1187" s="48">
        <v>1</v>
      </c>
      <c r="L1187" s="48">
        <v>2480</v>
      </c>
      <c r="M1187" s="48" t="s">
        <v>234</v>
      </c>
      <c r="N1187" s="42">
        <v>0.2722222222222222</v>
      </c>
      <c r="O1187" s="48">
        <v>4</v>
      </c>
      <c r="P1187" s="48">
        <v>1</v>
      </c>
      <c r="Q1187" s="48" t="s">
        <v>16</v>
      </c>
      <c r="R1187" s="48"/>
      <c r="S1187" s="48"/>
      <c r="T1187" s="48"/>
      <c r="U1187" s="173">
        <f t="shared" si="92"/>
        <v>0.27083333333333331</v>
      </c>
      <c r="V1187" s="173">
        <f t="shared" si="93"/>
        <v>0.25</v>
      </c>
      <c r="W1187" s="41">
        <f>IFERROR(VLOOKUP(L1187,'[1]ZESTAWIENIE NUMERÓW BOCZNYCH'!$A:$B,1,0),"")</f>
        <v>2480</v>
      </c>
      <c r="X1187" s="48" t="str">
        <f>IFERROR(VLOOKUP(W1187,'[1]ZESTAWIENIE NUMERÓW BOCZNYCH'!$A:$B,2,0),Q1187)</f>
        <v>K2</v>
      </c>
      <c r="Y1187" s="131">
        <f t="shared" si="95"/>
        <v>5</v>
      </c>
      <c r="Z1187" s="132" t="s">
        <v>184</v>
      </c>
      <c r="AA1187" s="44" t="str">
        <f t="shared" si="94"/>
        <v>T</v>
      </c>
    </row>
    <row r="1188" spans="1:27" x14ac:dyDescent="0.25">
      <c r="A1188" s="125" t="s">
        <v>236</v>
      </c>
      <c r="B1188" s="48">
        <v>1194</v>
      </c>
      <c r="C1188" s="48">
        <v>1</v>
      </c>
      <c r="D1188" s="48">
        <v>20615</v>
      </c>
      <c r="E1188" s="48"/>
      <c r="F1188" s="48" t="s">
        <v>243</v>
      </c>
      <c r="G1188" s="260" t="str">
        <f t="shared" si="91"/>
        <v>pr_90</v>
      </c>
      <c r="H1188" s="257" t="s">
        <v>277</v>
      </c>
      <c r="I1188" s="45">
        <v>43257</v>
      </c>
      <c r="J1188" s="45" t="s">
        <v>128</v>
      </c>
      <c r="K1188" s="48">
        <v>1</v>
      </c>
      <c r="L1188" s="48">
        <v>2811</v>
      </c>
      <c r="M1188" s="48" t="s">
        <v>234</v>
      </c>
      <c r="N1188" s="42">
        <v>0.27986111111111112</v>
      </c>
      <c r="O1188" s="48">
        <v>6</v>
      </c>
      <c r="P1188" s="48">
        <v>0</v>
      </c>
      <c r="Q1188" s="48" t="s">
        <v>17</v>
      </c>
      <c r="R1188" s="48"/>
      <c r="S1188" s="48"/>
      <c r="T1188" s="48"/>
      <c r="U1188" s="173">
        <f t="shared" si="92"/>
        <v>0.27083333333333331</v>
      </c>
      <c r="V1188" s="173">
        <f t="shared" si="93"/>
        <v>0.25</v>
      </c>
      <c r="W1188" s="41">
        <f>IFERROR(VLOOKUP(L1188,'[1]ZESTAWIENIE NUMERÓW BOCZNYCH'!$A:$B,1,0),"")</f>
        <v>2811</v>
      </c>
      <c r="X1188" s="48" t="str">
        <f>IFERROR(VLOOKUP(W1188,'[1]ZESTAWIENIE NUMERÓW BOCZNYCH'!$A:$B,2,0),Q1188)</f>
        <v>MB</v>
      </c>
      <c r="Y1188" s="131">
        <f t="shared" si="95"/>
        <v>6</v>
      </c>
      <c r="Z1188" s="132" t="s">
        <v>184</v>
      </c>
      <c r="AA1188" s="44" t="str">
        <f t="shared" si="94"/>
        <v>T</v>
      </c>
    </row>
    <row r="1189" spans="1:27" x14ac:dyDescent="0.25">
      <c r="A1189" s="125" t="s">
        <v>236</v>
      </c>
      <c r="B1189" s="48">
        <v>1198</v>
      </c>
      <c r="C1189" s="48">
        <v>2</v>
      </c>
      <c r="D1189" s="48">
        <v>20615</v>
      </c>
      <c r="E1189" s="48"/>
      <c r="F1189" s="48" t="s">
        <v>243</v>
      </c>
      <c r="G1189" s="260" t="str">
        <f t="shared" si="91"/>
        <v>pr_90</v>
      </c>
      <c r="H1189" s="257" t="s">
        <v>277</v>
      </c>
      <c r="I1189" s="45">
        <v>43257</v>
      </c>
      <c r="J1189" s="45" t="s">
        <v>128</v>
      </c>
      <c r="K1189" s="48">
        <v>1</v>
      </c>
      <c r="L1189" s="48">
        <v>2460</v>
      </c>
      <c r="M1189" s="48" t="s">
        <v>234</v>
      </c>
      <c r="N1189" s="42">
        <v>0.2902777777777778</v>
      </c>
      <c r="O1189" s="48">
        <v>16</v>
      </c>
      <c r="P1189" s="48">
        <v>3</v>
      </c>
      <c r="Q1189" s="48" t="s">
        <v>16</v>
      </c>
      <c r="R1189" s="48"/>
      <c r="S1189" s="48"/>
      <c r="T1189" s="48"/>
      <c r="U1189" s="173">
        <f t="shared" si="92"/>
        <v>0.28125</v>
      </c>
      <c r="V1189" s="173">
        <f t="shared" si="93"/>
        <v>0.25</v>
      </c>
      <c r="W1189" s="41">
        <f>IFERROR(VLOOKUP(L1189,'[1]ZESTAWIENIE NUMERÓW BOCZNYCH'!$A:$B,1,0),"")</f>
        <v>2460</v>
      </c>
      <c r="X1189" s="48" t="str">
        <f>IFERROR(VLOOKUP(W1189,'[1]ZESTAWIENIE NUMERÓW BOCZNYCH'!$A:$B,2,0),Q1189)</f>
        <v>K2</v>
      </c>
      <c r="Y1189" s="131">
        <f t="shared" si="95"/>
        <v>19</v>
      </c>
      <c r="Z1189" s="132" t="s">
        <v>184</v>
      </c>
      <c r="AA1189" s="44" t="str">
        <f t="shared" si="94"/>
        <v>T</v>
      </c>
    </row>
    <row r="1190" spans="1:27" x14ac:dyDescent="0.25">
      <c r="A1190" s="125" t="s">
        <v>236</v>
      </c>
      <c r="B1190" s="48">
        <v>1201</v>
      </c>
      <c r="C1190" s="48">
        <v>2</v>
      </c>
      <c r="D1190" s="48">
        <v>20615</v>
      </c>
      <c r="E1190" s="48"/>
      <c r="F1190" s="48" t="s">
        <v>243</v>
      </c>
      <c r="G1190" s="260" t="str">
        <f t="shared" si="91"/>
        <v>pr_90</v>
      </c>
      <c r="H1190" s="260" t="s">
        <v>277</v>
      </c>
      <c r="I1190" s="45">
        <v>43257</v>
      </c>
      <c r="J1190" s="45" t="s">
        <v>128</v>
      </c>
      <c r="K1190" s="48">
        <v>1</v>
      </c>
      <c r="L1190" s="48">
        <v>2258</v>
      </c>
      <c r="M1190" s="48" t="s">
        <v>234</v>
      </c>
      <c r="N1190" s="42">
        <v>0.29722222222222222</v>
      </c>
      <c r="O1190" s="48">
        <v>4</v>
      </c>
      <c r="P1190" s="48">
        <v>2</v>
      </c>
      <c r="Q1190" s="48" t="s">
        <v>16</v>
      </c>
      <c r="R1190" s="48"/>
      <c r="S1190" s="48"/>
      <c r="T1190" s="48"/>
      <c r="U1190" s="173">
        <f t="shared" si="92"/>
        <v>0.29166666666666663</v>
      </c>
      <c r="V1190" s="173">
        <f t="shared" si="93"/>
        <v>0.29166666666666663</v>
      </c>
      <c r="W1190" s="41">
        <f>IFERROR(VLOOKUP(L1190,'[1]ZESTAWIENIE NUMERÓW BOCZNYCH'!$A:$B,1,0),"")</f>
        <v>2258</v>
      </c>
      <c r="X1190" s="48" t="str">
        <f>IFERROR(VLOOKUP(W1190,'[1]ZESTAWIENIE NUMERÓW BOCZNYCH'!$A:$B,2,0),Q1190)</f>
        <v>K2</v>
      </c>
      <c r="Y1190" s="131">
        <f t="shared" si="95"/>
        <v>6</v>
      </c>
      <c r="Z1190" s="132" t="s">
        <v>184</v>
      </c>
      <c r="AA1190" s="44" t="str">
        <f t="shared" si="94"/>
        <v>T</v>
      </c>
    </row>
    <row r="1191" spans="1:27" x14ac:dyDescent="0.25">
      <c r="A1191" s="125" t="s">
        <v>236</v>
      </c>
      <c r="B1191" s="48">
        <v>1204</v>
      </c>
      <c r="C1191" s="48">
        <v>2</v>
      </c>
      <c r="D1191" s="48">
        <v>20615</v>
      </c>
      <c r="E1191" s="48"/>
      <c r="F1191" s="48" t="s">
        <v>243</v>
      </c>
      <c r="G1191" s="260" t="str">
        <f t="shared" si="91"/>
        <v>pr_90</v>
      </c>
      <c r="H1191" s="257" t="s">
        <v>277</v>
      </c>
      <c r="I1191" s="45">
        <v>43257</v>
      </c>
      <c r="J1191" s="45" t="s">
        <v>128</v>
      </c>
      <c r="K1191" s="48">
        <v>1</v>
      </c>
      <c r="L1191" s="48">
        <v>2320</v>
      </c>
      <c r="M1191" s="48" t="s">
        <v>234</v>
      </c>
      <c r="N1191" s="42">
        <v>0.30624999999999997</v>
      </c>
      <c r="O1191" s="48">
        <v>12</v>
      </c>
      <c r="P1191" s="48">
        <v>2</v>
      </c>
      <c r="Q1191" s="48" t="s">
        <v>16</v>
      </c>
      <c r="R1191" s="48"/>
      <c r="S1191" s="48"/>
      <c r="T1191" s="48"/>
      <c r="U1191" s="173">
        <f t="shared" si="92"/>
        <v>0.30208333333333331</v>
      </c>
      <c r="V1191" s="173">
        <f t="shared" si="93"/>
        <v>0.29166666666666663</v>
      </c>
      <c r="W1191" s="41">
        <f>IFERROR(VLOOKUP(L1191,'[1]ZESTAWIENIE NUMERÓW BOCZNYCH'!$A:$B,1,0),"")</f>
        <v>2320</v>
      </c>
      <c r="X1191" s="48" t="str">
        <f>IFERROR(VLOOKUP(W1191,'[1]ZESTAWIENIE NUMERÓW BOCZNYCH'!$A:$B,2,0),Q1191)</f>
        <v>K2</v>
      </c>
      <c r="Y1191" s="131">
        <f t="shared" si="95"/>
        <v>14</v>
      </c>
      <c r="Z1191" s="132" t="s">
        <v>184</v>
      </c>
      <c r="AA1191" s="44" t="str">
        <f t="shared" si="94"/>
        <v>T</v>
      </c>
    </row>
    <row r="1192" spans="1:27" x14ac:dyDescent="0.25">
      <c r="A1192" s="125" t="s">
        <v>236</v>
      </c>
      <c r="B1192" s="48">
        <v>1206</v>
      </c>
      <c r="C1192" s="48">
        <v>2</v>
      </c>
      <c r="D1192" s="48">
        <v>20615</v>
      </c>
      <c r="E1192" s="48"/>
      <c r="F1192" s="48" t="s">
        <v>243</v>
      </c>
      <c r="G1192" s="260" t="str">
        <f t="shared" si="91"/>
        <v>pr_90</v>
      </c>
      <c r="H1192" s="257" t="s">
        <v>277</v>
      </c>
      <c r="I1192" s="45">
        <v>43257</v>
      </c>
      <c r="J1192" s="45" t="s">
        <v>128</v>
      </c>
      <c r="K1192" s="48">
        <v>1</v>
      </c>
      <c r="L1192" s="48">
        <v>2364</v>
      </c>
      <c r="M1192" s="48" t="s">
        <v>234</v>
      </c>
      <c r="N1192" s="42">
        <v>0.31388888888888888</v>
      </c>
      <c r="O1192" s="48">
        <v>13</v>
      </c>
      <c r="P1192" s="48">
        <v>2</v>
      </c>
      <c r="Q1192" s="48" t="s">
        <v>16</v>
      </c>
      <c r="R1192" s="48"/>
      <c r="S1192" s="48"/>
      <c r="T1192" s="48"/>
      <c r="U1192" s="173">
        <f t="shared" si="92"/>
        <v>0.3125</v>
      </c>
      <c r="V1192" s="173">
        <f t="shared" si="93"/>
        <v>0.29166666666666663</v>
      </c>
      <c r="W1192" s="41" t="str">
        <f>IFERROR(VLOOKUP(L1192,'[1]ZESTAWIENIE NUMERÓW BOCZNYCH'!$A:$B,1,0),"")</f>
        <v/>
      </c>
      <c r="X1192" s="48" t="str">
        <f>IFERROR(VLOOKUP(W1192,'[1]ZESTAWIENIE NUMERÓW BOCZNYCH'!$A:$B,2,0),Q1192)</f>
        <v>P2</v>
      </c>
      <c r="Y1192" s="131">
        <f t="shared" si="95"/>
        <v>15</v>
      </c>
      <c r="Z1192" s="132" t="s">
        <v>184</v>
      </c>
      <c r="AA1192" s="44" t="str">
        <f t="shared" si="94"/>
        <v>T</v>
      </c>
    </row>
    <row r="1193" spans="1:27" x14ac:dyDescent="0.25">
      <c r="A1193" s="125" t="s">
        <v>236</v>
      </c>
      <c r="B1193" s="48">
        <v>1210</v>
      </c>
      <c r="C1193" s="48">
        <v>3</v>
      </c>
      <c r="D1193" s="48">
        <v>20615</v>
      </c>
      <c r="E1193" s="48"/>
      <c r="F1193" s="48" t="s">
        <v>243</v>
      </c>
      <c r="G1193" s="260" t="str">
        <f t="shared" si="91"/>
        <v>pr_90</v>
      </c>
      <c r="H1193" s="260" t="s">
        <v>277</v>
      </c>
      <c r="I1193" s="45">
        <v>43257</v>
      </c>
      <c r="J1193" s="45" t="s">
        <v>128</v>
      </c>
      <c r="K1193" s="48">
        <v>1</v>
      </c>
      <c r="L1193" s="48">
        <v>2212</v>
      </c>
      <c r="M1193" s="48" t="s">
        <v>234</v>
      </c>
      <c r="N1193" s="42">
        <v>0.32430555555555557</v>
      </c>
      <c r="O1193" s="48">
        <v>9</v>
      </c>
      <c r="P1193" s="48">
        <v>1</v>
      </c>
      <c r="Q1193" s="48" t="s">
        <v>16</v>
      </c>
      <c r="R1193" s="48"/>
      <c r="S1193" s="48"/>
      <c r="T1193" s="48"/>
      <c r="U1193" s="173">
        <f t="shared" si="92"/>
        <v>0.32291666666666663</v>
      </c>
      <c r="V1193" s="173">
        <f t="shared" si="93"/>
        <v>0.29166666666666663</v>
      </c>
      <c r="W1193" s="41" t="str">
        <f>IFERROR(VLOOKUP(L1193,'[1]ZESTAWIENIE NUMERÓW BOCZNYCH'!$A:$B,1,0),"")</f>
        <v/>
      </c>
      <c r="X1193" s="48" t="str">
        <f>IFERROR(VLOOKUP(W1193,'[1]ZESTAWIENIE NUMERÓW BOCZNYCH'!$A:$B,2,0),Q1193)</f>
        <v>P2</v>
      </c>
      <c r="Y1193" s="131">
        <f t="shared" si="95"/>
        <v>10</v>
      </c>
      <c r="Z1193" s="132" t="s">
        <v>184</v>
      </c>
      <c r="AA1193" s="44" t="str">
        <f t="shared" si="94"/>
        <v>T</v>
      </c>
    </row>
    <row r="1194" spans="1:27" x14ac:dyDescent="0.25">
      <c r="A1194" s="125" t="s">
        <v>236</v>
      </c>
      <c r="B1194" s="48">
        <v>1212</v>
      </c>
      <c r="C1194" s="48">
        <v>3</v>
      </c>
      <c r="D1194" s="48">
        <v>20615</v>
      </c>
      <c r="E1194" s="48"/>
      <c r="F1194" s="48" t="s">
        <v>243</v>
      </c>
      <c r="G1194" s="260" t="str">
        <f t="shared" si="91"/>
        <v>pr_90</v>
      </c>
      <c r="H1194" s="257" t="s">
        <v>277</v>
      </c>
      <c r="I1194" s="45">
        <v>43257</v>
      </c>
      <c r="J1194" s="45" t="s">
        <v>128</v>
      </c>
      <c r="K1194" s="48">
        <v>1</v>
      </c>
      <c r="L1194" s="48">
        <v>2822</v>
      </c>
      <c r="M1194" s="48" t="s">
        <v>234</v>
      </c>
      <c r="N1194" s="42">
        <v>0.33055555555555555</v>
      </c>
      <c r="O1194" s="48">
        <v>3</v>
      </c>
      <c r="P1194" s="48">
        <v>1</v>
      </c>
      <c r="Q1194" s="48" t="s">
        <v>17</v>
      </c>
      <c r="R1194" s="48"/>
      <c r="S1194" s="48"/>
      <c r="T1194" s="48"/>
      <c r="U1194" s="173">
        <f t="shared" si="92"/>
        <v>0.32291666666666663</v>
      </c>
      <c r="V1194" s="173">
        <f t="shared" si="93"/>
        <v>0.29166666666666663</v>
      </c>
      <c r="W1194" s="41">
        <f>IFERROR(VLOOKUP(L1194,'[1]ZESTAWIENIE NUMERÓW BOCZNYCH'!$A:$B,1,0),"")</f>
        <v>2822</v>
      </c>
      <c r="X1194" s="48" t="str">
        <f>IFERROR(VLOOKUP(W1194,'[1]ZESTAWIENIE NUMERÓW BOCZNYCH'!$A:$B,2,0),Q1194)</f>
        <v>MB</v>
      </c>
      <c r="Y1194" s="131">
        <f t="shared" si="95"/>
        <v>4</v>
      </c>
      <c r="Z1194" s="132" t="s">
        <v>184</v>
      </c>
      <c r="AA1194" s="44" t="str">
        <f t="shared" si="94"/>
        <v>T</v>
      </c>
    </row>
    <row r="1195" spans="1:27" x14ac:dyDescent="0.25">
      <c r="A1195" s="125" t="s">
        <v>236</v>
      </c>
      <c r="B1195" s="48">
        <v>1216</v>
      </c>
      <c r="C1195" s="48">
        <v>3</v>
      </c>
      <c r="D1195" s="48">
        <v>20615</v>
      </c>
      <c r="E1195" s="48"/>
      <c r="F1195" s="48" t="s">
        <v>243</v>
      </c>
      <c r="G1195" s="260" t="str">
        <f t="shared" si="91"/>
        <v>pr_90</v>
      </c>
      <c r="H1195" s="260" t="s">
        <v>277</v>
      </c>
      <c r="I1195" s="45">
        <v>43257</v>
      </c>
      <c r="J1195" s="45" t="s">
        <v>128</v>
      </c>
      <c r="K1195" s="48">
        <v>1</v>
      </c>
      <c r="L1195" s="48">
        <v>2608</v>
      </c>
      <c r="M1195" s="48" t="s">
        <v>234</v>
      </c>
      <c r="N1195" s="42">
        <v>0.34027777777777773</v>
      </c>
      <c r="O1195" s="48">
        <v>1</v>
      </c>
      <c r="P1195" s="48">
        <v>0</v>
      </c>
      <c r="Q1195" s="48" t="s">
        <v>16</v>
      </c>
      <c r="R1195" s="48"/>
      <c r="S1195" s="48"/>
      <c r="T1195" s="48"/>
      <c r="U1195" s="173">
        <f t="shared" si="92"/>
        <v>0.33333333333333331</v>
      </c>
      <c r="V1195" s="173">
        <f t="shared" si="93"/>
        <v>0.33333333333333331</v>
      </c>
      <c r="W1195" s="41">
        <f>IFERROR(VLOOKUP(L1195,'[1]ZESTAWIENIE NUMERÓW BOCZNYCH'!$A:$B,1,0),"")</f>
        <v>2608</v>
      </c>
      <c r="X1195" s="48" t="str">
        <f>IFERROR(VLOOKUP(W1195,'[1]ZESTAWIENIE NUMERÓW BOCZNYCH'!$A:$B,2,0),Q1195)</f>
        <v>P2</v>
      </c>
      <c r="Y1195" s="131">
        <f t="shared" si="95"/>
        <v>1</v>
      </c>
      <c r="Z1195" s="132" t="s">
        <v>184</v>
      </c>
      <c r="AA1195" s="44" t="str">
        <f t="shared" si="94"/>
        <v>T</v>
      </c>
    </row>
    <row r="1196" spans="1:27" x14ac:dyDescent="0.25">
      <c r="A1196" s="125" t="s">
        <v>236</v>
      </c>
      <c r="B1196" s="48">
        <v>1219</v>
      </c>
      <c r="C1196" s="48">
        <v>3</v>
      </c>
      <c r="D1196" s="48">
        <v>20615</v>
      </c>
      <c r="E1196" s="48"/>
      <c r="F1196" s="48" t="s">
        <v>243</v>
      </c>
      <c r="G1196" s="260" t="str">
        <f t="shared" si="91"/>
        <v>pr_90</v>
      </c>
      <c r="H1196" s="257" t="s">
        <v>277</v>
      </c>
      <c r="I1196" s="45">
        <v>43257</v>
      </c>
      <c r="J1196" s="45" t="s">
        <v>128</v>
      </c>
      <c r="K1196" s="48">
        <v>1</v>
      </c>
      <c r="L1196" s="48">
        <v>2801</v>
      </c>
      <c r="M1196" s="48" t="s">
        <v>234</v>
      </c>
      <c r="N1196" s="42">
        <v>0.34722222222222227</v>
      </c>
      <c r="O1196" s="48">
        <v>2</v>
      </c>
      <c r="P1196" s="48">
        <v>3</v>
      </c>
      <c r="Q1196" s="48" t="s">
        <v>17</v>
      </c>
      <c r="R1196" s="48"/>
      <c r="S1196" s="48"/>
      <c r="T1196" s="48"/>
      <c r="U1196" s="173">
        <f t="shared" si="92"/>
        <v>0.34375</v>
      </c>
      <c r="V1196" s="173">
        <f t="shared" si="93"/>
        <v>0.33333333333333331</v>
      </c>
      <c r="W1196" s="41">
        <f>IFERROR(VLOOKUP(L1196,'[1]ZESTAWIENIE NUMERÓW BOCZNYCH'!$A:$B,1,0),"")</f>
        <v>2801</v>
      </c>
      <c r="X1196" s="48" t="str">
        <f>IFERROR(VLOOKUP(W1196,'[1]ZESTAWIENIE NUMERÓW BOCZNYCH'!$A:$B,2,0),Q1196)</f>
        <v>MB</v>
      </c>
      <c r="Y1196" s="131">
        <f t="shared" si="95"/>
        <v>5</v>
      </c>
      <c r="Z1196" s="132" t="s">
        <v>184</v>
      </c>
      <c r="AA1196" s="44" t="str">
        <f t="shared" si="94"/>
        <v>T</v>
      </c>
    </row>
    <row r="1197" spans="1:27" x14ac:dyDescent="0.25">
      <c r="A1197" s="125" t="s">
        <v>236</v>
      </c>
      <c r="B1197" s="48">
        <v>1222</v>
      </c>
      <c r="C1197" s="48">
        <v>4</v>
      </c>
      <c r="D1197" s="48">
        <v>20615</v>
      </c>
      <c r="E1197" s="48"/>
      <c r="F1197" s="48" t="s">
        <v>243</v>
      </c>
      <c r="G1197" s="260" t="str">
        <f t="shared" si="91"/>
        <v>pr_90</v>
      </c>
      <c r="H1197" s="257" t="s">
        <v>277</v>
      </c>
      <c r="I1197" s="45">
        <v>43257</v>
      </c>
      <c r="J1197" s="45" t="s">
        <v>128</v>
      </c>
      <c r="K1197" s="48">
        <v>1</v>
      </c>
      <c r="L1197" s="48">
        <v>2313</v>
      </c>
      <c r="M1197" s="48" t="s">
        <v>234</v>
      </c>
      <c r="N1197" s="42">
        <v>0.35694444444444445</v>
      </c>
      <c r="O1197" s="48">
        <v>10</v>
      </c>
      <c r="P1197" s="48">
        <v>1</v>
      </c>
      <c r="Q1197" s="48" t="s">
        <v>16</v>
      </c>
      <c r="R1197" s="48"/>
      <c r="S1197" s="48"/>
      <c r="T1197" s="48"/>
      <c r="U1197" s="173">
        <f t="shared" si="92"/>
        <v>0.35416666666666663</v>
      </c>
      <c r="V1197" s="173">
        <f t="shared" si="93"/>
        <v>0.33333333333333331</v>
      </c>
      <c r="W1197" s="41">
        <f>IFERROR(VLOOKUP(L1197,'[1]ZESTAWIENIE NUMERÓW BOCZNYCH'!$A:$B,1,0),"")</f>
        <v>2313</v>
      </c>
      <c r="X1197" s="48" t="str">
        <f>IFERROR(VLOOKUP(W1197,'[1]ZESTAWIENIE NUMERÓW BOCZNYCH'!$A:$B,2,0),Q1197)</f>
        <v>K2</v>
      </c>
      <c r="Y1197" s="131">
        <f t="shared" si="95"/>
        <v>11</v>
      </c>
      <c r="Z1197" s="132" t="s">
        <v>184</v>
      </c>
      <c r="AA1197" s="44" t="str">
        <f t="shared" si="94"/>
        <v>T</v>
      </c>
    </row>
    <row r="1198" spans="1:27" x14ac:dyDescent="0.25">
      <c r="A1198" s="125" t="s">
        <v>236</v>
      </c>
      <c r="B1198" s="48">
        <v>1224</v>
      </c>
      <c r="C1198" s="48">
        <v>4</v>
      </c>
      <c r="D1198" s="48">
        <v>20615</v>
      </c>
      <c r="E1198" s="48"/>
      <c r="F1198" s="48" t="s">
        <v>243</v>
      </c>
      <c r="G1198" s="260" t="str">
        <f t="shared" si="91"/>
        <v>pr_90</v>
      </c>
      <c r="H1198" s="257" t="s">
        <v>277</v>
      </c>
      <c r="I1198" s="45">
        <v>43257</v>
      </c>
      <c r="J1198" s="45" t="s">
        <v>128</v>
      </c>
      <c r="K1198" s="48">
        <v>1</v>
      </c>
      <c r="L1198" s="48">
        <v>2329</v>
      </c>
      <c r="M1198" s="48" t="s">
        <v>234</v>
      </c>
      <c r="N1198" s="42">
        <v>0.36458333333333331</v>
      </c>
      <c r="O1198" s="48">
        <v>4</v>
      </c>
      <c r="P1198" s="48">
        <v>0</v>
      </c>
      <c r="Q1198" s="48" t="s">
        <v>16</v>
      </c>
      <c r="R1198" s="48"/>
      <c r="S1198" s="48"/>
      <c r="T1198" s="48"/>
      <c r="U1198" s="173">
        <f t="shared" si="92"/>
        <v>0.36458333333333331</v>
      </c>
      <c r="V1198" s="173">
        <f t="shared" si="93"/>
        <v>0.33333333333333331</v>
      </c>
      <c r="W1198" s="41">
        <f>IFERROR(VLOOKUP(L1198,'[1]ZESTAWIENIE NUMERÓW BOCZNYCH'!$A:$B,1,0),"")</f>
        <v>2329</v>
      </c>
      <c r="X1198" s="48" t="str">
        <f>IFERROR(VLOOKUP(W1198,'[1]ZESTAWIENIE NUMERÓW BOCZNYCH'!$A:$B,2,0),Q1198)</f>
        <v>K2</v>
      </c>
      <c r="Y1198" s="131">
        <f t="shared" si="95"/>
        <v>4</v>
      </c>
      <c r="Z1198" s="132" t="s">
        <v>184</v>
      </c>
      <c r="AA1198" s="44" t="str">
        <f t="shared" si="94"/>
        <v>T</v>
      </c>
    </row>
    <row r="1199" spans="1:27" x14ac:dyDescent="0.25">
      <c r="A1199" s="125" t="s">
        <v>236</v>
      </c>
      <c r="B1199" s="48">
        <v>1228</v>
      </c>
      <c r="C1199" s="48">
        <v>4</v>
      </c>
      <c r="D1199" s="48">
        <v>20615</v>
      </c>
      <c r="E1199" s="48"/>
      <c r="F1199" s="48" t="s">
        <v>243</v>
      </c>
      <c r="G1199" s="260" t="str">
        <f t="shared" si="91"/>
        <v>pr_90</v>
      </c>
      <c r="H1199" s="260" t="s">
        <v>277</v>
      </c>
      <c r="I1199" s="45">
        <v>43257</v>
      </c>
      <c r="J1199" s="45" t="s">
        <v>128</v>
      </c>
      <c r="K1199" s="48">
        <v>1</v>
      </c>
      <c r="L1199" s="48">
        <v>2274</v>
      </c>
      <c r="M1199" s="48" t="s">
        <v>234</v>
      </c>
      <c r="N1199" s="42">
        <v>0.37152777777777773</v>
      </c>
      <c r="O1199" s="48">
        <v>0</v>
      </c>
      <c r="P1199" s="48">
        <v>0</v>
      </c>
      <c r="Q1199" s="48" t="s">
        <v>16</v>
      </c>
      <c r="R1199" s="48"/>
      <c r="S1199" s="48"/>
      <c r="T1199" s="48"/>
      <c r="U1199" s="173">
        <f t="shared" si="92"/>
        <v>0.36458333333333331</v>
      </c>
      <c r="V1199" s="173">
        <f t="shared" si="93"/>
        <v>0.33333333333333331</v>
      </c>
      <c r="W1199" s="41">
        <f>IFERROR(VLOOKUP(L1199,'[1]ZESTAWIENIE NUMERÓW BOCZNYCH'!$A:$B,1,0),"")</f>
        <v>2274</v>
      </c>
      <c r="X1199" s="48" t="str">
        <f>IFERROR(VLOOKUP(W1199,'[1]ZESTAWIENIE NUMERÓW BOCZNYCH'!$A:$B,2,0),Q1199)</f>
        <v>K2</v>
      </c>
      <c r="Y1199" s="131">
        <f t="shared" si="95"/>
        <v>0</v>
      </c>
      <c r="Z1199" s="132" t="s">
        <v>184</v>
      </c>
      <c r="AA1199" s="44" t="str">
        <f t="shared" si="94"/>
        <v>T</v>
      </c>
    </row>
    <row r="1200" spans="1:27" x14ac:dyDescent="0.25">
      <c r="A1200" s="125" t="s">
        <v>236</v>
      </c>
      <c r="B1200" s="48">
        <v>1231</v>
      </c>
      <c r="C1200" s="48">
        <v>4</v>
      </c>
      <c r="D1200" s="48">
        <v>20615</v>
      </c>
      <c r="E1200" s="48"/>
      <c r="F1200" s="48" t="s">
        <v>243</v>
      </c>
      <c r="G1200" s="260" t="str">
        <f t="shared" si="91"/>
        <v>pr_90</v>
      </c>
      <c r="H1200" s="257" t="s">
        <v>277</v>
      </c>
      <c r="I1200" s="45">
        <v>43257</v>
      </c>
      <c r="J1200" s="45" t="s">
        <v>128</v>
      </c>
      <c r="K1200" s="48">
        <v>1</v>
      </c>
      <c r="L1200" s="48">
        <v>2314</v>
      </c>
      <c r="M1200" s="48" t="s">
        <v>234</v>
      </c>
      <c r="N1200" s="42">
        <v>0.38055555555555554</v>
      </c>
      <c r="O1200" s="48">
        <v>2</v>
      </c>
      <c r="P1200" s="48">
        <v>0</v>
      </c>
      <c r="Q1200" s="48" t="s">
        <v>16</v>
      </c>
      <c r="R1200" s="48"/>
      <c r="S1200" s="48"/>
      <c r="T1200" s="48"/>
      <c r="U1200" s="173">
        <f t="shared" si="92"/>
        <v>0.375</v>
      </c>
      <c r="V1200" s="173">
        <f t="shared" si="93"/>
        <v>0.375</v>
      </c>
      <c r="W1200" s="41">
        <f>IFERROR(VLOOKUP(L1200,'[1]ZESTAWIENIE NUMERÓW BOCZNYCH'!$A:$B,1,0),"")</f>
        <v>2314</v>
      </c>
      <c r="X1200" s="48" t="str">
        <f>IFERROR(VLOOKUP(W1200,'[1]ZESTAWIENIE NUMERÓW BOCZNYCH'!$A:$B,2,0),Q1200)</f>
        <v>K2</v>
      </c>
      <c r="Y1200" s="131">
        <f t="shared" si="95"/>
        <v>2</v>
      </c>
      <c r="Z1200" s="132" t="s">
        <v>184</v>
      </c>
      <c r="AA1200" s="44" t="str">
        <f t="shared" si="94"/>
        <v>T</v>
      </c>
    </row>
    <row r="1201" spans="1:27" x14ac:dyDescent="0.25">
      <c r="A1201" s="125" t="s">
        <v>236</v>
      </c>
      <c r="B1201" s="48">
        <v>1234</v>
      </c>
      <c r="C1201" s="48">
        <v>5</v>
      </c>
      <c r="D1201" s="48">
        <v>20615</v>
      </c>
      <c r="E1201" s="48"/>
      <c r="F1201" s="48" t="s">
        <v>243</v>
      </c>
      <c r="G1201" s="260" t="str">
        <f t="shared" si="91"/>
        <v>pr_90</v>
      </c>
      <c r="H1201" s="257" t="s">
        <v>277</v>
      </c>
      <c r="I1201" s="45">
        <v>43257</v>
      </c>
      <c r="J1201" s="45" t="s">
        <v>128</v>
      </c>
      <c r="K1201" s="48">
        <v>1</v>
      </c>
      <c r="L1201" s="48">
        <v>2448</v>
      </c>
      <c r="M1201" s="48" t="s">
        <v>234</v>
      </c>
      <c r="N1201" s="42">
        <v>0.38958333333333334</v>
      </c>
      <c r="O1201" s="48">
        <v>5</v>
      </c>
      <c r="P1201" s="48">
        <v>1</v>
      </c>
      <c r="Q1201" s="48" t="s">
        <v>16</v>
      </c>
      <c r="R1201" s="48"/>
      <c r="S1201" s="48"/>
      <c r="T1201" s="48"/>
      <c r="U1201" s="173">
        <f t="shared" si="92"/>
        <v>0.38541666666666663</v>
      </c>
      <c r="V1201" s="173">
        <f t="shared" si="93"/>
        <v>0.375</v>
      </c>
      <c r="W1201" s="41">
        <f>IFERROR(VLOOKUP(L1201,'[1]ZESTAWIENIE NUMERÓW BOCZNYCH'!$A:$B,1,0),"")</f>
        <v>2448</v>
      </c>
      <c r="X1201" s="48" t="str">
        <f>IFERROR(VLOOKUP(W1201,'[1]ZESTAWIENIE NUMERÓW BOCZNYCH'!$A:$B,2,0),Q1201)</f>
        <v>K2</v>
      </c>
      <c r="Y1201" s="131">
        <f t="shared" si="95"/>
        <v>6</v>
      </c>
      <c r="Z1201" s="132" t="s">
        <v>184</v>
      </c>
      <c r="AA1201" s="44" t="str">
        <f t="shared" si="94"/>
        <v>T</v>
      </c>
    </row>
    <row r="1202" spans="1:27" x14ac:dyDescent="0.25">
      <c r="A1202" s="125" t="s">
        <v>236</v>
      </c>
      <c r="B1202" s="48">
        <v>1237</v>
      </c>
      <c r="C1202" s="48">
        <v>5</v>
      </c>
      <c r="D1202" s="48">
        <v>20615</v>
      </c>
      <c r="E1202" s="48"/>
      <c r="F1202" s="48" t="s">
        <v>243</v>
      </c>
      <c r="G1202" s="260" t="str">
        <f t="shared" si="91"/>
        <v>pr_90</v>
      </c>
      <c r="H1202" s="260" t="s">
        <v>277</v>
      </c>
      <c r="I1202" s="45">
        <v>43257</v>
      </c>
      <c r="J1202" s="45" t="s">
        <v>128</v>
      </c>
      <c r="K1202" s="48">
        <v>1</v>
      </c>
      <c r="L1202" s="48">
        <v>2208</v>
      </c>
      <c r="M1202" s="48" t="s">
        <v>234</v>
      </c>
      <c r="N1202" s="42">
        <v>0.3979166666666667</v>
      </c>
      <c r="O1202" s="48">
        <v>8</v>
      </c>
      <c r="P1202" s="48">
        <v>2</v>
      </c>
      <c r="Q1202" s="48" t="s">
        <v>16</v>
      </c>
      <c r="R1202" s="48"/>
      <c r="S1202" s="48"/>
      <c r="T1202" s="48"/>
      <c r="U1202" s="173">
        <f t="shared" si="92"/>
        <v>0.39583333333333331</v>
      </c>
      <c r="V1202" s="173">
        <f t="shared" si="93"/>
        <v>0.375</v>
      </c>
      <c r="W1202" s="41">
        <f>IFERROR(VLOOKUP(L1202,'[1]ZESTAWIENIE NUMERÓW BOCZNYCH'!$A:$B,1,0),"")</f>
        <v>2208</v>
      </c>
      <c r="X1202" s="48" t="str">
        <f>IFERROR(VLOOKUP(W1202,'[1]ZESTAWIENIE NUMERÓW BOCZNYCH'!$A:$B,2,0),Q1202)</f>
        <v>K2</v>
      </c>
      <c r="Y1202" s="131">
        <f t="shared" si="95"/>
        <v>10</v>
      </c>
      <c r="Z1202" s="132" t="s">
        <v>184</v>
      </c>
      <c r="AA1202" s="44" t="str">
        <f t="shared" si="94"/>
        <v>T</v>
      </c>
    </row>
    <row r="1203" spans="1:27" x14ac:dyDescent="0.25">
      <c r="A1203" s="125" t="s">
        <v>236</v>
      </c>
      <c r="B1203" s="48">
        <v>1242</v>
      </c>
      <c r="C1203" s="48">
        <v>5</v>
      </c>
      <c r="D1203" s="48">
        <v>20615</v>
      </c>
      <c r="E1203" s="48"/>
      <c r="F1203" s="48" t="s">
        <v>243</v>
      </c>
      <c r="G1203" s="260" t="str">
        <f t="shared" si="91"/>
        <v>pr_90</v>
      </c>
      <c r="H1203" s="257" t="s">
        <v>277</v>
      </c>
      <c r="I1203" s="45">
        <v>43257</v>
      </c>
      <c r="J1203" s="45" t="s">
        <v>128</v>
      </c>
      <c r="K1203" s="48">
        <v>1</v>
      </c>
      <c r="L1203" s="48">
        <v>2480</v>
      </c>
      <c r="M1203" s="48" t="s">
        <v>234</v>
      </c>
      <c r="N1203" s="42">
        <v>0.4069444444444445</v>
      </c>
      <c r="O1203" s="48">
        <v>12</v>
      </c>
      <c r="P1203" s="48">
        <v>0</v>
      </c>
      <c r="Q1203" s="48" t="s">
        <v>248</v>
      </c>
      <c r="R1203" s="48"/>
      <c r="S1203" s="48"/>
      <c r="T1203" s="48"/>
      <c r="U1203" s="173">
        <f t="shared" si="92"/>
        <v>0.40625</v>
      </c>
      <c r="V1203" s="173">
        <f t="shared" si="93"/>
        <v>0.375</v>
      </c>
      <c r="W1203" s="41">
        <f>IFERROR(VLOOKUP(L1203,'[1]ZESTAWIENIE NUMERÓW BOCZNYCH'!$A:$B,1,0),"")</f>
        <v>2480</v>
      </c>
      <c r="X1203" s="48" t="str">
        <f>IFERROR(VLOOKUP(W1203,'[1]ZESTAWIENIE NUMERÓW BOCZNYCH'!$A:$B,2,0),Q1203)</f>
        <v>K2</v>
      </c>
      <c r="Y1203" s="131">
        <f t="shared" si="95"/>
        <v>12</v>
      </c>
      <c r="Z1203" s="132" t="s">
        <v>184</v>
      </c>
      <c r="AA1203" s="44" t="str">
        <f t="shared" si="94"/>
        <v>T</v>
      </c>
    </row>
    <row r="1204" spans="1:27" x14ac:dyDescent="0.25">
      <c r="A1204" s="125" t="s">
        <v>236</v>
      </c>
      <c r="B1204" s="48">
        <v>1247</v>
      </c>
      <c r="C1204" s="48">
        <v>6</v>
      </c>
      <c r="D1204" s="48">
        <v>20615</v>
      </c>
      <c r="E1204" s="48"/>
      <c r="F1204" s="48" t="s">
        <v>243</v>
      </c>
      <c r="G1204" s="260" t="str">
        <f t="shared" si="91"/>
        <v>pr_90</v>
      </c>
      <c r="H1204" s="257" t="s">
        <v>277</v>
      </c>
      <c r="I1204" s="45">
        <v>43257</v>
      </c>
      <c r="J1204" s="45" t="s">
        <v>128</v>
      </c>
      <c r="K1204" s="48">
        <v>1</v>
      </c>
      <c r="L1204" s="48">
        <v>2274</v>
      </c>
      <c r="M1204" s="48" t="s">
        <v>234</v>
      </c>
      <c r="N1204" s="42">
        <v>0.58680555555555558</v>
      </c>
      <c r="O1204" s="48">
        <v>5</v>
      </c>
      <c r="P1204" s="48">
        <v>2</v>
      </c>
      <c r="Q1204" s="48" t="s">
        <v>16</v>
      </c>
      <c r="R1204" s="48"/>
      <c r="S1204" s="48"/>
      <c r="T1204" s="48"/>
      <c r="U1204" s="173">
        <f t="shared" si="92"/>
        <v>0.58333333333333326</v>
      </c>
      <c r="V1204" s="173">
        <f t="shared" si="93"/>
        <v>0.58333333333333326</v>
      </c>
      <c r="W1204" s="41">
        <f>IFERROR(VLOOKUP(L1204,'[1]ZESTAWIENIE NUMERÓW BOCZNYCH'!$A:$B,1,0),"")</f>
        <v>2274</v>
      </c>
      <c r="X1204" s="48" t="str">
        <f>IFERROR(VLOOKUP(W1204,'[1]ZESTAWIENIE NUMERÓW BOCZNYCH'!$A:$B,2,0),Q1204)</f>
        <v>K2</v>
      </c>
      <c r="Y1204" s="131">
        <f t="shared" si="95"/>
        <v>7</v>
      </c>
      <c r="Z1204" s="132" t="s">
        <v>184</v>
      </c>
      <c r="AA1204" s="44" t="str">
        <f t="shared" si="94"/>
        <v>T</v>
      </c>
    </row>
    <row r="1205" spans="1:27" x14ac:dyDescent="0.25">
      <c r="A1205" s="125" t="s">
        <v>236</v>
      </c>
      <c r="B1205" s="48">
        <v>1252</v>
      </c>
      <c r="C1205" s="48">
        <v>6</v>
      </c>
      <c r="D1205" s="48">
        <v>20615</v>
      </c>
      <c r="E1205" s="48"/>
      <c r="F1205" s="48" t="s">
        <v>243</v>
      </c>
      <c r="G1205" s="260" t="str">
        <f t="shared" si="91"/>
        <v>pr_90</v>
      </c>
      <c r="H1205" s="260" t="s">
        <v>277</v>
      </c>
      <c r="I1205" s="45">
        <v>43257</v>
      </c>
      <c r="J1205" s="45" t="s">
        <v>128</v>
      </c>
      <c r="K1205" s="48">
        <v>1</v>
      </c>
      <c r="L1205" s="48">
        <v>2530</v>
      </c>
      <c r="M1205" s="48" t="s">
        <v>234</v>
      </c>
      <c r="N1205" s="42">
        <v>0.59722222222222221</v>
      </c>
      <c r="O1205" s="48">
        <v>7</v>
      </c>
      <c r="P1205" s="48">
        <v>5</v>
      </c>
      <c r="Q1205" s="48" t="s">
        <v>16</v>
      </c>
      <c r="R1205" s="48"/>
      <c r="S1205" s="48"/>
      <c r="T1205" s="48"/>
      <c r="U1205" s="173">
        <f t="shared" si="92"/>
        <v>0.59375</v>
      </c>
      <c r="V1205" s="173">
        <f t="shared" si="93"/>
        <v>0.58333333333333326</v>
      </c>
      <c r="W1205" s="41">
        <f>IFERROR(VLOOKUP(L1205,'[1]ZESTAWIENIE NUMERÓW BOCZNYCH'!$A:$B,1,0),"")</f>
        <v>2530</v>
      </c>
      <c r="X1205" s="48" t="str">
        <f>IFERROR(VLOOKUP(W1205,'[1]ZESTAWIENIE NUMERÓW BOCZNYCH'!$A:$B,2,0),Q1205)</f>
        <v>K2</v>
      </c>
      <c r="Y1205" s="131">
        <f t="shared" si="95"/>
        <v>12</v>
      </c>
      <c r="Z1205" s="132" t="s">
        <v>184</v>
      </c>
      <c r="AA1205" s="44" t="str">
        <f t="shared" si="94"/>
        <v>T</v>
      </c>
    </row>
    <row r="1206" spans="1:27" x14ac:dyDescent="0.25">
      <c r="A1206" s="125" t="s">
        <v>236</v>
      </c>
      <c r="B1206" s="48">
        <v>1255</v>
      </c>
      <c r="C1206" s="48">
        <v>6</v>
      </c>
      <c r="D1206" s="48">
        <v>20615</v>
      </c>
      <c r="E1206" s="48"/>
      <c r="F1206" s="48" t="s">
        <v>243</v>
      </c>
      <c r="G1206" s="260" t="str">
        <f t="shared" si="91"/>
        <v>pr_90</v>
      </c>
      <c r="H1206" s="257" t="s">
        <v>277</v>
      </c>
      <c r="I1206" s="45">
        <v>43257</v>
      </c>
      <c r="J1206" s="45" t="s">
        <v>128</v>
      </c>
      <c r="K1206" s="48">
        <v>1</v>
      </c>
      <c r="L1206" s="48">
        <v>2237</v>
      </c>
      <c r="M1206" s="48" t="s">
        <v>234</v>
      </c>
      <c r="N1206" s="42">
        <v>0.60138888888888886</v>
      </c>
      <c r="O1206" s="48">
        <v>0</v>
      </c>
      <c r="P1206" s="48">
        <v>1</v>
      </c>
      <c r="Q1206" s="48" t="s">
        <v>16</v>
      </c>
      <c r="R1206" s="48"/>
      <c r="S1206" s="48"/>
      <c r="T1206" s="48"/>
      <c r="U1206" s="173">
        <f t="shared" si="92"/>
        <v>0.59375</v>
      </c>
      <c r="V1206" s="173">
        <f t="shared" si="93"/>
        <v>0.58333333333333326</v>
      </c>
      <c r="W1206" s="41">
        <f>IFERROR(VLOOKUP(L1206,'[1]ZESTAWIENIE NUMERÓW BOCZNYCH'!$A:$B,1,0),"")</f>
        <v>2237</v>
      </c>
      <c r="X1206" s="48" t="str">
        <f>IFERROR(VLOOKUP(W1206,'[1]ZESTAWIENIE NUMERÓW BOCZNYCH'!$A:$B,2,0),Q1206)</f>
        <v>K2</v>
      </c>
      <c r="Y1206" s="131">
        <f t="shared" si="95"/>
        <v>1</v>
      </c>
      <c r="Z1206" s="132" t="s">
        <v>184</v>
      </c>
      <c r="AA1206" s="44" t="str">
        <f t="shared" si="94"/>
        <v>T</v>
      </c>
    </row>
    <row r="1207" spans="1:27" x14ac:dyDescent="0.25">
      <c r="A1207" s="125" t="s">
        <v>236</v>
      </c>
      <c r="B1207" s="48">
        <v>1257</v>
      </c>
      <c r="C1207" s="48">
        <v>7</v>
      </c>
      <c r="D1207" s="48">
        <v>20615</v>
      </c>
      <c r="E1207" s="48"/>
      <c r="F1207" s="48" t="s">
        <v>243</v>
      </c>
      <c r="G1207" s="260" t="str">
        <f t="shared" si="91"/>
        <v>pr_90</v>
      </c>
      <c r="H1207" s="260" t="s">
        <v>277</v>
      </c>
      <c r="I1207" s="45">
        <v>43257</v>
      </c>
      <c r="J1207" s="45" t="s">
        <v>128</v>
      </c>
      <c r="K1207" s="48">
        <v>1</v>
      </c>
      <c r="L1207" s="48">
        <v>2334</v>
      </c>
      <c r="M1207" s="48" t="s">
        <v>234</v>
      </c>
      <c r="N1207" s="42">
        <v>0.60972222222222217</v>
      </c>
      <c r="O1207" s="48">
        <v>2</v>
      </c>
      <c r="P1207" s="48">
        <v>6</v>
      </c>
      <c r="Q1207" s="48" t="s">
        <v>16</v>
      </c>
      <c r="R1207" s="48"/>
      <c r="S1207" s="48"/>
      <c r="T1207" s="48"/>
      <c r="U1207" s="173">
        <f t="shared" si="92"/>
        <v>0.60416666666666663</v>
      </c>
      <c r="V1207" s="173">
        <f t="shared" si="93"/>
        <v>0.58333333333333326</v>
      </c>
      <c r="W1207" s="41">
        <f>IFERROR(VLOOKUP(L1207,'[1]ZESTAWIENIE NUMERÓW BOCZNYCH'!$A:$B,1,0),"")</f>
        <v>2334</v>
      </c>
      <c r="X1207" s="48" t="str">
        <f>IFERROR(VLOOKUP(W1207,'[1]ZESTAWIENIE NUMERÓW BOCZNYCH'!$A:$B,2,0),Q1207)</f>
        <v>K2</v>
      </c>
      <c r="Y1207" s="131">
        <f t="shared" si="95"/>
        <v>8</v>
      </c>
      <c r="Z1207" s="132" t="s">
        <v>184</v>
      </c>
      <c r="AA1207" s="44" t="str">
        <f t="shared" si="94"/>
        <v>T</v>
      </c>
    </row>
    <row r="1208" spans="1:27" x14ac:dyDescent="0.25">
      <c r="A1208" s="125" t="s">
        <v>236</v>
      </c>
      <c r="B1208" s="48">
        <v>1261</v>
      </c>
      <c r="C1208" s="48">
        <v>7</v>
      </c>
      <c r="D1208" s="48">
        <v>20615</v>
      </c>
      <c r="E1208" s="48"/>
      <c r="F1208" s="48" t="s">
        <v>243</v>
      </c>
      <c r="G1208" s="260" t="str">
        <f t="shared" si="91"/>
        <v>pr_90</v>
      </c>
      <c r="H1208" s="257" t="s">
        <v>277</v>
      </c>
      <c r="I1208" s="45">
        <v>43257</v>
      </c>
      <c r="J1208" s="45" t="s">
        <v>128</v>
      </c>
      <c r="K1208" s="48">
        <v>1</v>
      </c>
      <c r="L1208" s="48">
        <v>2810</v>
      </c>
      <c r="M1208" s="48" t="s">
        <v>234</v>
      </c>
      <c r="N1208" s="42">
        <v>0.62083333333333335</v>
      </c>
      <c r="O1208" s="48">
        <v>10</v>
      </c>
      <c r="P1208" s="48">
        <v>0</v>
      </c>
      <c r="Q1208" s="48" t="s">
        <v>17</v>
      </c>
      <c r="R1208" s="48"/>
      <c r="S1208" s="48"/>
      <c r="T1208" s="48"/>
      <c r="U1208" s="173">
        <f t="shared" si="92"/>
        <v>0.61458333333333326</v>
      </c>
      <c r="V1208" s="173">
        <f t="shared" si="93"/>
        <v>0.58333333333333326</v>
      </c>
      <c r="W1208" s="41">
        <f>IFERROR(VLOOKUP(L1208,'[1]ZESTAWIENIE NUMERÓW BOCZNYCH'!$A:$B,1,0),"")</f>
        <v>2810</v>
      </c>
      <c r="X1208" s="48" t="str">
        <f>IFERROR(VLOOKUP(W1208,'[1]ZESTAWIENIE NUMERÓW BOCZNYCH'!$A:$B,2,0),Q1208)</f>
        <v>MB</v>
      </c>
      <c r="Y1208" s="131">
        <f t="shared" si="95"/>
        <v>10</v>
      </c>
      <c r="Z1208" s="132" t="s">
        <v>184</v>
      </c>
      <c r="AA1208" s="44" t="str">
        <f t="shared" si="94"/>
        <v>T</v>
      </c>
    </row>
    <row r="1209" spans="1:27" x14ac:dyDescent="0.25">
      <c r="A1209" s="125" t="s">
        <v>236</v>
      </c>
      <c r="B1209" s="48">
        <v>1263</v>
      </c>
      <c r="C1209" s="48">
        <v>7</v>
      </c>
      <c r="D1209" s="48">
        <v>20615</v>
      </c>
      <c r="E1209" s="48"/>
      <c r="F1209" s="48" t="s">
        <v>243</v>
      </c>
      <c r="G1209" s="260" t="str">
        <f t="shared" si="91"/>
        <v>pr_90</v>
      </c>
      <c r="H1209" s="257" t="s">
        <v>277</v>
      </c>
      <c r="I1209" s="45">
        <v>43257</v>
      </c>
      <c r="J1209" s="45" t="s">
        <v>128</v>
      </c>
      <c r="K1209" s="48">
        <v>1</v>
      </c>
      <c r="L1209" s="48">
        <v>2371</v>
      </c>
      <c r="M1209" s="48" t="s">
        <v>234</v>
      </c>
      <c r="N1209" s="42">
        <v>0.62638888888888888</v>
      </c>
      <c r="O1209" s="48">
        <v>14</v>
      </c>
      <c r="P1209" s="48">
        <v>2</v>
      </c>
      <c r="Q1209" s="48" t="s">
        <v>18</v>
      </c>
      <c r="R1209" s="48"/>
      <c r="S1209" s="48"/>
      <c r="T1209" s="48"/>
      <c r="U1209" s="173">
        <f t="shared" si="92"/>
        <v>0.625</v>
      </c>
      <c r="V1209" s="173">
        <f t="shared" si="93"/>
        <v>0.625</v>
      </c>
      <c r="W1209" s="41">
        <f>IFERROR(VLOOKUP(L1209,'[1]ZESTAWIENIE NUMERÓW BOCZNYCH'!$A:$B,1,0),"")</f>
        <v>2371</v>
      </c>
      <c r="X1209" s="48" t="str">
        <f>IFERROR(VLOOKUP(W1209,'[1]ZESTAWIENIE NUMERÓW BOCZNYCH'!$A:$B,2,0),Q1209)</f>
        <v>K2</v>
      </c>
      <c r="Y1209" s="131">
        <f t="shared" si="95"/>
        <v>16</v>
      </c>
      <c r="Z1209" s="132" t="s">
        <v>184</v>
      </c>
      <c r="AA1209" s="44" t="str">
        <f t="shared" si="94"/>
        <v>T</v>
      </c>
    </row>
    <row r="1210" spans="1:27" x14ac:dyDescent="0.25">
      <c r="A1210" s="125" t="s">
        <v>236</v>
      </c>
      <c r="B1210" s="48">
        <v>1266</v>
      </c>
      <c r="C1210" s="48">
        <v>7</v>
      </c>
      <c r="D1210" s="48">
        <v>20615</v>
      </c>
      <c r="E1210" s="48"/>
      <c r="F1210" s="48" t="s">
        <v>243</v>
      </c>
      <c r="G1210" s="260" t="str">
        <f t="shared" si="91"/>
        <v>pr_90</v>
      </c>
      <c r="H1210" s="257" t="s">
        <v>277</v>
      </c>
      <c r="I1210" s="45">
        <v>43257</v>
      </c>
      <c r="J1210" s="45" t="s">
        <v>128</v>
      </c>
      <c r="K1210" s="48">
        <v>1</v>
      </c>
      <c r="L1210" s="48">
        <v>2716</v>
      </c>
      <c r="M1210" s="48" t="s">
        <v>234</v>
      </c>
      <c r="N1210" s="42">
        <v>0.63402777777777775</v>
      </c>
      <c r="O1210" s="48">
        <v>5</v>
      </c>
      <c r="P1210" s="48">
        <v>5</v>
      </c>
      <c r="Q1210" s="48" t="s">
        <v>21</v>
      </c>
      <c r="R1210" s="48"/>
      <c r="S1210" s="48"/>
      <c r="T1210" s="48"/>
      <c r="U1210" s="173">
        <f t="shared" si="92"/>
        <v>0.625</v>
      </c>
      <c r="V1210" s="173">
        <f t="shared" si="93"/>
        <v>0.625</v>
      </c>
      <c r="W1210" s="41">
        <f>IFERROR(VLOOKUP(L1210,'[1]ZESTAWIENIE NUMERÓW BOCZNYCH'!$A:$B,1,0),"")</f>
        <v>2716</v>
      </c>
      <c r="X1210" s="48" t="str">
        <f>IFERROR(VLOOKUP(W1210,'[1]ZESTAWIENIE NUMERÓW BOCZNYCH'!$A:$B,2,0),Q1210)</f>
        <v>P3</v>
      </c>
      <c r="Y1210" s="131">
        <f t="shared" si="95"/>
        <v>10</v>
      </c>
      <c r="Z1210" s="132" t="s">
        <v>184</v>
      </c>
      <c r="AA1210" s="44" t="str">
        <f t="shared" si="94"/>
        <v>T</v>
      </c>
    </row>
    <row r="1211" spans="1:27" x14ac:dyDescent="0.25">
      <c r="A1211" s="125" t="s">
        <v>236</v>
      </c>
      <c r="B1211" s="48">
        <v>1269</v>
      </c>
      <c r="C1211" s="48">
        <v>8</v>
      </c>
      <c r="D1211" s="48">
        <v>20615</v>
      </c>
      <c r="E1211" s="48"/>
      <c r="F1211" s="48" t="s">
        <v>243</v>
      </c>
      <c r="G1211" s="260" t="str">
        <f t="shared" si="91"/>
        <v>pr_90</v>
      </c>
      <c r="H1211" s="260" t="s">
        <v>277</v>
      </c>
      <c r="I1211" s="45">
        <v>43257</v>
      </c>
      <c r="J1211" s="45" t="s">
        <v>128</v>
      </c>
      <c r="K1211" s="48">
        <v>1</v>
      </c>
      <c r="L1211" s="48">
        <v>2912</v>
      </c>
      <c r="M1211" s="48" t="s">
        <v>234</v>
      </c>
      <c r="N1211" s="42">
        <v>0.64444444444444449</v>
      </c>
      <c r="O1211" s="48">
        <v>10</v>
      </c>
      <c r="P1211" s="48">
        <v>0</v>
      </c>
      <c r="Q1211" s="48" t="s">
        <v>17</v>
      </c>
      <c r="R1211" s="48"/>
      <c r="S1211" s="48"/>
      <c r="T1211" s="48"/>
      <c r="U1211" s="173">
        <f t="shared" si="92"/>
        <v>0.63541666666666663</v>
      </c>
      <c r="V1211" s="173">
        <f t="shared" si="93"/>
        <v>0.625</v>
      </c>
      <c r="W1211" s="41">
        <f>IFERROR(VLOOKUP(L1211,'[1]ZESTAWIENIE NUMERÓW BOCZNYCH'!$A:$B,1,0),"")</f>
        <v>2912</v>
      </c>
      <c r="X1211" s="48" t="str">
        <f>IFERROR(VLOOKUP(W1211,'[1]ZESTAWIENIE NUMERÓW BOCZNYCH'!$A:$B,2,0),Q1211)</f>
        <v>MB</v>
      </c>
      <c r="Y1211" s="131">
        <f t="shared" si="95"/>
        <v>10</v>
      </c>
      <c r="Z1211" s="132" t="s">
        <v>184</v>
      </c>
      <c r="AA1211" s="44" t="str">
        <f t="shared" si="94"/>
        <v>T</v>
      </c>
    </row>
    <row r="1212" spans="1:27" x14ac:dyDescent="0.25">
      <c r="A1212" s="125" t="s">
        <v>236</v>
      </c>
      <c r="B1212" s="48">
        <v>1272</v>
      </c>
      <c r="C1212" s="48">
        <v>8</v>
      </c>
      <c r="D1212" s="48">
        <v>20615</v>
      </c>
      <c r="E1212" s="48"/>
      <c r="F1212" s="48" t="s">
        <v>243</v>
      </c>
      <c r="G1212" s="260" t="str">
        <f t="shared" si="91"/>
        <v>pr_90</v>
      </c>
      <c r="H1212" s="257" t="s">
        <v>277</v>
      </c>
      <c r="I1212" s="45">
        <v>43257</v>
      </c>
      <c r="J1212" s="45" t="s">
        <v>128</v>
      </c>
      <c r="K1212" s="48">
        <v>1</v>
      </c>
      <c r="L1212" s="48">
        <v>2815</v>
      </c>
      <c r="M1212" s="48" t="s">
        <v>234</v>
      </c>
      <c r="N1212" s="42">
        <v>0.65208333333333335</v>
      </c>
      <c r="O1212" s="48">
        <v>4</v>
      </c>
      <c r="P1212" s="48">
        <v>2</v>
      </c>
      <c r="Q1212" s="48" t="s">
        <v>17</v>
      </c>
      <c r="R1212" s="48"/>
      <c r="S1212" s="48"/>
      <c r="T1212" s="48"/>
      <c r="U1212" s="173">
        <f t="shared" si="92"/>
        <v>0.64583333333333326</v>
      </c>
      <c r="V1212" s="173">
        <f t="shared" si="93"/>
        <v>0.625</v>
      </c>
      <c r="W1212" s="41">
        <f>IFERROR(VLOOKUP(L1212,'[1]ZESTAWIENIE NUMERÓW BOCZNYCH'!$A:$B,1,0),"")</f>
        <v>2815</v>
      </c>
      <c r="X1212" s="48" t="str">
        <f>IFERROR(VLOOKUP(W1212,'[1]ZESTAWIENIE NUMERÓW BOCZNYCH'!$A:$B,2,0),Q1212)</f>
        <v>MB</v>
      </c>
      <c r="Y1212" s="131">
        <f t="shared" si="95"/>
        <v>6</v>
      </c>
      <c r="Z1212" s="132" t="s">
        <v>184</v>
      </c>
      <c r="AA1212" s="44" t="str">
        <f t="shared" si="94"/>
        <v>T</v>
      </c>
    </row>
    <row r="1213" spans="1:27" x14ac:dyDescent="0.25">
      <c r="A1213" s="125" t="s">
        <v>236</v>
      </c>
      <c r="B1213" s="48">
        <v>1275</v>
      </c>
      <c r="C1213" s="48">
        <v>8</v>
      </c>
      <c r="D1213" s="48">
        <v>20615</v>
      </c>
      <c r="E1213" s="48"/>
      <c r="F1213" s="48" t="s">
        <v>243</v>
      </c>
      <c r="G1213" s="260" t="str">
        <f t="shared" si="91"/>
        <v>pr_90</v>
      </c>
      <c r="H1213" s="260" t="s">
        <v>277</v>
      </c>
      <c r="I1213" s="45">
        <v>43257</v>
      </c>
      <c r="J1213" s="45" t="s">
        <v>128</v>
      </c>
      <c r="K1213" s="48">
        <v>1</v>
      </c>
      <c r="L1213" s="48">
        <v>2478</v>
      </c>
      <c r="M1213" s="48" t="s">
        <v>234</v>
      </c>
      <c r="N1213" s="42">
        <v>0.66249999999999998</v>
      </c>
      <c r="O1213" s="48">
        <v>9</v>
      </c>
      <c r="P1213" s="48">
        <v>1</v>
      </c>
      <c r="Q1213" s="48" t="s">
        <v>16</v>
      </c>
      <c r="R1213" s="48"/>
      <c r="S1213" s="48"/>
      <c r="T1213" s="48"/>
      <c r="U1213" s="173">
        <f t="shared" si="92"/>
        <v>0.65625</v>
      </c>
      <c r="V1213" s="173">
        <f t="shared" si="93"/>
        <v>0.625</v>
      </c>
      <c r="W1213" s="41">
        <f>IFERROR(VLOOKUP(L1213,'[1]ZESTAWIENIE NUMERÓW BOCZNYCH'!$A:$B,1,0),"")</f>
        <v>2478</v>
      </c>
      <c r="X1213" s="48" t="str">
        <f>IFERROR(VLOOKUP(W1213,'[1]ZESTAWIENIE NUMERÓW BOCZNYCH'!$A:$B,2,0),Q1213)</f>
        <v>K2</v>
      </c>
      <c r="Y1213" s="131">
        <f t="shared" si="95"/>
        <v>10</v>
      </c>
      <c r="Z1213" s="132" t="s">
        <v>184</v>
      </c>
      <c r="AA1213" s="44" t="str">
        <f t="shared" si="94"/>
        <v>T</v>
      </c>
    </row>
    <row r="1214" spans="1:27" x14ac:dyDescent="0.25">
      <c r="A1214" s="125" t="s">
        <v>236</v>
      </c>
      <c r="B1214" s="48">
        <v>1278</v>
      </c>
      <c r="C1214" s="48">
        <v>8</v>
      </c>
      <c r="D1214" s="48">
        <v>20615</v>
      </c>
      <c r="E1214" s="48"/>
      <c r="F1214" s="48" t="s">
        <v>243</v>
      </c>
      <c r="G1214" s="260" t="str">
        <f t="shared" si="91"/>
        <v>pr_90</v>
      </c>
      <c r="H1214" s="257" t="s">
        <v>277</v>
      </c>
      <c r="I1214" s="45">
        <v>43257</v>
      </c>
      <c r="J1214" s="45" t="s">
        <v>128</v>
      </c>
      <c r="K1214" s="48">
        <v>1</v>
      </c>
      <c r="L1214" s="48">
        <v>2400</v>
      </c>
      <c r="M1214" s="48" t="s">
        <v>234</v>
      </c>
      <c r="N1214" s="42">
        <v>0.66875000000000007</v>
      </c>
      <c r="O1214" s="48">
        <v>9</v>
      </c>
      <c r="P1214" s="48">
        <v>3</v>
      </c>
      <c r="Q1214" s="48" t="s">
        <v>16</v>
      </c>
      <c r="R1214" s="48"/>
      <c r="S1214" s="48"/>
      <c r="T1214" s="48"/>
      <c r="U1214" s="173">
        <f t="shared" si="92"/>
        <v>0.66666666666666663</v>
      </c>
      <c r="V1214" s="173">
        <f t="shared" si="93"/>
        <v>0.66666666666666663</v>
      </c>
      <c r="W1214" s="41">
        <f>IFERROR(VLOOKUP(L1214,'[1]ZESTAWIENIE NUMERÓW BOCZNYCH'!$A:$B,1,0),"")</f>
        <v>2400</v>
      </c>
      <c r="X1214" s="48" t="str">
        <f>IFERROR(VLOOKUP(W1214,'[1]ZESTAWIENIE NUMERÓW BOCZNYCH'!$A:$B,2,0),Q1214)</f>
        <v>K2</v>
      </c>
      <c r="Y1214" s="131">
        <f t="shared" si="95"/>
        <v>12</v>
      </c>
      <c r="Z1214" s="132" t="s">
        <v>184</v>
      </c>
      <c r="AA1214" s="44" t="str">
        <f t="shared" si="94"/>
        <v>T</v>
      </c>
    </row>
    <row r="1215" spans="1:27" x14ac:dyDescent="0.25">
      <c r="A1215" s="125" t="s">
        <v>236</v>
      </c>
      <c r="B1215" s="48">
        <v>1281</v>
      </c>
      <c r="C1215" s="48">
        <v>9</v>
      </c>
      <c r="D1215" s="48">
        <v>20615</v>
      </c>
      <c r="E1215" s="48"/>
      <c r="F1215" s="48" t="s">
        <v>243</v>
      </c>
      <c r="G1215" s="260" t="str">
        <f t="shared" si="91"/>
        <v>pr_90</v>
      </c>
      <c r="H1215" s="257" t="s">
        <v>277</v>
      </c>
      <c r="I1215" s="45">
        <v>43257</v>
      </c>
      <c r="J1215" s="45" t="s">
        <v>128</v>
      </c>
      <c r="K1215" s="48">
        <v>1</v>
      </c>
      <c r="L1215" s="48">
        <v>2522</v>
      </c>
      <c r="M1215" s="48" t="s">
        <v>234</v>
      </c>
      <c r="N1215" s="42">
        <v>0.6791666666666667</v>
      </c>
      <c r="O1215" s="48">
        <v>7</v>
      </c>
      <c r="P1215" s="48">
        <v>2</v>
      </c>
      <c r="Q1215" s="48" t="s">
        <v>16</v>
      </c>
      <c r="R1215" s="48"/>
      <c r="S1215" s="48"/>
      <c r="T1215" s="48"/>
      <c r="U1215" s="173">
        <f t="shared" si="92"/>
        <v>0.67708333333333326</v>
      </c>
      <c r="V1215" s="173">
        <f t="shared" si="93"/>
        <v>0.66666666666666663</v>
      </c>
      <c r="W1215" s="41">
        <f>IFERROR(VLOOKUP(L1215,'[1]ZESTAWIENIE NUMERÓW BOCZNYCH'!$A:$B,1,0),"")</f>
        <v>2522</v>
      </c>
      <c r="X1215" s="48" t="str">
        <f>IFERROR(VLOOKUP(W1215,'[1]ZESTAWIENIE NUMERÓW BOCZNYCH'!$A:$B,2,0),Q1215)</f>
        <v>K2</v>
      </c>
      <c r="Y1215" s="131">
        <f t="shared" si="95"/>
        <v>9</v>
      </c>
      <c r="Z1215" s="132" t="s">
        <v>184</v>
      </c>
      <c r="AA1215" s="44" t="str">
        <f t="shared" si="94"/>
        <v>T</v>
      </c>
    </row>
    <row r="1216" spans="1:27" x14ac:dyDescent="0.25">
      <c r="A1216" s="125" t="s">
        <v>236</v>
      </c>
      <c r="B1216" s="48">
        <v>1285</v>
      </c>
      <c r="C1216" s="48">
        <v>9</v>
      </c>
      <c r="D1216" s="48">
        <v>20615</v>
      </c>
      <c r="E1216" s="48"/>
      <c r="F1216" s="48" t="s">
        <v>243</v>
      </c>
      <c r="G1216" s="260" t="str">
        <f t="shared" si="91"/>
        <v>pr_90</v>
      </c>
      <c r="H1216" s="257" t="s">
        <v>277</v>
      </c>
      <c r="I1216" s="45">
        <v>43257</v>
      </c>
      <c r="J1216" s="45" t="s">
        <v>128</v>
      </c>
      <c r="K1216" s="48">
        <v>1</v>
      </c>
      <c r="L1216" s="48">
        <v>2358</v>
      </c>
      <c r="M1216" s="48" t="s">
        <v>234</v>
      </c>
      <c r="N1216" s="42">
        <v>0.68680555555555556</v>
      </c>
      <c r="O1216" s="48">
        <v>9</v>
      </c>
      <c r="P1216" s="48">
        <v>0</v>
      </c>
      <c r="Q1216" s="48" t="s">
        <v>16</v>
      </c>
      <c r="R1216" s="48"/>
      <c r="S1216" s="48"/>
      <c r="T1216" s="48"/>
      <c r="U1216" s="173">
        <f t="shared" si="92"/>
        <v>0.67708333333333326</v>
      </c>
      <c r="V1216" s="173">
        <f t="shared" si="93"/>
        <v>0.66666666666666663</v>
      </c>
      <c r="W1216" s="41" t="str">
        <f>IFERROR(VLOOKUP(L1216,'[1]ZESTAWIENIE NUMERÓW BOCZNYCH'!$A:$B,1,0),"")</f>
        <v/>
      </c>
      <c r="X1216" s="48" t="str">
        <f>IFERROR(VLOOKUP(W1216,'[1]ZESTAWIENIE NUMERÓW BOCZNYCH'!$A:$B,2,0),Q1216)</f>
        <v>P2</v>
      </c>
      <c r="Y1216" s="131">
        <f t="shared" si="95"/>
        <v>9</v>
      </c>
      <c r="Z1216" s="132" t="s">
        <v>184</v>
      </c>
      <c r="AA1216" s="44" t="str">
        <f t="shared" si="94"/>
        <v>T</v>
      </c>
    </row>
    <row r="1217" spans="1:27" x14ac:dyDescent="0.25">
      <c r="A1217" s="125" t="s">
        <v>236</v>
      </c>
      <c r="B1217" s="48">
        <v>1288</v>
      </c>
      <c r="C1217" s="48">
        <v>9</v>
      </c>
      <c r="D1217" s="48">
        <v>20615</v>
      </c>
      <c r="E1217" s="48"/>
      <c r="F1217" s="48" t="s">
        <v>243</v>
      </c>
      <c r="G1217" s="260" t="str">
        <f t="shared" si="91"/>
        <v>pr_90</v>
      </c>
      <c r="H1217" s="260" t="s">
        <v>277</v>
      </c>
      <c r="I1217" s="45">
        <v>43257</v>
      </c>
      <c r="J1217" s="45" t="s">
        <v>128</v>
      </c>
      <c r="K1217" s="48">
        <v>1</v>
      </c>
      <c r="L1217" s="48">
        <v>2490</v>
      </c>
      <c r="M1217" s="48" t="s">
        <v>234</v>
      </c>
      <c r="N1217" s="42">
        <v>0.69374999999999998</v>
      </c>
      <c r="O1217" s="48">
        <v>7</v>
      </c>
      <c r="P1217" s="48">
        <v>1</v>
      </c>
      <c r="Q1217" s="48" t="s">
        <v>16</v>
      </c>
      <c r="R1217" s="48"/>
      <c r="S1217" s="48"/>
      <c r="T1217" s="48"/>
      <c r="U1217" s="173">
        <f t="shared" si="92"/>
        <v>0.6875</v>
      </c>
      <c r="V1217" s="173">
        <f t="shared" si="93"/>
        <v>0.66666666666666663</v>
      </c>
      <c r="W1217" s="41">
        <f>IFERROR(VLOOKUP(L1217,'[1]ZESTAWIENIE NUMERÓW BOCZNYCH'!$A:$B,1,0),"")</f>
        <v>2490</v>
      </c>
      <c r="X1217" s="48" t="str">
        <f>IFERROR(VLOOKUP(W1217,'[1]ZESTAWIENIE NUMERÓW BOCZNYCH'!$A:$B,2,0),Q1217)</f>
        <v>K2</v>
      </c>
      <c r="Y1217" s="131">
        <f t="shared" si="95"/>
        <v>8</v>
      </c>
      <c r="Z1217" s="132" t="s">
        <v>184</v>
      </c>
      <c r="AA1217" s="44" t="str">
        <f t="shared" si="94"/>
        <v>T</v>
      </c>
    </row>
    <row r="1218" spans="1:27" x14ac:dyDescent="0.25">
      <c r="A1218" s="125" t="s">
        <v>236</v>
      </c>
      <c r="B1218" s="48">
        <v>1291</v>
      </c>
      <c r="C1218" s="48">
        <v>9</v>
      </c>
      <c r="D1218" s="48">
        <v>20615</v>
      </c>
      <c r="E1218" s="48"/>
      <c r="F1218" s="48" t="s">
        <v>243</v>
      </c>
      <c r="G1218" s="260" t="str">
        <f t="shared" si="91"/>
        <v>pr_90</v>
      </c>
      <c r="H1218" s="257" t="s">
        <v>277</v>
      </c>
      <c r="I1218" s="45">
        <v>43257</v>
      </c>
      <c r="J1218" s="45" t="s">
        <v>128</v>
      </c>
      <c r="K1218" s="48">
        <v>1</v>
      </c>
      <c r="L1218" s="48">
        <v>2564</v>
      </c>
      <c r="M1218" s="48" t="s">
        <v>234</v>
      </c>
      <c r="N1218" s="42">
        <v>0.70277777777777783</v>
      </c>
      <c r="O1218" s="48">
        <v>8</v>
      </c>
      <c r="P1218" s="48">
        <v>1</v>
      </c>
      <c r="Q1218" s="48" t="s">
        <v>16</v>
      </c>
      <c r="R1218" s="48"/>
      <c r="S1218" s="48"/>
      <c r="T1218" s="48"/>
      <c r="U1218" s="173">
        <f t="shared" si="92"/>
        <v>0.69791666666666663</v>
      </c>
      <c r="V1218" s="173">
        <f t="shared" si="93"/>
        <v>0.66666666666666663</v>
      </c>
      <c r="W1218" s="41">
        <f>IFERROR(VLOOKUP(L1218,'[1]ZESTAWIENIE NUMERÓW BOCZNYCH'!$A:$B,1,0),"")</f>
        <v>2564</v>
      </c>
      <c r="X1218" s="48" t="str">
        <f>IFERROR(VLOOKUP(W1218,'[1]ZESTAWIENIE NUMERÓW BOCZNYCH'!$A:$B,2,0),Q1218)</f>
        <v>K2</v>
      </c>
      <c r="Y1218" s="131">
        <f t="shared" si="95"/>
        <v>9</v>
      </c>
      <c r="Z1218" s="132" t="s">
        <v>184</v>
      </c>
      <c r="AA1218" s="44" t="str">
        <f t="shared" si="94"/>
        <v>T</v>
      </c>
    </row>
    <row r="1219" spans="1:27" x14ac:dyDescent="0.25">
      <c r="A1219" s="125" t="s">
        <v>236</v>
      </c>
      <c r="B1219" s="48">
        <v>1294</v>
      </c>
      <c r="C1219" s="48">
        <v>10</v>
      </c>
      <c r="D1219" s="48">
        <v>20615</v>
      </c>
      <c r="E1219" s="48"/>
      <c r="F1219" s="48" t="s">
        <v>243</v>
      </c>
      <c r="G1219" s="260" t="str">
        <f t="shared" ref="G1219:G1282" si="96">IF(ISERROR(RIGHT(LEFT(F1219,FIND("_",MID(F1219,4,150))+2))*1),LEFT(F1219,FIND("_",MID(F1219,4,150))+1),LEFT(F1219,FIND("_",MID(F1219,4,150))+2))</f>
        <v>pr_90</v>
      </c>
      <c r="H1219" s="257" t="s">
        <v>277</v>
      </c>
      <c r="I1219" s="45">
        <v>43257</v>
      </c>
      <c r="J1219" s="45" t="s">
        <v>128</v>
      </c>
      <c r="K1219" s="48">
        <v>1</v>
      </c>
      <c r="L1219" s="48">
        <v>2263</v>
      </c>
      <c r="M1219" s="48" t="s">
        <v>234</v>
      </c>
      <c r="N1219" s="42">
        <v>0.7104166666666667</v>
      </c>
      <c r="O1219" s="48">
        <v>10</v>
      </c>
      <c r="P1219" s="48">
        <v>0</v>
      </c>
      <c r="Q1219" s="48" t="s">
        <v>16</v>
      </c>
      <c r="R1219" s="48"/>
      <c r="S1219" s="48"/>
      <c r="T1219" s="48"/>
      <c r="U1219" s="173">
        <f t="shared" ref="U1219:U1282" si="97">FLOOR(N1219,"0:15")</f>
        <v>0.70833333333333326</v>
      </c>
      <c r="V1219" s="173">
        <f t="shared" ref="V1219:V1282" si="98">FLOOR(N1219,TIME(1,0,0))</f>
        <v>0.70833333333333326</v>
      </c>
      <c r="W1219" s="41">
        <f>IFERROR(VLOOKUP(L1219,'[1]ZESTAWIENIE NUMERÓW BOCZNYCH'!$A:$B,1,0),"")</f>
        <v>2263</v>
      </c>
      <c r="X1219" s="48" t="str">
        <f>IFERROR(VLOOKUP(W1219,'[1]ZESTAWIENIE NUMERÓW BOCZNYCH'!$A:$B,2,0),Q1219)</f>
        <v>K2</v>
      </c>
      <c r="Y1219" s="131">
        <f t="shared" si="95"/>
        <v>10</v>
      </c>
      <c r="Z1219" s="132" t="s">
        <v>184</v>
      </c>
      <c r="AA1219" s="44" t="str">
        <f t="shared" ref="AA1219:AA1282" si="99">IF(Z1219="Tramwaj normalny","T","A")</f>
        <v>T</v>
      </c>
    </row>
    <row r="1220" spans="1:27" x14ac:dyDescent="0.25">
      <c r="A1220" s="125" t="s">
        <v>236</v>
      </c>
      <c r="B1220" s="48">
        <v>1297</v>
      </c>
      <c r="C1220" s="48">
        <v>10</v>
      </c>
      <c r="D1220" s="48">
        <v>20615</v>
      </c>
      <c r="E1220" s="48"/>
      <c r="F1220" s="48" t="s">
        <v>243</v>
      </c>
      <c r="G1220" s="260" t="str">
        <f t="shared" si="96"/>
        <v>pr_90</v>
      </c>
      <c r="H1220" s="260" t="s">
        <v>277</v>
      </c>
      <c r="I1220" s="45">
        <v>43257</v>
      </c>
      <c r="J1220" s="45" t="s">
        <v>128</v>
      </c>
      <c r="K1220" s="48">
        <v>1</v>
      </c>
      <c r="L1220" s="48">
        <v>2329</v>
      </c>
      <c r="M1220" s="48" t="s">
        <v>234</v>
      </c>
      <c r="N1220" s="42">
        <v>0.72013888888888899</v>
      </c>
      <c r="O1220" s="48">
        <v>0</v>
      </c>
      <c r="P1220" s="48">
        <v>0</v>
      </c>
      <c r="Q1220" s="48" t="s">
        <v>16</v>
      </c>
      <c r="R1220" s="48"/>
      <c r="S1220" s="48"/>
      <c r="T1220" s="48"/>
      <c r="U1220" s="173">
        <f t="shared" si="97"/>
        <v>0.71875</v>
      </c>
      <c r="V1220" s="173">
        <f t="shared" si="98"/>
        <v>0.70833333333333326</v>
      </c>
      <c r="W1220" s="41">
        <f>IFERROR(VLOOKUP(L1220,'[1]ZESTAWIENIE NUMERÓW BOCZNYCH'!$A:$B,1,0),"")</f>
        <v>2329</v>
      </c>
      <c r="X1220" s="48" t="str">
        <f>IFERROR(VLOOKUP(W1220,'[1]ZESTAWIENIE NUMERÓW BOCZNYCH'!$A:$B,2,0),Q1220)</f>
        <v>K2</v>
      </c>
      <c r="Y1220" s="131">
        <f t="shared" si="95"/>
        <v>0</v>
      </c>
      <c r="Z1220" s="132" t="s">
        <v>184</v>
      </c>
      <c r="AA1220" s="44" t="str">
        <f t="shared" si="99"/>
        <v>T</v>
      </c>
    </row>
    <row r="1221" spans="1:27" x14ac:dyDescent="0.25">
      <c r="A1221" s="125" t="s">
        <v>236</v>
      </c>
      <c r="B1221" s="48">
        <v>1300</v>
      </c>
      <c r="C1221" s="48">
        <v>10</v>
      </c>
      <c r="D1221" s="48">
        <v>20615</v>
      </c>
      <c r="E1221" s="48"/>
      <c r="F1221" s="48" t="s">
        <v>243</v>
      </c>
      <c r="G1221" s="260" t="str">
        <f t="shared" si="96"/>
        <v>pr_90</v>
      </c>
      <c r="H1221" s="257" t="s">
        <v>277</v>
      </c>
      <c r="I1221" s="45">
        <v>43257</v>
      </c>
      <c r="J1221" s="45" t="s">
        <v>128</v>
      </c>
      <c r="K1221" s="48">
        <v>1</v>
      </c>
      <c r="L1221" s="48">
        <v>2274</v>
      </c>
      <c r="M1221" s="48" t="s">
        <v>234</v>
      </c>
      <c r="N1221" s="42">
        <v>0.7270833333333333</v>
      </c>
      <c r="O1221" s="48">
        <v>12</v>
      </c>
      <c r="P1221" s="48">
        <v>3</v>
      </c>
      <c r="Q1221" s="48" t="s">
        <v>16</v>
      </c>
      <c r="R1221" s="48"/>
      <c r="S1221" s="48"/>
      <c r="T1221" s="48"/>
      <c r="U1221" s="173">
        <f t="shared" si="97"/>
        <v>0.71875</v>
      </c>
      <c r="V1221" s="173">
        <f t="shared" si="98"/>
        <v>0.70833333333333326</v>
      </c>
      <c r="W1221" s="41">
        <f>IFERROR(VLOOKUP(L1221,'[1]ZESTAWIENIE NUMERÓW BOCZNYCH'!$A:$B,1,0),"")</f>
        <v>2274</v>
      </c>
      <c r="X1221" s="48" t="str">
        <f>IFERROR(VLOOKUP(W1221,'[1]ZESTAWIENIE NUMERÓW BOCZNYCH'!$A:$B,2,0),Q1221)</f>
        <v>K2</v>
      </c>
      <c r="Y1221" s="131">
        <f t="shared" si="95"/>
        <v>15</v>
      </c>
      <c r="Z1221" s="132" t="s">
        <v>184</v>
      </c>
      <c r="AA1221" s="44" t="str">
        <f t="shared" si="99"/>
        <v>T</v>
      </c>
    </row>
    <row r="1222" spans="1:27" x14ac:dyDescent="0.25">
      <c r="A1222" s="125" t="s">
        <v>236</v>
      </c>
      <c r="B1222" s="48">
        <v>1303</v>
      </c>
      <c r="C1222" s="48">
        <v>10</v>
      </c>
      <c r="D1222" s="48">
        <v>20615</v>
      </c>
      <c r="E1222" s="48"/>
      <c r="F1222" s="48" t="s">
        <v>243</v>
      </c>
      <c r="G1222" s="260" t="str">
        <f t="shared" si="96"/>
        <v>pr_90</v>
      </c>
      <c r="H1222" s="257" t="s">
        <v>277</v>
      </c>
      <c r="I1222" s="45">
        <v>43257</v>
      </c>
      <c r="J1222" s="45" t="s">
        <v>128</v>
      </c>
      <c r="K1222" s="48">
        <v>1</v>
      </c>
      <c r="L1222" s="48">
        <v>2530</v>
      </c>
      <c r="M1222" s="48" t="s">
        <v>234</v>
      </c>
      <c r="N1222" s="42">
        <v>0.73472222222222217</v>
      </c>
      <c r="O1222" s="48">
        <v>5</v>
      </c>
      <c r="P1222" s="48">
        <v>0</v>
      </c>
      <c r="Q1222" s="48" t="s">
        <v>16</v>
      </c>
      <c r="R1222" s="48"/>
      <c r="S1222" s="48"/>
      <c r="T1222" s="48"/>
      <c r="U1222" s="173">
        <f t="shared" si="97"/>
        <v>0.72916666666666663</v>
      </c>
      <c r="V1222" s="173">
        <f t="shared" si="98"/>
        <v>0.70833333333333326</v>
      </c>
      <c r="W1222" s="41">
        <f>IFERROR(VLOOKUP(L1222,'[1]ZESTAWIENIE NUMERÓW BOCZNYCH'!$A:$B,1,0),"")</f>
        <v>2530</v>
      </c>
      <c r="X1222" s="48" t="str">
        <f>IFERROR(VLOOKUP(W1222,'[1]ZESTAWIENIE NUMERÓW BOCZNYCH'!$A:$B,2,0),Q1222)</f>
        <v>K2</v>
      </c>
      <c r="Y1222" s="131">
        <f t="shared" si="95"/>
        <v>5</v>
      </c>
      <c r="Z1222" s="132" t="s">
        <v>184</v>
      </c>
      <c r="AA1222" s="44" t="str">
        <f t="shared" si="99"/>
        <v>T</v>
      </c>
    </row>
    <row r="1223" spans="1:27" x14ac:dyDescent="0.25">
      <c r="A1223" s="125" t="s">
        <v>236</v>
      </c>
      <c r="B1223" s="48">
        <v>1307</v>
      </c>
      <c r="C1223" s="48">
        <v>11</v>
      </c>
      <c r="D1223" s="48">
        <v>20615</v>
      </c>
      <c r="E1223" s="48"/>
      <c r="F1223" s="48" t="s">
        <v>243</v>
      </c>
      <c r="G1223" s="260" t="str">
        <f t="shared" si="96"/>
        <v>pr_90</v>
      </c>
      <c r="H1223" s="260" t="s">
        <v>277</v>
      </c>
      <c r="I1223" s="45">
        <v>43257</v>
      </c>
      <c r="J1223" s="45" t="s">
        <v>128</v>
      </c>
      <c r="K1223" s="48">
        <v>1</v>
      </c>
      <c r="L1223" s="48">
        <v>2237</v>
      </c>
      <c r="M1223" s="48" t="s">
        <v>234</v>
      </c>
      <c r="N1223" s="42">
        <v>0.74444444444444446</v>
      </c>
      <c r="O1223" s="48">
        <v>5</v>
      </c>
      <c r="P1223" s="48">
        <v>1</v>
      </c>
      <c r="Q1223" s="48" t="s">
        <v>16</v>
      </c>
      <c r="R1223" s="48"/>
      <c r="S1223" s="48"/>
      <c r="T1223" s="48"/>
      <c r="U1223" s="173">
        <f t="shared" si="97"/>
        <v>0.73958333333333326</v>
      </c>
      <c r="V1223" s="173">
        <f t="shared" si="98"/>
        <v>0.70833333333333326</v>
      </c>
      <c r="W1223" s="41">
        <f>IFERROR(VLOOKUP(L1223,'[1]ZESTAWIENIE NUMERÓW BOCZNYCH'!$A:$B,1,0),"")</f>
        <v>2237</v>
      </c>
      <c r="X1223" s="48" t="str">
        <f>IFERROR(VLOOKUP(W1223,'[1]ZESTAWIENIE NUMERÓW BOCZNYCH'!$A:$B,2,0),Q1223)</f>
        <v>K2</v>
      </c>
      <c r="Y1223" s="131">
        <f t="shared" ref="Y1223:Y1286" si="100">O1223+P1223</f>
        <v>6</v>
      </c>
      <c r="Z1223" s="132" t="s">
        <v>184</v>
      </c>
      <c r="AA1223" s="44" t="str">
        <f t="shared" si="99"/>
        <v>T</v>
      </c>
    </row>
    <row r="1224" spans="1:27" x14ac:dyDescent="0.25">
      <c r="A1224" s="125" t="s">
        <v>236</v>
      </c>
      <c r="B1224" s="48">
        <v>1186</v>
      </c>
      <c r="C1224" s="48">
        <v>1</v>
      </c>
      <c r="D1224" s="48">
        <v>20615</v>
      </c>
      <c r="E1224" s="48"/>
      <c r="F1224" s="48" t="s">
        <v>243</v>
      </c>
      <c r="G1224" s="260" t="str">
        <f t="shared" si="96"/>
        <v>pr_90</v>
      </c>
      <c r="H1224" s="260" t="s">
        <v>277</v>
      </c>
      <c r="I1224" s="45">
        <v>43257</v>
      </c>
      <c r="J1224" s="45" t="s">
        <v>128</v>
      </c>
      <c r="K1224" s="48">
        <v>6</v>
      </c>
      <c r="L1224" s="48">
        <v>2911</v>
      </c>
      <c r="M1224" s="48" t="s">
        <v>244</v>
      </c>
      <c r="N1224" s="42">
        <v>0.25972222222222224</v>
      </c>
      <c r="O1224" s="48">
        <v>1</v>
      </c>
      <c r="P1224" s="48">
        <v>2</v>
      </c>
      <c r="Q1224" s="48" t="s">
        <v>17</v>
      </c>
      <c r="R1224" s="48"/>
      <c r="S1224" s="48"/>
      <c r="T1224" s="48"/>
      <c r="U1224" s="173">
        <f t="shared" si="97"/>
        <v>0.25</v>
      </c>
      <c r="V1224" s="173">
        <f t="shared" si="98"/>
        <v>0.25</v>
      </c>
      <c r="W1224" s="41">
        <f>IFERROR(VLOOKUP(L1224,'[1]ZESTAWIENIE NUMERÓW BOCZNYCH'!$A:$B,1,0),"")</f>
        <v>2911</v>
      </c>
      <c r="X1224" s="48" t="str">
        <f>IFERROR(VLOOKUP(W1224,'[1]ZESTAWIENIE NUMERÓW BOCZNYCH'!$A:$B,2,0),Q1224)</f>
        <v>MB</v>
      </c>
      <c r="Y1224" s="131">
        <f t="shared" si="100"/>
        <v>3</v>
      </c>
      <c r="Z1224" s="132" t="s">
        <v>184</v>
      </c>
      <c r="AA1224" s="44" t="str">
        <f t="shared" si="99"/>
        <v>T</v>
      </c>
    </row>
    <row r="1225" spans="1:27" x14ac:dyDescent="0.25">
      <c r="A1225" s="125" t="s">
        <v>236</v>
      </c>
      <c r="B1225" s="48">
        <v>1185</v>
      </c>
      <c r="C1225" s="48">
        <v>1</v>
      </c>
      <c r="D1225" s="48">
        <v>20615</v>
      </c>
      <c r="E1225" s="48"/>
      <c r="F1225" s="48" t="s">
        <v>243</v>
      </c>
      <c r="G1225" s="260" t="str">
        <f t="shared" si="96"/>
        <v>pr_90</v>
      </c>
      <c r="H1225" s="260" t="s">
        <v>277</v>
      </c>
      <c r="I1225" s="45">
        <v>43257</v>
      </c>
      <c r="J1225" s="45" t="s">
        <v>128</v>
      </c>
      <c r="K1225" s="48">
        <v>7</v>
      </c>
      <c r="L1225" s="48">
        <v>2401</v>
      </c>
      <c r="M1225" s="48" t="s">
        <v>234</v>
      </c>
      <c r="N1225" s="42">
        <v>0.25763888888888892</v>
      </c>
      <c r="O1225" s="48">
        <v>0</v>
      </c>
      <c r="P1225" s="48">
        <v>2</v>
      </c>
      <c r="Q1225" s="48" t="s">
        <v>16</v>
      </c>
      <c r="R1225" s="48"/>
      <c r="S1225" s="48"/>
      <c r="T1225" s="48"/>
      <c r="U1225" s="173">
        <f t="shared" si="97"/>
        <v>0.25</v>
      </c>
      <c r="V1225" s="173">
        <f t="shared" si="98"/>
        <v>0.25</v>
      </c>
      <c r="W1225" s="41">
        <f>IFERROR(VLOOKUP(L1225,'[1]ZESTAWIENIE NUMERÓW BOCZNYCH'!$A:$B,1,0),"")</f>
        <v>2401</v>
      </c>
      <c r="X1225" s="48" t="str">
        <f>IFERROR(VLOOKUP(W1225,'[1]ZESTAWIENIE NUMERÓW BOCZNYCH'!$A:$B,2,0),Q1225)</f>
        <v>K2</v>
      </c>
      <c r="Y1225" s="131">
        <f t="shared" si="100"/>
        <v>2</v>
      </c>
      <c r="Z1225" s="132" t="s">
        <v>184</v>
      </c>
      <c r="AA1225" s="44" t="str">
        <f t="shared" si="99"/>
        <v>T</v>
      </c>
    </row>
    <row r="1226" spans="1:27" x14ac:dyDescent="0.25">
      <c r="A1226" s="125" t="s">
        <v>236</v>
      </c>
      <c r="B1226" s="48">
        <v>1187</v>
      </c>
      <c r="C1226" s="48">
        <v>1</v>
      </c>
      <c r="D1226" s="48">
        <v>20615</v>
      </c>
      <c r="E1226" s="48"/>
      <c r="F1226" s="48" t="s">
        <v>243</v>
      </c>
      <c r="G1226" s="260" t="str">
        <f t="shared" si="96"/>
        <v>pr_90</v>
      </c>
      <c r="H1226" s="260" t="s">
        <v>277</v>
      </c>
      <c r="I1226" s="45">
        <v>43257</v>
      </c>
      <c r="J1226" s="45" t="s">
        <v>128</v>
      </c>
      <c r="K1226" s="48">
        <v>7</v>
      </c>
      <c r="L1226" s="48">
        <v>2294</v>
      </c>
      <c r="M1226" s="48" t="s">
        <v>234</v>
      </c>
      <c r="N1226" s="42">
        <v>0.26180555555555557</v>
      </c>
      <c r="O1226" s="48">
        <v>8</v>
      </c>
      <c r="P1226" s="48">
        <v>3</v>
      </c>
      <c r="Q1226" s="48" t="s">
        <v>18</v>
      </c>
      <c r="R1226" s="48"/>
      <c r="S1226" s="48"/>
      <c r="T1226" s="48"/>
      <c r="U1226" s="173">
        <f t="shared" si="97"/>
        <v>0.26041666666666663</v>
      </c>
      <c r="V1226" s="173">
        <f t="shared" si="98"/>
        <v>0.25</v>
      </c>
      <c r="W1226" s="41">
        <f>IFERROR(VLOOKUP(L1226,'[1]ZESTAWIENIE NUMERÓW BOCZNYCH'!$A:$B,1,0),"")</f>
        <v>2294</v>
      </c>
      <c r="X1226" s="48" t="str">
        <f>IFERROR(VLOOKUP(W1226,'[1]ZESTAWIENIE NUMERÓW BOCZNYCH'!$A:$B,2,0),Q1226)</f>
        <v>K2</v>
      </c>
      <c r="Y1226" s="131">
        <f t="shared" si="100"/>
        <v>11</v>
      </c>
      <c r="Z1226" s="132" t="s">
        <v>184</v>
      </c>
      <c r="AA1226" s="44" t="str">
        <f t="shared" si="99"/>
        <v>T</v>
      </c>
    </row>
    <row r="1227" spans="1:27" x14ac:dyDescent="0.25">
      <c r="A1227" s="125" t="s">
        <v>236</v>
      </c>
      <c r="B1227" s="48">
        <v>1190</v>
      </c>
      <c r="C1227" s="48">
        <v>1</v>
      </c>
      <c r="D1227" s="48">
        <v>20615</v>
      </c>
      <c r="E1227" s="48"/>
      <c r="F1227" s="48" t="s">
        <v>243</v>
      </c>
      <c r="G1227" s="260" t="str">
        <f t="shared" si="96"/>
        <v>pr_90</v>
      </c>
      <c r="H1227" s="260" t="s">
        <v>277</v>
      </c>
      <c r="I1227" s="45">
        <v>43257</v>
      </c>
      <c r="J1227" s="45" t="s">
        <v>128</v>
      </c>
      <c r="K1227" s="48">
        <v>7</v>
      </c>
      <c r="L1227" s="48">
        <v>3013</v>
      </c>
      <c r="M1227" s="48" t="s">
        <v>234</v>
      </c>
      <c r="N1227" s="42">
        <v>0.26944444444444443</v>
      </c>
      <c r="O1227" s="48">
        <v>7</v>
      </c>
      <c r="P1227" s="48">
        <v>2</v>
      </c>
      <c r="Q1227" s="48" t="s">
        <v>19</v>
      </c>
      <c r="R1227" s="48"/>
      <c r="S1227" s="48"/>
      <c r="T1227" s="48"/>
      <c r="U1227" s="173">
        <f t="shared" si="97"/>
        <v>0.26041666666666663</v>
      </c>
      <c r="V1227" s="173">
        <f t="shared" si="98"/>
        <v>0.25</v>
      </c>
      <c r="W1227" s="41">
        <f>IFERROR(VLOOKUP(L1227,'[1]ZESTAWIENIE NUMERÓW BOCZNYCH'!$A:$B,1,0),"")</f>
        <v>3013</v>
      </c>
      <c r="X1227" s="48" t="str">
        <f>IFERROR(VLOOKUP(W1227,'[1]ZESTAWIENIE NUMERÓW BOCZNYCH'!$A:$B,2,0),Q1227)</f>
        <v>S</v>
      </c>
      <c r="Y1227" s="131">
        <f t="shared" si="100"/>
        <v>9</v>
      </c>
      <c r="Z1227" s="132" t="s">
        <v>184</v>
      </c>
      <c r="AA1227" s="44" t="str">
        <f t="shared" si="99"/>
        <v>T</v>
      </c>
    </row>
    <row r="1228" spans="1:27" x14ac:dyDescent="0.25">
      <c r="A1228" s="125" t="s">
        <v>236</v>
      </c>
      <c r="B1228" s="48">
        <v>1193</v>
      </c>
      <c r="C1228" s="48">
        <v>1</v>
      </c>
      <c r="D1228" s="48">
        <v>20615</v>
      </c>
      <c r="E1228" s="48"/>
      <c r="F1228" s="48" t="s">
        <v>243</v>
      </c>
      <c r="G1228" s="260" t="str">
        <f t="shared" si="96"/>
        <v>pr_90</v>
      </c>
      <c r="H1228" s="260" t="s">
        <v>277</v>
      </c>
      <c r="I1228" s="45">
        <v>43257</v>
      </c>
      <c r="J1228" s="45" t="s">
        <v>128</v>
      </c>
      <c r="K1228" s="48">
        <v>7</v>
      </c>
      <c r="L1228" s="48">
        <v>2378</v>
      </c>
      <c r="M1228" s="48" t="s">
        <v>234</v>
      </c>
      <c r="N1228" s="42">
        <v>0.27847222222222223</v>
      </c>
      <c r="O1228" s="48">
        <v>11</v>
      </c>
      <c r="P1228" s="48">
        <v>2</v>
      </c>
      <c r="Q1228" s="48" t="s">
        <v>18</v>
      </c>
      <c r="R1228" s="48"/>
      <c r="S1228" s="48"/>
      <c r="T1228" s="48"/>
      <c r="U1228" s="173">
        <f t="shared" si="97"/>
        <v>0.27083333333333331</v>
      </c>
      <c r="V1228" s="173">
        <f t="shared" si="98"/>
        <v>0.25</v>
      </c>
      <c r="W1228" s="41">
        <f>IFERROR(VLOOKUP(L1228,'[1]ZESTAWIENIE NUMERÓW BOCZNYCH'!$A:$B,1,0),"")</f>
        <v>2378</v>
      </c>
      <c r="X1228" s="48" t="str">
        <f>IFERROR(VLOOKUP(W1228,'[1]ZESTAWIENIE NUMERÓW BOCZNYCH'!$A:$B,2,0),Q1228)</f>
        <v>K2</v>
      </c>
      <c r="Y1228" s="131">
        <f t="shared" si="100"/>
        <v>13</v>
      </c>
      <c r="Z1228" s="132" t="s">
        <v>184</v>
      </c>
      <c r="AA1228" s="44" t="str">
        <f t="shared" si="99"/>
        <v>T</v>
      </c>
    </row>
    <row r="1229" spans="1:27" x14ac:dyDescent="0.25">
      <c r="A1229" s="125" t="s">
        <v>236</v>
      </c>
      <c r="B1229" s="48">
        <v>1196</v>
      </c>
      <c r="C1229" s="48">
        <v>2</v>
      </c>
      <c r="D1229" s="48">
        <v>20615</v>
      </c>
      <c r="E1229" s="48"/>
      <c r="F1229" s="48" t="s">
        <v>243</v>
      </c>
      <c r="G1229" s="260" t="str">
        <f t="shared" si="96"/>
        <v>pr_90</v>
      </c>
      <c r="H1229" s="260" t="s">
        <v>277</v>
      </c>
      <c r="I1229" s="45">
        <v>43257</v>
      </c>
      <c r="J1229" s="45" t="s">
        <v>128</v>
      </c>
      <c r="K1229" s="48">
        <v>7</v>
      </c>
      <c r="L1229" s="48">
        <v>2805</v>
      </c>
      <c r="M1229" s="48" t="s">
        <v>234</v>
      </c>
      <c r="N1229" s="42">
        <v>0.28541666666666665</v>
      </c>
      <c r="O1229" s="48">
        <v>5</v>
      </c>
      <c r="P1229" s="48">
        <v>6</v>
      </c>
      <c r="Q1229" s="48" t="s">
        <v>17</v>
      </c>
      <c r="R1229" s="48"/>
      <c r="S1229" s="48"/>
      <c r="T1229" s="48"/>
      <c r="U1229" s="173">
        <f t="shared" si="97"/>
        <v>0.28125</v>
      </c>
      <c r="V1229" s="173">
        <f t="shared" si="98"/>
        <v>0.25</v>
      </c>
      <c r="W1229" s="41">
        <f>IFERROR(VLOOKUP(L1229,'[1]ZESTAWIENIE NUMERÓW BOCZNYCH'!$A:$B,1,0),"")</f>
        <v>2805</v>
      </c>
      <c r="X1229" s="48" t="str">
        <f>IFERROR(VLOOKUP(W1229,'[1]ZESTAWIENIE NUMERÓW BOCZNYCH'!$A:$B,2,0),Q1229)</f>
        <v>MB</v>
      </c>
      <c r="Y1229" s="131">
        <f t="shared" si="100"/>
        <v>11</v>
      </c>
      <c r="Z1229" s="132" t="s">
        <v>184</v>
      </c>
      <c r="AA1229" s="44" t="str">
        <f t="shared" si="99"/>
        <v>T</v>
      </c>
    </row>
    <row r="1230" spans="1:27" x14ac:dyDescent="0.25">
      <c r="A1230" s="125" t="s">
        <v>236</v>
      </c>
      <c r="B1230" s="48">
        <v>1200</v>
      </c>
      <c r="C1230" s="48">
        <v>2</v>
      </c>
      <c r="D1230" s="48">
        <v>20615</v>
      </c>
      <c r="E1230" s="48"/>
      <c r="F1230" s="48" t="s">
        <v>243</v>
      </c>
      <c r="G1230" s="260" t="str">
        <f t="shared" si="96"/>
        <v>pr_90</v>
      </c>
      <c r="H1230" s="260" t="s">
        <v>277</v>
      </c>
      <c r="I1230" s="45">
        <v>43257</v>
      </c>
      <c r="J1230" s="45" t="s">
        <v>128</v>
      </c>
      <c r="K1230" s="48">
        <v>7</v>
      </c>
      <c r="L1230" s="48">
        <v>2716</v>
      </c>
      <c r="M1230" s="48" t="s">
        <v>234</v>
      </c>
      <c r="N1230" s="42">
        <v>0.2951388888888889</v>
      </c>
      <c r="O1230" s="48">
        <v>4</v>
      </c>
      <c r="P1230" s="48">
        <v>5</v>
      </c>
      <c r="Q1230" s="48" t="s">
        <v>21</v>
      </c>
      <c r="R1230" s="48"/>
      <c r="S1230" s="48"/>
      <c r="T1230" s="48"/>
      <c r="U1230" s="173">
        <f t="shared" si="97"/>
        <v>0.29166666666666663</v>
      </c>
      <c r="V1230" s="173">
        <f t="shared" si="98"/>
        <v>0.29166666666666663</v>
      </c>
      <c r="W1230" s="41">
        <f>IFERROR(VLOOKUP(L1230,'[1]ZESTAWIENIE NUMERÓW BOCZNYCH'!$A:$B,1,0),"")</f>
        <v>2716</v>
      </c>
      <c r="X1230" s="48" t="str">
        <f>IFERROR(VLOOKUP(W1230,'[1]ZESTAWIENIE NUMERÓW BOCZNYCH'!$A:$B,2,0),Q1230)</f>
        <v>P3</v>
      </c>
      <c r="Y1230" s="131">
        <f t="shared" si="100"/>
        <v>9</v>
      </c>
      <c r="Z1230" s="132" t="s">
        <v>184</v>
      </c>
      <c r="AA1230" s="44" t="str">
        <f t="shared" si="99"/>
        <v>T</v>
      </c>
    </row>
    <row r="1231" spans="1:27" x14ac:dyDescent="0.25">
      <c r="A1231" s="125" t="s">
        <v>236</v>
      </c>
      <c r="B1231" s="48">
        <v>1202</v>
      </c>
      <c r="C1231" s="48">
        <v>2</v>
      </c>
      <c r="D1231" s="48">
        <v>20615</v>
      </c>
      <c r="E1231" s="48"/>
      <c r="F1231" s="48" t="s">
        <v>243</v>
      </c>
      <c r="G1231" s="260" t="str">
        <f t="shared" si="96"/>
        <v>pr_90</v>
      </c>
      <c r="H1231" s="260" t="s">
        <v>277</v>
      </c>
      <c r="I1231" s="45">
        <v>43257</v>
      </c>
      <c r="J1231" s="45" t="s">
        <v>128</v>
      </c>
      <c r="K1231" s="48">
        <v>7</v>
      </c>
      <c r="L1231" s="48">
        <v>2907</v>
      </c>
      <c r="M1231" s="48" t="s">
        <v>234</v>
      </c>
      <c r="N1231" s="42">
        <v>0.30277777777777776</v>
      </c>
      <c r="O1231" s="48">
        <v>7</v>
      </c>
      <c r="P1231" s="48">
        <v>8</v>
      </c>
      <c r="Q1231" s="48" t="s">
        <v>17</v>
      </c>
      <c r="R1231" s="48"/>
      <c r="S1231" s="48"/>
      <c r="T1231" s="48"/>
      <c r="U1231" s="173">
        <f t="shared" si="97"/>
        <v>0.30208333333333331</v>
      </c>
      <c r="V1231" s="173">
        <f t="shared" si="98"/>
        <v>0.29166666666666663</v>
      </c>
      <c r="W1231" s="41">
        <f>IFERROR(VLOOKUP(L1231,'[1]ZESTAWIENIE NUMERÓW BOCZNYCH'!$A:$B,1,0),"")</f>
        <v>2907</v>
      </c>
      <c r="X1231" s="48" t="str">
        <f>IFERROR(VLOOKUP(W1231,'[1]ZESTAWIENIE NUMERÓW BOCZNYCH'!$A:$B,2,0),Q1231)</f>
        <v>MB</v>
      </c>
      <c r="Y1231" s="131">
        <f t="shared" si="100"/>
        <v>15</v>
      </c>
      <c r="Z1231" s="132" t="s">
        <v>184</v>
      </c>
      <c r="AA1231" s="44" t="str">
        <f t="shared" si="99"/>
        <v>T</v>
      </c>
    </row>
    <row r="1232" spans="1:27" x14ac:dyDescent="0.25">
      <c r="A1232" s="125" t="s">
        <v>236</v>
      </c>
      <c r="B1232" s="48">
        <v>1207</v>
      </c>
      <c r="C1232" s="48">
        <v>2</v>
      </c>
      <c r="D1232" s="48">
        <v>20615</v>
      </c>
      <c r="E1232" s="48"/>
      <c r="F1232" s="48" t="s">
        <v>243</v>
      </c>
      <c r="G1232" s="260" t="str">
        <f t="shared" si="96"/>
        <v>pr_90</v>
      </c>
      <c r="H1232" s="260" t="s">
        <v>277</v>
      </c>
      <c r="I1232" s="45">
        <v>43257</v>
      </c>
      <c r="J1232" s="45" t="s">
        <v>128</v>
      </c>
      <c r="K1232" s="48">
        <v>7</v>
      </c>
      <c r="L1232" s="48">
        <v>2312</v>
      </c>
      <c r="M1232" s="48" t="s">
        <v>234</v>
      </c>
      <c r="N1232" s="42">
        <v>0.31527777777777777</v>
      </c>
      <c r="O1232" s="48">
        <v>7</v>
      </c>
      <c r="P1232" s="48">
        <v>7</v>
      </c>
      <c r="Q1232" s="48" t="s">
        <v>16</v>
      </c>
      <c r="R1232" s="48"/>
      <c r="S1232" s="48"/>
      <c r="T1232" s="48"/>
      <c r="U1232" s="173">
        <f t="shared" si="97"/>
        <v>0.3125</v>
      </c>
      <c r="V1232" s="173">
        <f t="shared" si="98"/>
        <v>0.29166666666666663</v>
      </c>
      <c r="W1232" s="41">
        <f>IFERROR(VLOOKUP(L1232,'[1]ZESTAWIENIE NUMERÓW BOCZNYCH'!$A:$B,1,0),"")</f>
        <v>2312</v>
      </c>
      <c r="X1232" s="48" t="str">
        <f>IFERROR(VLOOKUP(W1232,'[1]ZESTAWIENIE NUMERÓW BOCZNYCH'!$A:$B,2,0),Q1232)</f>
        <v>K2</v>
      </c>
      <c r="Y1232" s="131">
        <f t="shared" si="100"/>
        <v>14</v>
      </c>
      <c r="Z1232" s="132" t="s">
        <v>184</v>
      </c>
      <c r="AA1232" s="44" t="str">
        <f t="shared" si="99"/>
        <v>T</v>
      </c>
    </row>
    <row r="1233" spans="1:27" x14ac:dyDescent="0.25">
      <c r="A1233" s="125" t="s">
        <v>236</v>
      </c>
      <c r="B1233" s="48">
        <v>1208</v>
      </c>
      <c r="C1233" s="48">
        <v>3</v>
      </c>
      <c r="D1233" s="48">
        <v>20615</v>
      </c>
      <c r="E1233" s="48"/>
      <c r="F1233" s="48" t="s">
        <v>243</v>
      </c>
      <c r="G1233" s="260" t="str">
        <f t="shared" si="96"/>
        <v>pr_90</v>
      </c>
      <c r="H1233" s="260" t="s">
        <v>277</v>
      </c>
      <c r="I1233" s="45">
        <v>43257</v>
      </c>
      <c r="J1233" s="45" t="s">
        <v>128</v>
      </c>
      <c r="K1233" s="48">
        <v>7</v>
      </c>
      <c r="L1233" s="48">
        <v>2394</v>
      </c>
      <c r="M1233" s="48" t="s">
        <v>234</v>
      </c>
      <c r="N1233" s="42">
        <v>0.31875000000000003</v>
      </c>
      <c r="O1233" s="48">
        <v>16</v>
      </c>
      <c r="P1233" s="48">
        <v>3</v>
      </c>
      <c r="Q1233" s="48" t="s">
        <v>16</v>
      </c>
      <c r="R1233" s="48"/>
      <c r="S1233" s="48"/>
      <c r="T1233" s="48"/>
      <c r="U1233" s="173">
        <f t="shared" si="97"/>
        <v>0.3125</v>
      </c>
      <c r="V1233" s="173">
        <f t="shared" si="98"/>
        <v>0.29166666666666663</v>
      </c>
      <c r="W1233" s="41">
        <f>IFERROR(VLOOKUP(L1233,'[1]ZESTAWIENIE NUMERÓW BOCZNYCH'!$A:$B,1,0),"")</f>
        <v>2394</v>
      </c>
      <c r="X1233" s="48" t="str">
        <f>IFERROR(VLOOKUP(W1233,'[1]ZESTAWIENIE NUMERÓW BOCZNYCH'!$A:$B,2,0),Q1233)</f>
        <v>K2</v>
      </c>
      <c r="Y1233" s="131">
        <f t="shared" si="100"/>
        <v>19</v>
      </c>
      <c r="Z1233" s="132" t="s">
        <v>184</v>
      </c>
      <c r="AA1233" s="44" t="str">
        <f t="shared" si="99"/>
        <v>T</v>
      </c>
    </row>
    <row r="1234" spans="1:27" x14ac:dyDescent="0.25">
      <c r="A1234" s="125" t="s">
        <v>236</v>
      </c>
      <c r="B1234" s="48">
        <v>1211</v>
      </c>
      <c r="C1234" s="48">
        <v>3</v>
      </c>
      <c r="D1234" s="48">
        <v>20615</v>
      </c>
      <c r="E1234" s="48"/>
      <c r="F1234" s="48" t="s">
        <v>243</v>
      </c>
      <c r="G1234" s="260" t="str">
        <f t="shared" si="96"/>
        <v>pr_90</v>
      </c>
      <c r="H1234" s="260" t="s">
        <v>277</v>
      </c>
      <c r="I1234" s="45">
        <v>43257</v>
      </c>
      <c r="J1234" s="45" t="s">
        <v>128</v>
      </c>
      <c r="K1234" s="48">
        <v>7</v>
      </c>
      <c r="L1234" s="48">
        <v>2482</v>
      </c>
      <c r="M1234" s="48" t="s">
        <v>234</v>
      </c>
      <c r="N1234" s="42">
        <v>0.3298611111111111</v>
      </c>
      <c r="O1234" s="48">
        <v>3</v>
      </c>
      <c r="P1234" s="48">
        <v>9</v>
      </c>
      <c r="Q1234" s="48" t="s">
        <v>16</v>
      </c>
      <c r="R1234" s="48"/>
      <c r="S1234" s="48"/>
      <c r="T1234" s="48"/>
      <c r="U1234" s="173">
        <f t="shared" si="97"/>
        <v>0.32291666666666663</v>
      </c>
      <c r="V1234" s="173">
        <f t="shared" si="98"/>
        <v>0.29166666666666663</v>
      </c>
      <c r="W1234" s="41">
        <f>IFERROR(VLOOKUP(L1234,'[1]ZESTAWIENIE NUMERÓW BOCZNYCH'!$A:$B,1,0),"")</f>
        <v>2482</v>
      </c>
      <c r="X1234" s="48" t="str">
        <f>IFERROR(VLOOKUP(W1234,'[1]ZESTAWIENIE NUMERÓW BOCZNYCH'!$A:$B,2,0),Q1234)</f>
        <v>K2</v>
      </c>
      <c r="Y1234" s="131">
        <f t="shared" si="100"/>
        <v>12</v>
      </c>
      <c r="Z1234" s="132" t="s">
        <v>184</v>
      </c>
      <c r="AA1234" s="44" t="str">
        <f t="shared" si="99"/>
        <v>T</v>
      </c>
    </row>
    <row r="1235" spans="1:27" x14ac:dyDescent="0.25">
      <c r="A1235" s="125" t="s">
        <v>236</v>
      </c>
      <c r="B1235" s="48">
        <v>1214</v>
      </c>
      <c r="C1235" s="48">
        <v>3</v>
      </c>
      <c r="D1235" s="48">
        <v>20615</v>
      </c>
      <c r="E1235" s="48"/>
      <c r="F1235" s="48" t="s">
        <v>243</v>
      </c>
      <c r="G1235" s="260" t="str">
        <f t="shared" si="96"/>
        <v>pr_90</v>
      </c>
      <c r="H1235" s="260" t="s">
        <v>277</v>
      </c>
      <c r="I1235" s="45">
        <v>43257</v>
      </c>
      <c r="J1235" s="45" t="s">
        <v>128</v>
      </c>
      <c r="K1235" s="48">
        <v>7</v>
      </c>
      <c r="L1235" s="48">
        <v>2401</v>
      </c>
      <c r="M1235" s="48" t="s">
        <v>234</v>
      </c>
      <c r="N1235" s="42">
        <v>0.33611111111111108</v>
      </c>
      <c r="O1235" s="48">
        <v>9</v>
      </c>
      <c r="P1235" s="48">
        <v>0</v>
      </c>
      <c r="Q1235" s="48" t="s">
        <v>16</v>
      </c>
      <c r="R1235" s="48"/>
      <c r="S1235" s="48"/>
      <c r="T1235" s="48"/>
      <c r="U1235" s="173">
        <f t="shared" si="97"/>
        <v>0.33333333333333331</v>
      </c>
      <c r="V1235" s="173">
        <f t="shared" si="98"/>
        <v>0.33333333333333331</v>
      </c>
      <c r="W1235" s="41">
        <f>IFERROR(VLOOKUP(L1235,'[1]ZESTAWIENIE NUMERÓW BOCZNYCH'!$A:$B,1,0),"")</f>
        <v>2401</v>
      </c>
      <c r="X1235" s="48" t="str">
        <f>IFERROR(VLOOKUP(W1235,'[1]ZESTAWIENIE NUMERÓW BOCZNYCH'!$A:$B,2,0),Q1235)</f>
        <v>K2</v>
      </c>
      <c r="Y1235" s="131">
        <f t="shared" si="100"/>
        <v>9</v>
      </c>
      <c r="Z1235" s="132" t="s">
        <v>184</v>
      </c>
      <c r="AA1235" s="44" t="str">
        <f t="shared" si="99"/>
        <v>T</v>
      </c>
    </row>
    <row r="1236" spans="1:27" x14ac:dyDescent="0.25">
      <c r="A1236" s="125" t="s">
        <v>236</v>
      </c>
      <c r="B1236" s="48">
        <v>1217</v>
      </c>
      <c r="C1236" s="48">
        <v>3</v>
      </c>
      <c r="D1236" s="48">
        <v>20615</v>
      </c>
      <c r="E1236" s="48"/>
      <c r="F1236" s="48" t="s">
        <v>243</v>
      </c>
      <c r="G1236" s="260" t="str">
        <f t="shared" si="96"/>
        <v>pr_90</v>
      </c>
      <c r="H1236" s="260" t="s">
        <v>277</v>
      </c>
      <c r="I1236" s="45">
        <v>43257</v>
      </c>
      <c r="J1236" s="45" t="s">
        <v>128</v>
      </c>
      <c r="K1236" s="48">
        <v>7</v>
      </c>
      <c r="L1236" s="48">
        <v>2294</v>
      </c>
      <c r="M1236" s="48" t="s">
        <v>234</v>
      </c>
      <c r="N1236" s="42">
        <v>0.34513888888888888</v>
      </c>
      <c r="O1236" s="48">
        <v>10</v>
      </c>
      <c r="P1236" s="48">
        <v>1</v>
      </c>
      <c r="Q1236" s="48" t="s">
        <v>16</v>
      </c>
      <c r="R1236" s="48"/>
      <c r="S1236" s="48"/>
      <c r="T1236" s="48"/>
      <c r="U1236" s="173">
        <f t="shared" si="97"/>
        <v>0.34375</v>
      </c>
      <c r="V1236" s="173">
        <f t="shared" si="98"/>
        <v>0.33333333333333331</v>
      </c>
      <c r="W1236" s="41">
        <f>IFERROR(VLOOKUP(L1236,'[1]ZESTAWIENIE NUMERÓW BOCZNYCH'!$A:$B,1,0),"")</f>
        <v>2294</v>
      </c>
      <c r="X1236" s="48" t="str">
        <f>IFERROR(VLOOKUP(W1236,'[1]ZESTAWIENIE NUMERÓW BOCZNYCH'!$A:$B,2,0),Q1236)</f>
        <v>K2</v>
      </c>
      <c r="Y1236" s="131">
        <f t="shared" si="100"/>
        <v>11</v>
      </c>
      <c r="Z1236" s="132" t="s">
        <v>184</v>
      </c>
      <c r="AA1236" s="44" t="str">
        <f t="shared" si="99"/>
        <v>T</v>
      </c>
    </row>
    <row r="1237" spans="1:27" x14ac:dyDescent="0.25">
      <c r="A1237" s="125" t="s">
        <v>236</v>
      </c>
      <c r="B1237" s="48">
        <v>1220</v>
      </c>
      <c r="C1237" s="48">
        <v>4</v>
      </c>
      <c r="D1237" s="48">
        <v>20615</v>
      </c>
      <c r="E1237" s="48"/>
      <c r="F1237" s="48" t="s">
        <v>243</v>
      </c>
      <c r="G1237" s="260" t="str">
        <f t="shared" si="96"/>
        <v>pr_90</v>
      </c>
      <c r="H1237" s="260" t="s">
        <v>277</v>
      </c>
      <c r="I1237" s="45">
        <v>43257</v>
      </c>
      <c r="J1237" s="45" t="s">
        <v>128</v>
      </c>
      <c r="K1237" s="48">
        <v>7</v>
      </c>
      <c r="L1237" s="48">
        <v>2378</v>
      </c>
      <c r="M1237" s="48" t="s">
        <v>234</v>
      </c>
      <c r="N1237" s="42">
        <v>0.35138888888888892</v>
      </c>
      <c r="O1237" s="48">
        <v>7</v>
      </c>
      <c r="P1237" s="48">
        <v>2</v>
      </c>
      <c r="Q1237" s="48" t="s">
        <v>18</v>
      </c>
      <c r="R1237" s="48"/>
      <c r="S1237" s="48"/>
      <c r="T1237" s="48"/>
      <c r="U1237" s="173">
        <f t="shared" si="97"/>
        <v>0.34375</v>
      </c>
      <c r="V1237" s="173">
        <f t="shared" si="98"/>
        <v>0.33333333333333331</v>
      </c>
      <c r="W1237" s="41">
        <f>IFERROR(VLOOKUP(L1237,'[1]ZESTAWIENIE NUMERÓW BOCZNYCH'!$A:$B,1,0),"")</f>
        <v>2378</v>
      </c>
      <c r="X1237" s="48" t="str">
        <f>IFERROR(VLOOKUP(W1237,'[1]ZESTAWIENIE NUMERÓW BOCZNYCH'!$A:$B,2,0),Q1237)</f>
        <v>K2</v>
      </c>
      <c r="Y1237" s="131">
        <f t="shared" si="100"/>
        <v>9</v>
      </c>
      <c r="Z1237" s="132" t="s">
        <v>184</v>
      </c>
      <c r="AA1237" s="44" t="str">
        <f t="shared" si="99"/>
        <v>T</v>
      </c>
    </row>
    <row r="1238" spans="1:27" x14ac:dyDescent="0.25">
      <c r="A1238" s="125" t="s">
        <v>236</v>
      </c>
      <c r="B1238" s="48">
        <v>1223</v>
      </c>
      <c r="C1238" s="48">
        <v>4</v>
      </c>
      <c r="D1238" s="48">
        <v>20615</v>
      </c>
      <c r="E1238" s="48"/>
      <c r="F1238" s="48" t="s">
        <v>243</v>
      </c>
      <c r="G1238" s="260" t="str">
        <f t="shared" si="96"/>
        <v>pr_90</v>
      </c>
      <c r="H1238" s="260" t="s">
        <v>277</v>
      </c>
      <c r="I1238" s="45">
        <v>43257</v>
      </c>
      <c r="J1238" s="45" t="s">
        <v>128</v>
      </c>
      <c r="K1238" s="48">
        <v>7</v>
      </c>
      <c r="L1238" s="48">
        <v>2805</v>
      </c>
      <c r="M1238" s="48" t="s">
        <v>234</v>
      </c>
      <c r="N1238" s="42">
        <v>0.36180555555555555</v>
      </c>
      <c r="O1238" s="48">
        <v>3</v>
      </c>
      <c r="P1238" s="48">
        <v>5</v>
      </c>
      <c r="Q1238" s="48" t="s">
        <v>17</v>
      </c>
      <c r="R1238" s="48"/>
      <c r="S1238" s="48"/>
      <c r="T1238" s="48"/>
      <c r="U1238" s="173">
        <f t="shared" si="97"/>
        <v>0.35416666666666663</v>
      </c>
      <c r="V1238" s="173">
        <f t="shared" si="98"/>
        <v>0.33333333333333331</v>
      </c>
      <c r="W1238" s="41">
        <f>IFERROR(VLOOKUP(L1238,'[1]ZESTAWIENIE NUMERÓW BOCZNYCH'!$A:$B,1,0),"")</f>
        <v>2805</v>
      </c>
      <c r="X1238" s="48" t="str">
        <f>IFERROR(VLOOKUP(W1238,'[1]ZESTAWIENIE NUMERÓW BOCZNYCH'!$A:$B,2,0),Q1238)</f>
        <v>MB</v>
      </c>
      <c r="Y1238" s="131">
        <f t="shared" si="100"/>
        <v>8</v>
      </c>
      <c r="Z1238" s="132" t="s">
        <v>184</v>
      </c>
      <c r="AA1238" s="44" t="str">
        <f t="shared" si="99"/>
        <v>T</v>
      </c>
    </row>
    <row r="1239" spans="1:27" x14ac:dyDescent="0.25">
      <c r="A1239" s="125" t="s">
        <v>236</v>
      </c>
      <c r="B1239" s="48">
        <v>1226</v>
      </c>
      <c r="C1239" s="48">
        <v>4</v>
      </c>
      <c r="D1239" s="48">
        <v>20615</v>
      </c>
      <c r="E1239" s="48"/>
      <c r="F1239" s="48" t="s">
        <v>243</v>
      </c>
      <c r="G1239" s="260" t="str">
        <f t="shared" si="96"/>
        <v>pr_90</v>
      </c>
      <c r="H1239" s="260" t="s">
        <v>277</v>
      </c>
      <c r="I1239" s="45">
        <v>43257</v>
      </c>
      <c r="J1239" s="45" t="s">
        <v>128</v>
      </c>
      <c r="K1239" s="48">
        <v>7</v>
      </c>
      <c r="L1239" s="48">
        <v>2701</v>
      </c>
      <c r="M1239" s="48" t="s">
        <v>234</v>
      </c>
      <c r="N1239" s="42">
        <v>0.36944444444444446</v>
      </c>
      <c r="O1239" s="48">
        <v>7</v>
      </c>
      <c r="P1239" s="48">
        <v>4</v>
      </c>
      <c r="Q1239" s="48" t="s">
        <v>21</v>
      </c>
      <c r="R1239" s="48"/>
      <c r="S1239" s="48"/>
      <c r="T1239" s="48"/>
      <c r="U1239" s="173">
        <f t="shared" si="97"/>
        <v>0.36458333333333331</v>
      </c>
      <c r="V1239" s="173">
        <f t="shared" si="98"/>
        <v>0.33333333333333331</v>
      </c>
      <c r="W1239" s="41">
        <f>IFERROR(VLOOKUP(L1239,'[1]ZESTAWIENIE NUMERÓW BOCZNYCH'!$A:$B,1,0),"")</f>
        <v>2701</v>
      </c>
      <c r="X1239" s="48" t="str">
        <f>IFERROR(VLOOKUP(W1239,'[1]ZESTAWIENIE NUMERÓW BOCZNYCH'!$A:$B,2,0),Q1239)</f>
        <v>P3</v>
      </c>
      <c r="Y1239" s="131">
        <f t="shared" si="100"/>
        <v>11</v>
      </c>
      <c r="Z1239" s="132" t="s">
        <v>184</v>
      </c>
      <c r="AA1239" s="44" t="str">
        <f t="shared" si="99"/>
        <v>T</v>
      </c>
    </row>
    <row r="1240" spans="1:27" x14ac:dyDescent="0.25">
      <c r="A1240" s="125" t="s">
        <v>236</v>
      </c>
      <c r="B1240" s="48">
        <v>1229</v>
      </c>
      <c r="C1240" s="48">
        <v>4</v>
      </c>
      <c r="D1240" s="48">
        <v>20615</v>
      </c>
      <c r="E1240" s="48"/>
      <c r="F1240" s="48" t="s">
        <v>243</v>
      </c>
      <c r="G1240" s="260" t="str">
        <f t="shared" si="96"/>
        <v>pr_90</v>
      </c>
      <c r="H1240" s="260" t="s">
        <v>277</v>
      </c>
      <c r="I1240" s="45">
        <v>43257</v>
      </c>
      <c r="J1240" s="45" t="s">
        <v>128</v>
      </c>
      <c r="K1240" s="48">
        <v>7</v>
      </c>
      <c r="L1240" s="48">
        <v>2907</v>
      </c>
      <c r="M1240" s="48" t="s">
        <v>234</v>
      </c>
      <c r="N1240" s="42">
        <v>0.37847222222222227</v>
      </c>
      <c r="O1240" s="48">
        <v>15</v>
      </c>
      <c r="P1240" s="48">
        <v>1</v>
      </c>
      <c r="Q1240" s="48" t="s">
        <v>17</v>
      </c>
      <c r="R1240" s="48"/>
      <c r="S1240" s="48"/>
      <c r="T1240" s="48"/>
      <c r="U1240" s="173">
        <f t="shared" si="97"/>
        <v>0.375</v>
      </c>
      <c r="V1240" s="173">
        <f t="shared" si="98"/>
        <v>0.375</v>
      </c>
      <c r="W1240" s="41">
        <f>IFERROR(VLOOKUP(L1240,'[1]ZESTAWIENIE NUMERÓW BOCZNYCH'!$A:$B,1,0),"")</f>
        <v>2907</v>
      </c>
      <c r="X1240" s="48" t="str">
        <f>IFERROR(VLOOKUP(W1240,'[1]ZESTAWIENIE NUMERÓW BOCZNYCH'!$A:$B,2,0),Q1240)</f>
        <v>MB</v>
      </c>
      <c r="Y1240" s="131">
        <f t="shared" si="100"/>
        <v>16</v>
      </c>
      <c r="Z1240" s="132" t="s">
        <v>184</v>
      </c>
      <c r="AA1240" s="44" t="str">
        <f t="shared" si="99"/>
        <v>T</v>
      </c>
    </row>
    <row r="1241" spans="1:27" x14ac:dyDescent="0.25">
      <c r="A1241" s="125" t="s">
        <v>236</v>
      </c>
      <c r="B1241" s="48">
        <v>1232</v>
      </c>
      <c r="C1241" s="48">
        <v>5</v>
      </c>
      <c r="D1241" s="48">
        <v>20615</v>
      </c>
      <c r="E1241" s="48"/>
      <c r="F1241" s="48" t="s">
        <v>243</v>
      </c>
      <c r="G1241" s="260" t="str">
        <f t="shared" si="96"/>
        <v>pr_90</v>
      </c>
      <c r="H1241" s="260" t="s">
        <v>277</v>
      </c>
      <c r="I1241" s="45">
        <v>43257</v>
      </c>
      <c r="J1241" s="45" t="s">
        <v>128</v>
      </c>
      <c r="K1241" s="48">
        <v>7</v>
      </c>
      <c r="L1241" s="48">
        <v>2802</v>
      </c>
      <c r="M1241" s="48" t="s">
        <v>234</v>
      </c>
      <c r="N1241" s="42">
        <v>0.38750000000000001</v>
      </c>
      <c r="O1241" s="48">
        <v>13</v>
      </c>
      <c r="P1241" s="48">
        <v>2</v>
      </c>
      <c r="Q1241" s="48" t="s">
        <v>17</v>
      </c>
      <c r="R1241" s="48"/>
      <c r="S1241" s="48"/>
      <c r="T1241" s="48"/>
      <c r="U1241" s="173">
        <f t="shared" si="97"/>
        <v>0.38541666666666663</v>
      </c>
      <c r="V1241" s="173">
        <f t="shared" si="98"/>
        <v>0.375</v>
      </c>
      <c r="W1241" s="41">
        <f>IFERROR(VLOOKUP(L1241,'[1]ZESTAWIENIE NUMERÓW BOCZNYCH'!$A:$B,1,0),"")</f>
        <v>2802</v>
      </c>
      <c r="X1241" s="48" t="str">
        <f>IFERROR(VLOOKUP(W1241,'[1]ZESTAWIENIE NUMERÓW BOCZNYCH'!$A:$B,2,0),Q1241)</f>
        <v>MB</v>
      </c>
      <c r="Y1241" s="131">
        <f t="shared" si="100"/>
        <v>15</v>
      </c>
      <c r="Z1241" s="132" t="s">
        <v>184</v>
      </c>
      <c r="AA1241" s="44" t="str">
        <f t="shared" si="99"/>
        <v>T</v>
      </c>
    </row>
    <row r="1242" spans="1:27" x14ac:dyDescent="0.25">
      <c r="A1242" s="125" t="s">
        <v>236</v>
      </c>
      <c r="B1242" s="48">
        <v>1235</v>
      </c>
      <c r="C1242" s="48">
        <v>5</v>
      </c>
      <c r="D1242" s="48">
        <v>20615</v>
      </c>
      <c r="E1242" s="48"/>
      <c r="F1242" s="48" t="s">
        <v>243</v>
      </c>
      <c r="G1242" s="260" t="str">
        <f t="shared" si="96"/>
        <v>pr_90</v>
      </c>
      <c r="H1242" s="260" t="s">
        <v>277</v>
      </c>
      <c r="I1242" s="45">
        <v>43257</v>
      </c>
      <c r="J1242" s="45" t="s">
        <v>128</v>
      </c>
      <c r="K1242" s="48">
        <v>7</v>
      </c>
      <c r="L1242" s="48">
        <v>2394</v>
      </c>
      <c r="M1242" s="48" t="s">
        <v>234</v>
      </c>
      <c r="N1242" s="42">
        <v>0.39305555555555555</v>
      </c>
      <c r="O1242" s="48">
        <v>5</v>
      </c>
      <c r="P1242" s="48">
        <v>3</v>
      </c>
      <c r="Q1242" s="48" t="s">
        <v>16</v>
      </c>
      <c r="R1242" s="48"/>
      <c r="S1242" s="48"/>
      <c r="T1242" s="48"/>
      <c r="U1242" s="173">
        <f t="shared" si="97"/>
        <v>0.38541666666666663</v>
      </c>
      <c r="V1242" s="173">
        <f t="shared" si="98"/>
        <v>0.375</v>
      </c>
      <c r="W1242" s="41">
        <f>IFERROR(VLOOKUP(L1242,'[1]ZESTAWIENIE NUMERÓW BOCZNYCH'!$A:$B,1,0),"")</f>
        <v>2394</v>
      </c>
      <c r="X1242" s="48" t="str">
        <f>IFERROR(VLOOKUP(W1242,'[1]ZESTAWIENIE NUMERÓW BOCZNYCH'!$A:$B,2,0),Q1242)</f>
        <v>K2</v>
      </c>
      <c r="Y1242" s="131">
        <f t="shared" si="100"/>
        <v>8</v>
      </c>
      <c r="Z1242" s="132" t="s">
        <v>184</v>
      </c>
      <c r="AA1242" s="44" t="str">
        <f t="shared" si="99"/>
        <v>T</v>
      </c>
    </row>
    <row r="1243" spans="1:27" x14ac:dyDescent="0.25">
      <c r="A1243" s="125" t="s">
        <v>236</v>
      </c>
      <c r="B1243" s="48">
        <v>1238</v>
      </c>
      <c r="C1243" s="48">
        <v>5</v>
      </c>
      <c r="D1243" s="48">
        <v>20615</v>
      </c>
      <c r="E1243" s="48"/>
      <c r="F1243" s="48" t="s">
        <v>243</v>
      </c>
      <c r="G1243" s="260" t="str">
        <f t="shared" si="96"/>
        <v>pr_90</v>
      </c>
      <c r="H1243" s="260" t="s">
        <v>277</v>
      </c>
      <c r="I1243" s="45">
        <v>43257</v>
      </c>
      <c r="J1243" s="45" t="s">
        <v>128</v>
      </c>
      <c r="K1243" s="48">
        <v>7</v>
      </c>
      <c r="L1243" s="48">
        <v>2482</v>
      </c>
      <c r="M1243" s="48" t="s">
        <v>234</v>
      </c>
      <c r="N1243" s="42">
        <v>0.40138888888888885</v>
      </c>
      <c r="O1243" s="48">
        <v>6</v>
      </c>
      <c r="P1243" s="48">
        <v>4</v>
      </c>
      <c r="Q1243" s="48" t="s">
        <v>16</v>
      </c>
      <c r="R1243" s="48"/>
      <c r="S1243" s="48"/>
      <c r="T1243" s="48"/>
      <c r="U1243" s="173">
        <f t="shared" si="97"/>
        <v>0.39583333333333331</v>
      </c>
      <c r="V1243" s="173">
        <f t="shared" si="98"/>
        <v>0.375</v>
      </c>
      <c r="W1243" s="41">
        <f>IFERROR(VLOOKUP(L1243,'[1]ZESTAWIENIE NUMERÓW BOCZNYCH'!$A:$B,1,0),"")</f>
        <v>2482</v>
      </c>
      <c r="X1243" s="48" t="str">
        <f>IFERROR(VLOOKUP(W1243,'[1]ZESTAWIENIE NUMERÓW BOCZNYCH'!$A:$B,2,0),Q1243)</f>
        <v>K2</v>
      </c>
      <c r="Y1243" s="131">
        <f t="shared" si="100"/>
        <v>10</v>
      </c>
      <c r="Z1243" s="132" t="s">
        <v>184</v>
      </c>
      <c r="AA1243" s="44" t="str">
        <f t="shared" si="99"/>
        <v>T</v>
      </c>
    </row>
    <row r="1244" spans="1:27" x14ac:dyDescent="0.25">
      <c r="A1244" s="125" t="s">
        <v>236</v>
      </c>
      <c r="B1244" s="48">
        <v>1245</v>
      </c>
      <c r="C1244" s="48">
        <v>6</v>
      </c>
      <c r="D1244" s="48">
        <v>20615</v>
      </c>
      <c r="E1244" s="48"/>
      <c r="F1244" s="48" t="s">
        <v>243</v>
      </c>
      <c r="G1244" s="260" t="str">
        <f t="shared" si="96"/>
        <v>pr_90</v>
      </c>
      <c r="H1244" s="260" t="s">
        <v>277</v>
      </c>
      <c r="I1244" s="45">
        <v>43257</v>
      </c>
      <c r="J1244" s="45" t="s">
        <v>128</v>
      </c>
      <c r="K1244" s="48">
        <v>7</v>
      </c>
      <c r="L1244" s="48">
        <v>2401</v>
      </c>
      <c r="M1244" s="48" t="s">
        <v>234</v>
      </c>
      <c r="N1244" s="42">
        <v>0.41111111111111115</v>
      </c>
      <c r="O1244" s="48">
        <v>3</v>
      </c>
      <c r="P1244" s="48">
        <v>3</v>
      </c>
      <c r="Q1244" s="48" t="s">
        <v>16</v>
      </c>
      <c r="R1244" s="48"/>
      <c r="S1244" s="48"/>
      <c r="T1244" s="48"/>
      <c r="U1244" s="173">
        <f t="shared" si="97"/>
        <v>0.40625</v>
      </c>
      <c r="V1244" s="173">
        <f t="shared" si="98"/>
        <v>0.375</v>
      </c>
      <c r="W1244" s="41">
        <f>IFERROR(VLOOKUP(L1244,'[1]ZESTAWIENIE NUMERÓW BOCZNYCH'!$A:$B,1,0),"")</f>
        <v>2401</v>
      </c>
      <c r="X1244" s="48" t="str">
        <f>IFERROR(VLOOKUP(W1244,'[1]ZESTAWIENIE NUMERÓW BOCZNYCH'!$A:$B,2,0),Q1244)</f>
        <v>K2</v>
      </c>
      <c r="Y1244" s="131">
        <f t="shared" si="100"/>
        <v>6</v>
      </c>
      <c r="Z1244" s="132" t="s">
        <v>184</v>
      </c>
      <c r="AA1244" s="44" t="str">
        <f t="shared" si="99"/>
        <v>T</v>
      </c>
    </row>
    <row r="1245" spans="1:27" x14ac:dyDescent="0.25">
      <c r="A1245" s="125" t="s">
        <v>236</v>
      </c>
      <c r="B1245" s="48">
        <v>1249</v>
      </c>
      <c r="C1245" s="48">
        <v>6</v>
      </c>
      <c r="D1245" s="48">
        <v>20615</v>
      </c>
      <c r="E1245" s="48"/>
      <c r="F1245" s="48" t="s">
        <v>243</v>
      </c>
      <c r="G1245" s="260" t="str">
        <f t="shared" si="96"/>
        <v>pr_90</v>
      </c>
      <c r="H1245" s="260" t="s">
        <v>277</v>
      </c>
      <c r="I1245" s="45">
        <v>43257</v>
      </c>
      <c r="J1245" s="45" t="s">
        <v>128</v>
      </c>
      <c r="K1245" s="48">
        <v>7</v>
      </c>
      <c r="L1245" s="48">
        <v>2294</v>
      </c>
      <c r="M1245" s="48" t="s">
        <v>234</v>
      </c>
      <c r="N1245" s="42">
        <v>0.58819444444444446</v>
      </c>
      <c r="O1245" s="48">
        <v>2</v>
      </c>
      <c r="P1245" s="48">
        <v>3</v>
      </c>
      <c r="Q1245" s="48" t="s">
        <v>18</v>
      </c>
      <c r="R1245" s="48"/>
      <c r="S1245" s="48"/>
      <c r="T1245" s="48"/>
      <c r="U1245" s="173">
        <f t="shared" si="97"/>
        <v>0.58333333333333326</v>
      </c>
      <c r="V1245" s="173">
        <f t="shared" si="98"/>
        <v>0.58333333333333326</v>
      </c>
      <c r="W1245" s="41">
        <f>IFERROR(VLOOKUP(L1245,'[1]ZESTAWIENIE NUMERÓW BOCZNYCH'!$A:$B,1,0),"")</f>
        <v>2294</v>
      </c>
      <c r="X1245" s="48" t="str">
        <f>IFERROR(VLOOKUP(W1245,'[1]ZESTAWIENIE NUMERÓW BOCZNYCH'!$A:$B,2,0),Q1245)</f>
        <v>K2</v>
      </c>
      <c r="Y1245" s="131">
        <f t="shared" si="100"/>
        <v>5</v>
      </c>
      <c r="Z1245" s="132" t="s">
        <v>184</v>
      </c>
      <c r="AA1245" s="44" t="str">
        <f t="shared" si="99"/>
        <v>T</v>
      </c>
    </row>
    <row r="1246" spans="1:27" x14ac:dyDescent="0.25">
      <c r="A1246" s="125" t="s">
        <v>236</v>
      </c>
      <c r="B1246" s="48">
        <v>1254</v>
      </c>
      <c r="C1246" s="48">
        <v>6</v>
      </c>
      <c r="D1246" s="48">
        <v>20615</v>
      </c>
      <c r="E1246" s="48"/>
      <c r="F1246" s="48" t="s">
        <v>243</v>
      </c>
      <c r="G1246" s="260" t="str">
        <f t="shared" si="96"/>
        <v>pr_90</v>
      </c>
      <c r="H1246" s="260" t="s">
        <v>277</v>
      </c>
      <c r="I1246" s="45">
        <v>43257</v>
      </c>
      <c r="J1246" s="45" t="s">
        <v>128</v>
      </c>
      <c r="K1246" s="48">
        <v>7</v>
      </c>
      <c r="L1246" s="48">
        <v>2378</v>
      </c>
      <c r="M1246" s="48" t="s">
        <v>234</v>
      </c>
      <c r="N1246" s="42">
        <v>0.60069444444444442</v>
      </c>
      <c r="O1246" s="48">
        <v>2</v>
      </c>
      <c r="P1246" s="48">
        <v>5</v>
      </c>
      <c r="Q1246" s="48" t="s">
        <v>18</v>
      </c>
      <c r="R1246" s="48"/>
      <c r="S1246" s="48"/>
      <c r="T1246" s="48"/>
      <c r="U1246" s="173">
        <f t="shared" si="97"/>
        <v>0.59375</v>
      </c>
      <c r="V1246" s="173">
        <f t="shared" si="98"/>
        <v>0.58333333333333326</v>
      </c>
      <c r="W1246" s="41">
        <f>IFERROR(VLOOKUP(L1246,'[1]ZESTAWIENIE NUMERÓW BOCZNYCH'!$A:$B,1,0),"")</f>
        <v>2378</v>
      </c>
      <c r="X1246" s="48" t="str">
        <f>IFERROR(VLOOKUP(W1246,'[1]ZESTAWIENIE NUMERÓW BOCZNYCH'!$A:$B,2,0),Q1246)</f>
        <v>K2</v>
      </c>
      <c r="Y1246" s="131">
        <f t="shared" si="100"/>
        <v>7</v>
      </c>
      <c r="Z1246" s="132" t="s">
        <v>184</v>
      </c>
      <c r="AA1246" s="44" t="str">
        <f t="shared" si="99"/>
        <v>T</v>
      </c>
    </row>
    <row r="1247" spans="1:27" x14ac:dyDescent="0.25">
      <c r="A1247" s="125" t="s">
        <v>236</v>
      </c>
      <c r="B1247" s="48">
        <v>1256</v>
      </c>
      <c r="C1247" s="48">
        <v>7</v>
      </c>
      <c r="D1247" s="48">
        <v>20615</v>
      </c>
      <c r="E1247" s="48"/>
      <c r="F1247" s="48" t="s">
        <v>243</v>
      </c>
      <c r="G1247" s="260" t="str">
        <f t="shared" si="96"/>
        <v>pr_90</v>
      </c>
      <c r="H1247" s="260" t="s">
        <v>277</v>
      </c>
      <c r="I1247" s="45">
        <v>43257</v>
      </c>
      <c r="J1247" s="45" t="s">
        <v>128</v>
      </c>
      <c r="K1247" s="48">
        <v>7</v>
      </c>
      <c r="L1247" s="48">
        <v>2264</v>
      </c>
      <c r="M1247" s="48" t="s">
        <v>234</v>
      </c>
      <c r="N1247" s="42">
        <v>0.6069444444444444</v>
      </c>
      <c r="O1247" s="48">
        <v>15</v>
      </c>
      <c r="P1247" s="48">
        <v>6</v>
      </c>
      <c r="Q1247" s="48" t="s">
        <v>16</v>
      </c>
      <c r="R1247" s="48"/>
      <c r="S1247" s="48"/>
      <c r="T1247" s="48"/>
      <c r="U1247" s="173">
        <f t="shared" si="97"/>
        <v>0.60416666666666663</v>
      </c>
      <c r="V1247" s="173">
        <f t="shared" si="98"/>
        <v>0.58333333333333326</v>
      </c>
      <c r="W1247" s="41">
        <f>IFERROR(VLOOKUP(L1247,'[1]ZESTAWIENIE NUMERÓW BOCZNYCH'!$A:$B,1,0),"")</f>
        <v>2264</v>
      </c>
      <c r="X1247" s="48" t="str">
        <f>IFERROR(VLOOKUP(W1247,'[1]ZESTAWIENIE NUMERÓW BOCZNYCH'!$A:$B,2,0),Q1247)</f>
        <v>K2</v>
      </c>
      <c r="Y1247" s="131">
        <f t="shared" si="100"/>
        <v>21</v>
      </c>
      <c r="Z1247" s="132" t="s">
        <v>184</v>
      </c>
      <c r="AA1247" s="44" t="str">
        <f t="shared" si="99"/>
        <v>T</v>
      </c>
    </row>
    <row r="1248" spans="1:27" x14ac:dyDescent="0.25">
      <c r="A1248" s="125" t="s">
        <v>236</v>
      </c>
      <c r="B1248" s="48">
        <v>1258</v>
      </c>
      <c r="C1248" s="48">
        <v>7</v>
      </c>
      <c r="D1248" s="48">
        <v>20615</v>
      </c>
      <c r="E1248" s="48"/>
      <c r="F1248" s="48" t="s">
        <v>243</v>
      </c>
      <c r="G1248" s="260" t="str">
        <f t="shared" si="96"/>
        <v>pr_90</v>
      </c>
      <c r="H1248" s="260" t="s">
        <v>277</v>
      </c>
      <c r="I1248" s="45">
        <v>43257</v>
      </c>
      <c r="J1248" s="45" t="s">
        <v>128</v>
      </c>
      <c r="K1248" s="48">
        <v>7</v>
      </c>
      <c r="L1248" s="48">
        <v>2805</v>
      </c>
      <c r="M1248" s="48" t="s">
        <v>234</v>
      </c>
      <c r="N1248" s="42">
        <v>0.61458333333333337</v>
      </c>
      <c r="O1248" s="48">
        <v>5</v>
      </c>
      <c r="P1248" s="48">
        <v>9</v>
      </c>
      <c r="Q1248" s="48" t="s">
        <v>17</v>
      </c>
      <c r="R1248" s="48"/>
      <c r="S1248" s="48"/>
      <c r="T1248" s="48"/>
      <c r="U1248" s="173">
        <f t="shared" si="97"/>
        <v>0.61458333333333326</v>
      </c>
      <c r="V1248" s="173">
        <f t="shared" si="98"/>
        <v>0.58333333333333326</v>
      </c>
      <c r="W1248" s="41">
        <f>IFERROR(VLOOKUP(L1248,'[1]ZESTAWIENIE NUMERÓW BOCZNYCH'!$A:$B,1,0),"")</f>
        <v>2805</v>
      </c>
      <c r="X1248" s="48" t="str">
        <f>IFERROR(VLOOKUP(W1248,'[1]ZESTAWIENIE NUMERÓW BOCZNYCH'!$A:$B,2,0),Q1248)</f>
        <v>MB</v>
      </c>
      <c r="Y1248" s="131">
        <f t="shared" si="100"/>
        <v>14</v>
      </c>
      <c r="Z1248" s="132" t="s">
        <v>184</v>
      </c>
      <c r="AA1248" s="44" t="str">
        <f t="shared" si="99"/>
        <v>T</v>
      </c>
    </row>
    <row r="1249" spans="1:27" x14ac:dyDescent="0.25">
      <c r="A1249" s="125" t="s">
        <v>236</v>
      </c>
      <c r="B1249" s="48">
        <v>1262</v>
      </c>
      <c r="C1249" s="48">
        <v>7</v>
      </c>
      <c r="D1249" s="48">
        <v>20615</v>
      </c>
      <c r="E1249" s="48"/>
      <c r="F1249" s="48" t="s">
        <v>243</v>
      </c>
      <c r="G1249" s="260" t="str">
        <f t="shared" si="96"/>
        <v>pr_90</v>
      </c>
      <c r="H1249" s="260" t="s">
        <v>277</v>
      </c>
      <c r="I1249" s="45">
        <v>43257</v>
      </c>
      <c r="J1249" s="45" t="s">
        <v>128</v>
      </c>
      <c r="K1249" s="48">
        <v>7</v>
      </c>
      <c r="L1249" s="48">
        <v>2701</v>
      </c>
      <c r="M1249" s="48" t="s">
        <v>234</v>
      </c>
      <c r="N1249" s="42">
        <v>0.62361111111111112</v>
      </c>
      <c r="O1249" s="48">
        <v>1</v>
      </c>
      <c r="P1249" s="48">
        <v>14</v>
      </c>
      <c r="Q1249" s="48" t="s">
        <v>21</v>
      </c>
      <c r="R1249" s="48"/>
      <c r="S1249" s="48"/>
      <c r="T1249" s="48"/>
      <c r="U1249" s="173">
        <f t="shared" si="97"/>
        <v>0.61458333333333326</v>
      </c>
      <c r="V1249" s="173">
        <f t="shared" si="98"/>
        <v>0.58333333333333326</v>
      </c>
      <c r="W1249" s="41">
        <f>IFERROR(VLOOKUP(L1249,'[1]ZESTAWIENIE NUMERÓW BOCZNYCH'!$A:$B,1,0),"")</f>
        <v>2701</v>
      </c>
      <c r="X1249" s="48" t="str">
        <f>IFERROR(VLOOKUP(W1249,'[1]ZESTAWIENIE NUMERÓW BOCZNYCH'!$A:$B,2,0),Q1249)</f>
        <v>P3</v>
      </c>
      <c r="Y1249" s="131">
        <f t="shared" si="100"/>
        <v>15</v>
      </c>
      <c r="Z1249" s="132" t="s">
        <v>184</v>
      </c>
      <c r="AA1249" s="44" t="str">
        <f t="shared" si="99"/>
        <v>T</v>
      </c>
    </row>
    <row r="1250" spans="1:27" x14ac:dyDescent="0.25">
      <c r="A1250" s="125" t="s">
        <v>236</v>
      </c>
      <c r="B1250" s="48">
        <v>1265</v>
      </c>
      <c r="C1250" s="48">
        <v>7</v>
      </c>
      <c r="D1250" s="48">
        <v>20615</v>
      </c>
      <c r="E1250" s="48"/>
      <c r="F1250" s="48" t="s">
        <v>243</v>
      </c>
      <c r="G1250" s="260" t="str">
        <f t="shared" si="96"/>
        <v>pr_90</v>
      </c>
      <c r="H1250" s="260" t="s">
        <v>277</v>
      </c>
      <c r="I1250" s="45">
        <v>43257</v>
      </c>
      <c r="J1250" s="45" t="s">
        <v>128</v>
      </c>
      <c r="K1250" s="48">
        <v>7</v>
      </c>
      <c r="L1250" s="48">
        <v>2907</v>
      </c>
      <c r="M1250" s="48" t="s">
        <v>234</v>
      </c>
      <c r="N1250" s="42">
        <v>0.63194444444444442</v>
      </c>
      <c r="O1250" s="48">
        <v>11</v>
      </c>
      <c r="P1250" s="48">
        <v>7</v>
      </c>
      <c r="Q1250" s="48" t="s">
        <v>17</v>
      </c>
      <c r="R1250" s="48"/>
      <c r="S1250" s="48"/>
      <c r="T1250" s="48"/>
      <c r="U1250" s="173">
        <f t="shared" si="97"/>
        <v>0.625</v>
      </c>
      <c r="V1250" s="173">
        <f t="shared" si="98"/>
        <v>0.625</v>
      </c>
      <c r="W1250" s="41">
        <f>IFERROR(VLOOKUP(L1250,'[1]ZESTAWIENIE NUMERÓW BOCZNYCH'!$A:$B,1,0),"")</f>
        <v>2907</v>
      </c>
      <c r="X1250" s="48" t="str">
        <f>IFERROR(VLOOKUP(W1250,'[1]ZESTAWIENIE NUMERÓW BOCZNYCH'!$A:$B,2,0),Q1250)</f>
        <v>MB</v>
      </c>
      <c r="Y1250" s="131">
        <f t="shared" si="100"/>
        <v>18</v>
      </c>
      <c r="Z1250" s="132" t="s">
        <v>184</v>
      </c>
      <c r="AA1250" s="44" t="str">
        <f t="shared" si="99"/>
        <v>T</v>
      </c>
    </row>
    <row r="1251" spans="1:27" x14ac:dyDescent="0.25">
      <c r="A1251" s="125" t="s">
        <v>236</v>
      </c>
      <c r="B1251" s="48">
        <v>1268</v>
      </c>
      <c r="C1251" s="48">
        <v>8</v>
      </c>
      <c r="D1251" s="48">
        <v>20615</v>
      </c>
      <c r="E1251" s="48"/>
      <c r="F1251" s="48" t="s">
        <v>243</v>
      </c>
      <c r="G1251" s="260" t="str">
        <f t="shared" si="96"/>
        <v>pr_90</v>
      </c>
      <c r="H1251" s="260" t="s">
        <v>277</v>
      </c>
      <c r="I1251" s="45">
        <v>43257</v>
      </c>
      <c r="J1251" s="45" t="s">
        <v>128</v>
      </c>
      <c r="K1251" s="48">
        <v>7</v>
      </c>
      <c r="L1251" s="48">
        <v>2914</v>
      </c>
      <c r="M1251" s="48" t="s">
        <v>234</v>
      </c>
      <c r="N1251" s="42">
        <v>0.64027777777777783</v>
      </c>
      <c r="O1251" s="48">
        <v>15</v>
      </c>
      <c r="P1251" s="48">
        <v>7</v>
      </c>
      <c r="Q1251" s="48" t="s">
        <v>17</v>
      </c>
      <c r="R1251" s="48"/>
      <c r="S1251" s="48"/>
      <c r="T1251" s="48"/>
      <c r="U1251" s="173">
        <f t="shared" si="97"/>
        <v>0.63541666666666663</v>
      </c>
      <c r="V1251" s="173">
        <f t="shared" si="98"/>
        <v>0.625</v>
      </c>
      <c r="W1251" s="41">
        <f>IFERROR(VLOOKUP(L1251,'[1]ZESTAWIENIE NUMERÓW BOCZNYCH'!$A:$B,1,0),"")</f>
        <v>2914</v>
      </c>
      <c r="X1251" s="48" t="str">
        <f>IFERROR(VLOOKUP(W1251,'[1]ZESTAWIENIE NUMERÓW BOCZNYCH'!$A:$B,2,0),Q1251)</f>
        <v>MB</v>
      </c>
      <c r="Y1251" s="131">
        <f t="shared" si="100"/>
        <v>22</v>
      </c>
      <c r="Z1251" s="132" t="s">
        <v>184</v>
      </c>
      <c r="AA1251" s="44" t="str">
        <f t="shared" si="99"/>
        <v>T</v>
      </c>
    </row>
    <row r="1252" spans="1:27" x14ac:dyDescent="0.25">
      <c r="A1252" s="125" t="s">
        <v>236</v>
      </c>
      <c r="B1252" s="48">
        <v>1271</v>
      </c>
      <c r="C1252" s="48">
        <v>8</v>
      </c>
      <c r="D1252" s="48">
        <v>20615</v>
      </c>
      <c r="E1252" s="48"/>
      <c r="F1252" s="48" t="s">
        <v>243</v>
      </c>
      <c r="G1252" s="260" t="str">
        <f t="shared" si="96"/>
        <v>pr_90</v>
      </c>
      <c r="H1252" s="260" t="s">
        <v>277</v>
      </c>
      <c r="I1252" s="45">
        <v>43257</v>
      </c>
      <c r="J1252" s="45" t="s">
        <v>128</v>
      </c>
      <c r="K1252" s="48">
        <v>7</v>
      </c>
      <c r="L1252" s="48">
        <v>2536</v>
      </c>
      <c r="M1252" s="48" t="s">
        <v>234</v>
      </c>
      <c r="N1252" s="42">
        <v>0.64722222222222225</v>
      </c>
      <c r="O1252" s="48">
        <v>8</v>
      </c>
      <c r="P1252" s="48">
        <v>7</v>
      </c>
      <c r="Q1252" s="48" t="s">
        <v>16</v>
      </c>
      <c r="R1252" s="48"/>
      <c r="S1252" s="48"/>
      <c r="T1252" s="48"/>
      <c r="U1252" s="173">
        <f t="shared" si="97"/>
        <v>0.64583333333333326</v>
      </c>
      <c r="V1252" s="173">
        <f t="shared" si="98"/>
        <v>0.625</v>
      </c>
      <c r="W1252" s="41">
        <f>IFERROR(VLOOKUP(L1252,'[1]ZESTAWIENIE NUMERÓW BOCZNYCH'!$A:$B,1,0),"")</f>
        <v>2536</v>
      </c>
      <c r="X1252" s="48" t="str">
        <f>IFERROR(VLOOKUP(W1252,'[1]ZESTAWIENIE NUMERÓW BOCZNYCH'!$A:$B,2,0),Q1252)</f>
        <v>K2</v>
      </c>
      <c r="Y1252" s="131">
        <f t="shared" si="100"/>
        <v>15</v>
      </c>
      <c r="Z1252" s="132" t="s">
        <v>184</v>
      </c>
      <c r="AA1252" s="44" t="str">
        <f t="shared" si="99"/>
        <v>T</v>
      </c>
    </row>
    <row r="1253" spans="1:27" x14ac:dyDescent="0.25">
      <c r="A1253" s="125" t="s">
        <v>236</v>
      </c>
      <c r="B1253" s="48">
        <v>1274</v>
      </c>
      <c r="C1253" s="48">
        <v>8</v>
      </c>
      <c r="D1253" s="48">
        <v>20615</v>
      </c>
      <c r="E1253" s="48"/>
      <c r="F1253" s="48" t="s">
        <v>243</v>
      </c>
      <c r="G1253" s="260" t="str">
        <f t="shared" si="96"/>
        <v>pr_90</v>
      </c>
      <c r="H1253" s="260" t="s">
        <v>277</v>
      </c>
      <c r="I1253" s="45">
        <v>43257</v>
      </c>
      <c r="J1253" s="45" t="s">
        <v>128</v>
      </c>
      <c r="K1253" s="48">
        <v>7</v>
      </c>
      <c r="L1253" s="48">
        <v>2482</v>
      </c>
      <c r="M1253" s="48" t="s">
        <v>234</v>
      </c>
      <c r="N1253" s="42">
        <v>0.65694444444444444</v>
      </c>
      <c r="O1253" s="48">
        <v>3</v>
      </c>
      <c r="P1253" s="48">
        <v>3</v>
      </c>
      <c r="Q1253" s="48" t="s">
        <v>16</v>
      </c>
      <c r="R1253" s="48"/>
      <c r="S1253" s="48"/>
      <c r="T1253" s="48"/>
      <c r="U1253" s="173">
        <f t="shared" si="97"/>
        <v>0.65625</v>
      </c>
      <c r="V1253" s="173">
        <f t="shared" si="98"/>
        <v>0.625</v>
      </c>
      <c r="W1253" s="41">
        <f>IFERROR(VLOOKUP(L1253,'[1]ZESTAWIENIE NUMERÓW BOCZNYCH'!$A:$B,1,0),"")</f>
        <v>2482</v>
      </c>
      <c r="X1253" s="48" t="str">
        <f>IFERROR(VLOOKUP(W1253,'[1]ZESTAWIENIE NUMERÓW BOCZNYCH'!$A:$B,2,0),Q1253)</f>
        <v>K2</v>
      </c>
      <c r="Y1253" s="131">
        <f t="shared" si="100"/>
        <v>6</v>
      </c>
      <c r="Z1253" s="132" t="s">
        <v>184</v>
      </c>
      <c r="AA1253" s="44" t="str">
        <f t="shared" si="99"/>
        <v>T</v>
      </c>
    </row>
    <row r="1254" spans="1:27" x14ac:dyDescent="0.25">
      <c r="A1254" s="125" t="s">
        <v>236</v>
      </c>
      <c r="B1254" s="48">
        <v>1277</v>
      </c>
      <c r="C1254" s="48">
        <v>8</v>
      </c>
      <c r="D1254" s="48">
        <v>20615</v>
      </c>
      <c r="E1254" s="48"/>
      <c r="F1254" s="48" t="s">
        <v>243</v>
      </c>
      <c r="G1254" s="260" t="str">
        <f t="shared" si="96"/>
        <v>pr_90</v>
      </c>
      <c r="H1254" s="260" t="s">
        <v>277</v>
      </c>
      <c r="I1254" s="45">
        <v>43257</v>
      </c>
      <c r="J1254" s="45" t="s">
        <v>128</v>
      </c>
      <c r="K1254" s="48">
        <v>7</v>
      </c>
      <c r="L1254" s="48">
        <v>2399</v>
      </c>
      <c r="M1254" s="48" t="s">
        <v>234</v>
      </c>
      <c r="N1254" s="42">
        <v>0.66527777777777775</v>
      </c>
      <c r="O1254" s="48">
        <v>6</v>
      </c>
      <c r="P1254" s="48">
        <v>7</v>
      </c>
      <c r="Q1254" s="48" t="s">
        <v>16</v>
      </c>
      <c r="R1254" s="48"/>
      <c r="S1254" s="48"/>
      <c r="T1254" s="48"/>
      <c r="U1254" s="173">
        <f t="shared" si="97"/>
        <v>0.65625</v>
      </c>
      <c r="V1254" s="173">
        <f t="shared" si="98"/>
        <v>0.625</v>
      </c>
      <c r="W1254" s="41">
        <f>IFERROR(VLOOKUP(L1254,'[1]ZESTAWIENIE NUMERÓW BOCZNYCH'!$A:$B,1,0),"")</f>
        <v>2399</v>
      </c>
      <c r="X1254" s="48" t="str">
        <f>IFERROR(VLOOKUP(W1254,'[1]ZESTAWIENIE NUMERÓW BOCZNYCH'!$A:$B,2,0),Q1254)</f>
        <v>K2</v>
      </c>
      <c r="Y1254" s="131">
        <f t="shared" si="100"/>
        <v>13</v>
      </c>
      <c r="Z1254" s="132" t="s">
        <v>184</v>
      </c>
      <c r="AA1254" s="44" t="str">
        <f t="shared" si="99"/>
        <v>T</v>
      </c>
    </row>
    <row r="1255" spans="1:27" x14ac:dyDescent="0.25">
      <c r="A1255" s="125" t="s">
        <v>236</v>
      </c>
      <c r="B1255" s="48">
        <v>1280</v>
      </c>
      <c r="C1255" s="48">
        <v>9</v>
      </c>
      <c r="D1255" s="48">
        <v>20615</v>
      </c>
      <c r="E1255" s="48"/>
      <c r="F1255" s="48" t="s">
        <v>243</v>
      </c>
      <c r="G1255" s="260" t="str">
        <f t="shared" si="96"/>
        <v>pr_90</v>
      </c>
      <c r="H1255" s="260" t="s">
        <v>277</v>
      </c>
      <c r="I1255" s="45">
        <v>43257</v>
      </c>
      <c r="J1255" s="45" t="s">
        <v>128</v>
      </c>
      <c r="K1255" s="48">
        <v>7</v>
      </c>
      <c r="L1255" s="48">
        <v>2294</v>
      </c>
      <c r="M1255" s="48" t="s">
        <v>234</v>
      </c>
      <c r="N1255" s="42">
        <v>0.67291666666666661</v>
      </c>
      <c r="O1255" s="48">
        <v>7</v>
      </c>
      <c r="P1255" s="48">
        <v>6</v>
      </c>
      <c r="Q1255" s="48" t="s">
        <v>18</v>
      </c>
      <c r="R1255" s="48"/>
      <c r="S1255" s="48"/>
      <c r="T1255" s="48"/>
      <c r="U1255" s="173">
        <f t="shared" si="97"/>
        <v>0.66666666666666663</v>
      </c>
      <c r="V1255" s="173">
        <f t="shared" si="98"/>
        <v>0.66666666666666663</v>
      </c>
      <c r="W1255" s="41">
        <f>IFERROR(VLOOKUP(L1255,'[1]ZESTAWIENIE NUMERÓW BOCZNYCH'!$A:$B,1,0),"")</f>
        <v>2294</v>
      </c>
      <c r="X1255" s="48" t="str">
        <f>IFERROR(VLOOKUP(W1255,'[1]ZESTAWIENIE NUMERÓW BOCZNYCH'!$A:$B,2,0),Q1255)</f>
        <v>K2</v>
      </c>
      <c r="Y1255" s="131">
        <f t="shared" si="100"/>
        <v>13</v>
      </c>
      <c r="Z1255" s="132" t="s">
        <v>184</v>
      </c>
      <c r="AA1255" s="44" t="str">
        <f t="shared" si="99"/>
        <v>T</v>
      </c>
    </row>
    <row r="1256" spans="1:27" x14ac:dyDescent="0.25">
      <c r="A1256" s="125" t="s">
        <v>236</v>
      </c>
      <c r="B1256" s="48">
        <v>1283</v>
      </c>
      <c r="C1256" s="48">
        <v>9</v>
      </c>
      <c r="D1256" s="48">
        <v>20615</v>
      </c>
      <c r="E1256" s="48"/>
      <c r="F1256" s="48" t="s">
        <v>243</v>
      </c>
      <c r="G1256" s="260" t="str">
        <f t="shared" si="96"/>
        <v>pr_90</v>
      </c>
      <c r="H1256" s="260" t="s">
        <v>277</v>
      </c>
      <c r="I1256" s="45">
        <v>43257</v>
      </c>
      <c r="J1256" s="45" t="s">
        <v>128</v>
      </c>
      <c r="K1256" s="48">
        <v>7</v>
      </c>
      <c r="L1256" s="48">
        <v>2378</v>
      </c>
      <c r="M1256" s="48" t="s">
        <v>234</v>
      </c>
      <c r="N1256" s="42">
        <v>0.68194444444444446</v>
      </c>
      <c r="O1256" s="48">
        <v>15</v>
      </c>
      <c r="P1256" s="48">
        <v>12</v>
      </c>
      <c r="Q1256" s="48" t="s">
        <v>18</v>
      </c>
      <c r="R1256" s="48"/>
      <c r="S1256" s="48"/>
      <c r="T1256" s="48"/>
      <c r="U1256" s="173">
        <f t="shared" si="97"/>
        <v>0.67708333333333326</v>
      </c>
      <c r="V1256" s="173">
        <f t="shared" si="98"/>
        <v>0.66666666666666663</v>
      </c>
      <c r="W1256" s="41">
        <f>IFERROR(VLOOKUP(L1256,'[1]ZESTAWIENIE NUMERÓW BOCZNYCH'!$A:$B,1,0),"")</f>
        <v>2378</v>
      </c>
      <c r="X1256" s="48" t="str">
        <f>IFERROR(VLOOKUP(W1256,'[1]ZESTAWIENIE NUMERÓW BOCZNYCH'!$A:$B,2,0),Q1256)</f>
        <v>K2</v>
      </c>
      <c r="Y1256" s="131">
        <f t="shared" si="100"/>
        <v>27</v>
      </c>
      <c r="Z1256" s="132" t="s">
        <v>184</v>
      </c>
      <c r="AA1256" s="44" t="str">
        <f t="shared" si="99"/>
        <v>T</v>
      </c>
    </row>
    <row r="1257" spans="1:27" x14ac:dyDescent="0.25">
      <c r="A1257" s="125" t="s">
        <v>236</v>
      </c>
      <c r="B1257" s="48">
        <v>1286</v>
      </c>
      <c r="C1257" s="48">
        <v>9</v>
      </c>
      <c r="D1257" s="48">
        <v>20615</v>
      </c>
      <c r="E1257" s="48"/>
      <c r="F1257" s="48" t="s">
        <v>243</v>
      </c>
      <c r="G1257" s="260" t="str">
        <f t="shared" si="96"/>
        <v>pr_90</v>
      </c>
      <c r="H1257" s="260" t="s">
        <v>277</v>
      </c>
      <c r="I1257" s="45">
        <v>43257</v>
      </c>
      <c r="J1257" s="45" t="s">
        <v>128</v>
      </c>
      <c r="K1257" s="48">
        <v>7</v>
      </c>
      <c r="L1257" s="48">
        <v>2816</v>
      </c>
      <c r="M1257" s="48" t="s">
        <v>234</v>
      </c>
      <c r="N1257" s="42">
        <v>0.68958333333333333</v>
      </c>
      <c r="O1257" s="48">
        <v>9</v>
      </c>
      <c r="P1257" s="48">
        <v>11</v>
      </c>
      <c r="Q1257" s="48" t="s">
        <v>17</v>
      </c>
      <c r="R1257" s="48"/>
      <c r="S1257" s="48"/>
      <c r="T1257" s="48"/>
      <c r="U1257" s="173">
        <f t="shared" si="97"/>
        <v>0.6875</v>
      </c>
      <c r="V1257" s="173">
        <f t="shared" si="98"/>
        <v>0.66666666666666663</v>
      </c>
      <c r="W1257" s="41">
        <f>IFERROR(VLOOKUP(L1257,'[1]ZESTAWIENIE NUMERÓW BOCZNYCH'!$A:$B,1,0),"")</f>
        <v>2816</v>
      </c>
      <c r="X1257" s="48" t="str">
        <f>IFERROR(VLOOKUP(W1257,'[1]ZESTAWIENIE NUMERÓW BOCZNYCH'!$A:$B,2,0),Q1257)</f>
        <v>MB</v>
      </c>
      <c r="Y1257" s="131">
        <f t="shared" si="100"/>
        <v>20</v>
      </c>
      <c r="Z1257" s="132" t="s">
        <v>184</v>
      </c>
      <c r="AA1257" s="44" t="str">
        <f t="shared" si="99"/>
        <v>T</v>
      </c>
    </row>
    <row r="1258" spans="1:27" x14ac:dyDescent="0.25">
      <c r="A1258" s="125" t="s">
        <v>236</v>
      </c>
      <c r="B1258" s="48">
        <v>1290</v>
      </c>
      <c r="C1258" s="48">
        <v>9</v>
      </c>
      <c r="D1258" s="48">
        <v>20615</v>
      </c>
      <c r="E1258" s="48"/>
      <c r="F1258" s="48" t="s">
        <v>243</v>
      </c>
      <c r="G1258" s="260" t="str">
        <f t="shared" si="96"/>
        <v>pr_90</v>
      </c>
      <c r="H1258" s="260" t="s">
        <v>277</v>
      </c>
      <c r="I1258" s="45">
        <v>43257</v>
      </c>
      <c r="J1258" s="45" t="s">
        <v>128</v>
      </c>
      <c r="K1258" s="48">
        <v>7</v>
      </c>
      <c r="L1258" s="48">
        <v>2805</v>
      </c>
      <c r="M1258" s="48" t="s">
        <v>234</v>
      </c>
      <c r="N1258" s="42">
        <v>0.69930555555555562</v>
      </c>
      <c r="O1258" s="48">
        <v>22</v>
      </c>
      <c r="P1258" s="48">
        <v>13</v>
      </c>
      <c r="Q1258" s="48" t="s">
        <v>17</v>
      </c>
      <c r="R1258" s="48"/>
      <c r="S1258" s="48"/>
      <c r="T1258" s="48"/>
      <c r="U1258" s="173">
        <f t="shared" si="97"/>
        <v>0.69791666666666663</v>
      </c>
      <c r="V1258" s="173">
        <f t="shared" si="98"/>
        <v>0.66666666666666663</v>
      </c>
      <c r="W1258" s="41">
        <f>IFERROR(VLOOKUP(L1258,'[1]ZESTAWIENIE NUMERÓW BOCZNYCH'!$A:$B,1,0),"")</f>
        <v>2805</v>
      </c>
      <c r="X1258" s="48" t="str">
        <f>IFERROR(VLOOKUP(W1258,'[1]ZESTAWIENIE NUMERÓW BOCZNYCH'!$A:$B,2,0),Q1258)</f>
        <v>MB</v>
      </c>
      <c r="Y1258" s="131">
        <f t="shared" si="100"/>
        <v>35</v>
      </c>
      <c r="Z1258" s="132" t="s">
        <v>184</v>
      </c>
      <c r="AA1258" s="44" t="str">
        <f t="shared" si="99"/>
        <v>T</v>
      </c>
    </row>
    <row r="1259" spans="1:27" x14ac:dyDescent="0.25">
      <c r="A1259" s="125" t="s">
        <v>236</v>
      </c>
      <c r="B1259" s="48">
        <v>1293</v>
      </c>
      <c r="C1259" s="48">
        <v>10</v>
      </c>
      <c r="D1259" s="48">
        <v>20615</v>
      </c>
      <c r="E1259" s="48"/>
      <c r="F1259" s="48" t="s">
        <v>243</v>
      </c>
      <c r="G1259" s="260" t="str">
        <f t="shared" si="96"/>
        <v>pr_90</v>
      </c>
      <c r="H1259" s="260" t="s">
        <v>277</v>
      </c>
      <c r="I1259" s="45">
        <v>43257</v>
      </c>
      <c r="J1259" s="45" t="s">
        <v>128</v>
      </c>
      <c r="K1259" s="48">
        <v>7</v>
      </c>
      <c r="L1259" s="48">
        <v>2701</v>
      </c>
      <c r="M1259" s="48" t="s">
        <v>234</v>
      </c>
      <c r="N1259" s="42">
        <v>0.70763888888888893</v>
      </c>
      <c r="O1259" s="48">
        <v>3</v>
      </c>
      <c r="P1259" s="48">
        <v>14</v>
      </c>
      <c r="Q1259" s="48" t="s">
        <v>21</v>
      </c>
      <c r="R1259" s="48"/>
      <c r="S1259" s="48"/>
      <c r="T1259" s="48"/>
      <c r="U1259" s="173">
        <f t="shared" si="97"/>
        <v>0.69791666666666663</v>
      </c>
      <c r="V1259" s="173">
        <f t="shared" si="98"/>
        <v>0.66666666666666663</v>
      </c>
      <c r="W1259" s="41">
        <f>IFERROR(VLOOKUP(L1259,'[1]ZESTAWIENIE NUMERÓW BOCZNYCH'!$A:$B,1,0),"")</f>
        <v>2701</v>
      </c>
      <c r="X1259" s="48" t="str">
        <f>IFERROR(VLOOKUP(W1259,'[1]ZESTAWIENIE NUMERÓW BOCZNYCH'!$A:$B,2,0),Q1259)</f>
        <v>P3</v>
      </c>
      <c r="Y1259" s="131">
        <f t="shared" si="100"/>
        <v>17</v>
      </c>
      <c r="Z1259" s="132" t="s">
        <v>184</v>
      </c>
      <c r="AA1259" s="44" t="str">
        <f t="shared" si="99"/>
        <v>T</v>
      </c>
    </row>
    <row r="1260" spans="1:27" x14ac:dyDescent="0.25">
      <c r="A1260" s="125" t="s">
        <v>236</v>
      </c>
      <c r="B1260" s="48">
        <v>1295</v>
      </c>
      <c r="C1260" s="48">
        <v>10</v>
      </c>
      <c r="D1260" s="48">
        <v>20615</v>
      </c>
      <c r="E1260" s="48"/>
      <c r="F1260" s="48" t="s">
        <v>243</v>
      </c>
      <c r="G1260" s="260" t="str">
        <f t="shared" si="96"/>
        <v>pr_90</v>
      </c>
      <c r="H1260" s="260" t="s">
        <v>277</v>
      </c>
      <c r="I1260" s="45">
        <v>43257</v>
      </c>
      <c r="J1260" s="45" t="s">
        <v>128</v>
      </c>
      <c r="K1260" s="48">
        <v>7</v>
      </c>
      <c r="L1260" s="48">
        <v>2907</v>
      </c>
      <c r="M1260" s="48" t="s">
        <v>234</v>
      </c>
      <c r="N1260" s="42">
        <v>0.71458333333333324</v>
      </c>
      <c r="O1260" s="48">
        <v>3</v>
      </c>
      <c r="P1260" s="48">
        <v>4</v>
      </c>
      <c r="Q1260" s="48" t="s">
        <v>17</v>
      </c>
      <c r="R1260" s="48"/>
      <c r="S1260" s="48"/>
      <c r="T1260" s="48"/>
      <c r="U1260" s="173">
        <f t="shared" si="97"/>
        <v>0.70833333333333326</v>
      </c>
      <c r="V1260" s="173">
        <f t="shared" si="98"/>
        <v>0.70833333333333326</v>
      </c>
      <c r="W1260" s="41">
        <f>IFERROR(VLOOKUP(L1260,'[1]ZESTAWIENIE NUMERÓW BOCZNYCH'!$A:$B,1,0),"")</f>
        <v>2907</v>
      </c>
      <c r="X1260" s="48" t="str">
        <f>IFERROR(VLOOKUP(W1260,'[1]ZESTAWIENIE NUMERÓW BOCZNYCH'!$A:$B,2,0),Q1260)</f>
        <v>MB</v>
      </c>
      <c r="Y1260" s="131">
        <f t="shared" si="100"/>
        <v>7</v>
      </c>
      <c r="Z1260" s="132" t="s">
        <v>184</v>
      </c>
      <c r="AA1260" s="44" t="str">
        <f t="shared" si="99"/>
        <v>T</v>
      </c>
    </row>
    <row r="1261" spans="1:27" x14ac:dyDescent="0.25">
      <c r="A1261" s="125" t="s">
        <v>236</v>
      </c>
      <c r="B1261" s="48">
        <v>1299</v>
      </c>
      <c r="C1261" s="48">
        <v>10</v>
      </c>
      <c r="D1261" s="48">
        <v>20615</v>
      </c>
      <c r="E1261" s="48"/>
      <c r="F1261" s="48" t="s">
        <v>243</v>
      </c>
      <c r="G1261" s="260" t="str">
        <f t="shared" si="96"/>
        <v>pr_90</v>
      </c>
      <c r="H1261" s="260" t="s">
        <v>277</v>
      </c>
      <c r="I1261" s="45">
        <v>43257</v>
      </c>
      <c r="J1261" s="45" t="s">
        <v>128</v>
      </c>
      <c r="K1261" s="48">
        <v>7</v>
      </c>
      <c r="L1261" s="48">
        <v>2914</v>
      </c>
      <c r="M1261" s="48" t="s">
        <v>234</v>
      </c>
      <c r="N1261" s="42">
        <v>0.72361111111111109</v>
      </c>
      <c r="O1261" s="48">
        <v>4</v>
      </c>
      <c r="P1261" s="48">
        <v>10</v>
      </c>
      <c r="Q1261" s="48" t="s">
        <v>17</v>
      </c>
      <c r="R1261" s="48"/>
      <c r="S1261" s="48"/>
      <c r="T1261" s="48"/>
      <c r="U1261" s="173">
        <f t="shared" si="97"/>
        <v>0.71875</v>
      </c>
      <c r="V1261" s="173">
        <f t="shared" si="98"/>
        <v>0.70833333333333326</v>
      </c>
      <c r="W1261" s="41">
        <f>IFERROR(VLOOKUP(L1261,'[1]ZESTAWIENIE NUMERÓW BOCZNYCH'!$A:$B,1,0),"")</f>
        <v>2914</v>
      </c>
      <c r="X1261" s="48" t="str">
        <f>IFERROR(VLOOKUP(W1261,'[1]ZESTAWIENIE NUMERÓW BOCZNYCH'!$A:$B,2,0),Q1261)</f>
        <v>MB</v>
      </c>
      <c r="Y1261" s="131">
        <f t="shared" si="100"/>
        <v>14</v>
      </c>
      <c r="Z1261" s="132" t="s">
        <v>184</v>
      </c>
      <c r="AA1261" s="44" t="str">
        <f t="shared" si="99"/>
        <v>T</v>
      </c>
    </row>
    <row r="1262" spans="1:27" x14ac:dyDescent="0.25">
      <c r="A1262" s="125" t="s">
        <v>236</v>
      </c>
      <c r="B1262" s="48">
        <v>1302</v>
      </c>
      <c r="C1262" s="48">
        <v>10</v>
      </c>
      <c r="D1262" s="48">
        <v>20615</v>
      </c>
      <c r="E1262" s="48"/>
      <c r="F1262" s="48" t="s">
        <v>243</v>
      </c>
      <c r="G1262" s="260" t="str">
        <f t="shared" si="96"/>
        <v>pr_90</v>
      </c>
      <c r="H1262" s="260" t="s">
        <v>277</v>
      </c>
      <c r="I1262" s="45">
        <v>43257</v>
      </c>
      <c r="J1262" s="45" t="s">
        <v>128</v>
      </c>
      <c r="K1262" s="48">
        <v>7</v>
      </c>
      <c r="L1262" s="48">
        <v>2718</v>
      </c>
      <c r="M1262" s="48" t="s">
        <v>234</v>
      </c>
      <c r="N1262" s="42">
        <v>0.73263888888888884</v>
      </c>
      <c r="O1262" s="48">
        <v>8</v>
      </c>
      <c r="P1262" s="48">
        <v>10</v>
      </c>
      <c r="Q1262" s="48" t="s">
        <v>21</v>
      </c>
      <c r="R1262" s="48"/>
      <c r="S1262" s="48"/>
      <c r="T1262" s="48"/>
      <c r="U1262" s="173">
        <f t="shared" si="97"/>
        <v>0.72916666666666663</v>
      </c>
      <c r="V1262" s="173">
        <f t="shared" si="98"/>
        <v>0.70833333333333326</v>
      </c>
      <c r="W1262" s="41">
        <f>IFERROR(VLOOKUP(L1262,'[1]ZESTAWIENIE NUMERÓW BOCZNYCH'!$A:$B,1,0),"")</f>
        <v>2718</v>
      </c>
      <c r="X1262" s="48" t="str">
        <f>IFERROR(VLOOKUP(W1262,'[1]ZESTAWIENIE NUMERÓW BOCZNYCH'!$A:$B,2,0),Q1262)</f>
        <v>P3</v>
      </c>
      <c r="Y1262" s="131">
        <f t="shared" si="100"/>
        <v>18</v>
      </c>
      <c r="Z1262" s="132" t="s">
        <v>184</v>
      </c>
      <c r="AA1262" s="44" t="str">
        <f t="shared" si="99"/>
        <v>T</v>
      </c>
    </row>
    <row r="1263" spans="1:27" x14ac:dyDescent="0.25">
      <c r="A1263" s="125" t="s">
        <v>236</v>
      </c>
      <c r="B1263" s="48">
        <v>1305</v>
      </c>
      <c r="C1263" s="48">
        <v>11</v>
      </c>
      <c r="D1263" s="48">
        <v>20615</v>
      </c>
      <c r="E1263" s="48"/>
      <c r="F1263" s="48" t="s">
        <v>243</v>
      </c>
      <c r="G1263" s="260" t="str">
        <f t="shared" si="96"/>
        <v>pr_90</v>
      </c>
      <c r="H1263" s="260" t="s">
        <v>277</v>
      </c>
      <c r="I1263" s="45">
        <v>43257</v>
      </c>
      <c r="J1263" s="45" t="s">
        <v>128</v>
      </c>
      <c r="K1263" s="48">
        <v>7</v>
      </c>
      <c r="L1263" s="48">
        <v>2482</v>
      </c>
      <c r="M1263" s="48" t="s">
        <v>234</v>
      </c>
      <c r="N1263" s="42">
        <v>0.7402777777777777</v>
      </c>
      <c r="O1263" s="48">
        <v>2</v>
      </c>
      <c r="P1263" s="48">
        <v>11</v>
      </c>
      <c r="Q1263" s="48" t="s">
        <v>16</v>
      </c>
      <c r="R1263" s="48"/>
      <c r="S1263" s="48"/>
      <c r="T1263" s="48"/>
      <c r="U1263" s="173">
        <f t="shared" si="97"/>
        <v>0.73958333333333326</v>
      </c>
      <c r="V1263" s="173">
        <f t="shared" si="98"/>
        <v>0.70833333333333326</v>
      </c>
      <c r="W1263" s="41">
        <f>IFERROR(VLOOKUP(L1263,'[1]ZESTAWIENIE NUMERÓW BOCZNYCH'!$A:$B,1,0),"")</f>
        <v>2482</v>
      </c>
      <c r="X1263" s="48" t="str">
        <f>IFERROR(VLOOKUP(W1263,'[1]ZESTAWIENIE NUMERÓW BOCZNYCH'!$A:$B,2,0),Q1263)</f>
        <v>K2</v>
      </c>
      <c r="Y1263" s="131">
        <f t="shared" si="100"/>
        <v>13</v>
      </c>
      <c r="Z1263" s="132" t="s">
        <v>184</v>
      </c>
      <c r="AA1263" s="44" t="str">
        <f t="shared" si="99"/>
        <v>T</v>
      </c>
    </row>
    <row r="1264" spans="1:27" x14ac:dyDescent="0.25">
      <c r="A1264" s="125" t="s">
        <v>236</v>
      </c>
      <c r="B1264" s="48">
        <v>1310</v>
      </c>
      <c r="C1264" s="48">
        <v>11</v>
      </c>
      <c r="D1264" s="48">
        <v>20615</v>
      </c>
      <c r="E1264" s="48"/>
      <c r="F1264" s="48" t="s">
        <v>243</v>
      </c>
      <c r="G1264" s="260" t="str">
        <f t="shared" si="96"/>
        <v>pr_90</v>
      </c>
      <c r="H1264" s="260" t="s">
        <v>277</v>
      </c>
      <c r="I1264" s="45">
        <v>43257</v>
      </c>
      <c r="J1264" s="45" t="s">
        <v>128</v>
      </c>
      <c r="K1264" s="48">
        <v>7</v>
      </c>
      <c r="L1264" s="48">
        <v>2401</v>
      </c>
      <c r="M1264" s="48" t="s">
        <v>234</v>
      </c>
      <c r="N1264" s="42">
        <v>0.74930555555555556</v>
      </c>
      <c r="O1264" s="48">
        <v>4</v>
      </c>
      <c r="P1264" s="48">
        <v>7</v>
      </c>
      <c r="Q1264" s="48" t="s">
        <v>16</v>
      </c>
      <c r="R1264" s="48"/>
      <c r="S1264" s="48"/>
      <c r="T1264" s="48"/>
      <c r="U1264" s="173">
        <f t="shared" si="97"/>
        <v>0.73958333333333326</v>
      </c>
      <c r="V1264" s="173">
        <f t="shared" si="98"/>
        <v>0.70833333333333326</v>
      </c>
      <c r="W1264" s="41">
        <f>IFERROR(VLOOKUP(L1264,'[1]ZESTAWIENIE NUMERÓW BOCZNYCH'!$A:$B,1,0),"")</f>
        <v>2401</v>
      </c>
      <c r="X1264" s="48" t="str">
        <f>IFERROR(VLOOKUP(W1264,'[1]ZESTAWIENIE NUMERÓW BOCZNYCH'!$A:$B,2,0),Q1264)</f>
        <v>K2</v>
      </c>
      <c r="Y1264" s="131">
        <f t="shared" si="100"/>
        <v>11</v>
      </c>
      <c r="Z1264" s="132" t="s">
        <v>184</v>
      </c>
      <c r="AA1264" s="44" t="str">
        <f t="shared" si="99"/>
        <v>T</v>
      </c>
    </row>
    <row r="1265" spans="1:27" x14ac:dyDescent="0.25">
      <c r="A1265" s="125" t="s">
        <v>236</v>
      </c>
      <c r="B1265" s="48">
        <v>1188</v>
      </c>
      <c r="C1265" s="48">
        <v>1</v>
      </c>
      <c r="D1265" s="48">
        <v>20615</v>
      </c>
      <c r="E1265" s="48"/>
      <c r="F1265" s="48" t="s">
        <v>243</v>
      </c>
      <c r="G1265" s="260" t="str">
        <f t="shared" si="96"/>
        <v>pr_90</v>
      </c>
      <c r="H1265" s="260" t="s">
        <v>277</v>
      </c>
      <c r="I1265" s="45">
        <v>43257</v>
      </c>
      <c r="J1265" s="45" t="s">
        <v>128</v>
      </c>
      <c r="K1265" s="48">
        <v>8</v>
      </c>
      <c r="L1265" s="48">
        <v>2476</v>
      </c>
      <c r="M1265" s="48" t="s">
        <v>245</v>
      </c>
      <c r="N1265" s="42">
        <v>0.26319444444444445</v>
      </c>
      <c r="O1265" s="48">
        <v>1</v>
      </c>
      <c r="P1265" s="48">
        <v>1</v>
      </c>
      <c r="Q1265" s="48" t="s">
        <v>16</v>
      </c>
      <c r="R1265" s="48"/>
      <c r="S1265" s="48"/>
      <c r="T1265" s="48"/>
      <c r="U1265" s="173">
        <f t="shared" si="97"/>
        <v>0.26041666666666663</v>
      </c>
      <c r="V1265" s="173">
        <f t="shared" si="98"/>
        <v>0.25</v>
      </c>
      <c r="W1265" s="41">
        <f>IFERROR(VLOOKUP(L1265,'[1]ZESTAWIENIE NUMERÓW BOCZNYCH'!$A:$B,1,0),"")</f>
        <v>2476</v>
      </c>
      <c r="X1265" s="48" t="str">
        <f>IFERROR(VLOOKUP(W1265,'[1]ZESTAWIENIE NUMERÓW BOCZNYCH'!$A:$B,2,0),Q1265)</f>
        <v>K2</v>
      </c>
      <c r="Y1265" s="131">
        <f t="shared" si="100"/>
        <v>2</v>
      </c>
      <c r="Z1265" s="132" t="s">
        <v>184</v>
      </c>
      <c r="AA1265" s="44" t="str">
        <f t="shared" si="99"/>
        <v>T</v>
      </c>
    </row>
    <row r="1266" spans="1:27" x14ac:dyDescent="0.25">
      <c r="A1266" s="125" t="s">
        <v>236</v>
      </c>
      <c r="B1266" s="48">
        <v>1191</v>
      </c>
      <c r="C1266" s="48">
        <v>1</v>
      </c>
      <c r="D1266" s="48">
        <v>20615</v>
      </c>
      <c r="E1266" s="48"/>
      <c r="F1266" s="48" t="s">
        <v>243</v>
      </c>
      <c r="G1266" s="260" t="str">
        <f t="shared" si="96"/>
        <v>pr_90</v>
      </c>
      <c r="H1266" s="260" t="s">
        <v>277</v>
      </c>
      <c r="I1266" s="45">
        <v>43257</v>
      </c>
      <c r="J1266" s="45" t="s">
        <v>128</v>
      </c>
      <c r="K1266" s="48">
        <v>8</v>
      </c>
      <c r="L1266" s="48">
        <v>2542</v>
      </c>
      <c r="M1266" s="48" t="s">
        <v>245</v>
      </c>
      <c r="N1266" s="42">
        <v>0.27152777777777776</v>
      </c>
      <c r="O1266" s="48">
        <v>0</v>
      </c>
      <c r="P1266" s="48">
        <v>0</v>
      </c>
      <c r="Q1266" s="48" t="s">
        <v>16</v>
      </c>
      <c r="R1266" s="48"/>
      <c r="S1266" s="48"/>
      <c r="T1266" s="48"/>
      <c r="U1266" s="173">
        <f t="shared" si="97"/>
        <v>0.27083333333333331</v>
      </c>
      <c r="V1266" s="173">
        <f t="shared" si="98"/>
        <v>0.25</v>
      </c>
      <c r="W1266" s="41">
        <f>IFERROR(VLOOKUP(L1266,'[1]ZESTAWIENIE NUMERÓW BOCZNYCH'!$A:$B,1,0),"")</f>
        <v>2542</v>
      </c>
      <c r="X1266" s="48" t="str">
        <f>IFERROR(VLOOKUP(W1266,'[1]ZESTAWIENIE NUMERÓW BOCZNYCH'!$A:$B,2,0),Q1266)</f>
        <v>K2</v>
      </c>
      <c r="Y1266" s="131">
        <f t="shared" si="100"/>
        <v>0</v>
      </c>
      <c r="Z1266" s="132" t="s">
        <v>184</v>
      </c>
      <c r="AA1266" s="44" t="str">
        <f t="shared" si="99"/>
        <v>T</v>
      </c>
    </row>
    <row r="1267" spans="1:27" x14ac:dyDescent="0.25">
      <c r="A1267" s="125" t="s">
        <v>236</v>
      </c>
      <c r="B1267" s="48">
        <v>1195</v>
      </c>
      <c r="C1267" s="48">
        <v>1</v>
      </c>
      <c r="D1267" s="48">
        <v>20615</v>
      </c>
      <c r="E1267" s="48"/>
      <c r="F1267" s="48" t="s">
        <v>243</v>
      </c>
      <c r="G1267" s="260" t="str">
        <f t="shared" si="96"/>
        <v>pr_90</v>
      </c>
      <c r="H1267" s="260" t="s">
        <v>277</v>
      </c>
      <c r="I1267" s="45">
        <v>43257</v>
      </c>
      <c r="J1267" s="45" t="s">
        <v>128</v>
      </c>
      <c r="K1267" s="48">
        <v>8</v>
      </c>
      <c r="L1267" s="48">
        <v>2398</v>
      </c>
      <c r="M1267" s="48" t="s">
        <v>245</v>
      </c>
      <c r="N1267" s="42">
        <v>0.28125</v>
      </c>
      <c r="O1267" s="48">
        <v>2</v>
      </c>
      <c r="P1267" s="48">
        <v>0</v>
      </c>
      <c r="Q1267" s="48" t="s">
        <v>18</v>
      </c>
      <c r="R1267" s="48"/>
      <c r="S1267" s="48"/>
      <c r="T1267" s="48"/>
      <c r="U1267" s="173">
        <f t="shared" si="97"/>
        <v>0.28125</v>
      </c>
      <c r="V1267" s="173">
        <f t="shared" si="98"/>
        <v>0.25</v>
      </c>
      <c r="W1267" s="41">
        <f>IFERROR(VLOOKUP(L1267,'[1]ZESTAWIENIE NUMERÓW BOCZNYCH'!$A:$B,1,0),"")</f>
        <v>2398</v>
      </c>
      <c r="X1267" s="48" t="str">
        <f>IFERROR(VLOOKUP(W1267,'[1]ZESTAWIENIE NUMERÓW BOCZNYCH'!$A:$B,2,0),Q1267)</f>
        <v>K2</v>
      </c>
      <c r="Y1267" s="131">
        <f t="shared" si="100"/>
        <v>2</v>
      </c>
      <c r="Z1267" s="132" t="s">
        <v>184</v>
      </c>
      <c r="AA1267" s="44" t="str">
        <f t="shared" si="99"/>
        <v>T</v>
      </c>
    </row>
    <row r="1268" spans="1:27" x14ac:dyDescent="0.25">
      <c r="A1268" s="125" t="s">
        <v>236</v>
      </c>
      <c r="B1268" s="48">
        <v>1197</v>
      </c>
      <c r="C1268" s="48">
        <v>2</v>
      </c>
      <c r="D1268" s="48">
        <v>20615</v>
      </c>
      <c r="E1268" s="48"/>
      <c r="F1268" s="48" t="s">
        <v>243</v>
      </c>
      <c r="G1268" s="260" t="str">
        <f t="shared" si="96"/>
        <v>pr_90</v>
      </c>
      <c r="H1268" s="260" t="s">
        <v>277</v>
      </c>
      <c r="I1268" s="45">
        <v>43257</v>
      </c>
      <c r="J1268" s="45" t="s">
        <v>128</v>
      </c>
      <c r="K1268" s="48">
        <v>8</v>
      </c>
      <c r="L1268" s="48">
        <v>2819</v>
      </c>
      <c r="M1268" s="48" t="s">
        <v>245</v>
      </c>
      <c r="N1268" s="42">
        <v>0.28611111111111115</v>
      </c>
      <c r="O1268" s="48">
        <v>0</v>
      </c>
      <c r="P1268" s="48">
        <v>1</v>
      </c>
      <c r="Q1268" s="48" t="s">
        <v>17</v>
      </c>
      <c r="R1268" s="48"/>
      <c r="S1268" s="48"/>
      <c r="T1268" s="48"/>
      <c r="U1268" s="173">
        <f t="shared" si="97"/>
        <v>0.28125</v>
      </c>
      <c r="V1268" s="173">
        <f t="shared" si="98"/>
        <v>0.25</v>
      </c>
      <c r="W1268" s="41">
        <f>IFERROR(VLOOKUP(L1268,'[1]ZESTAWIENIE NUMERÓW BOCZNYCH'!$A:$B,1,0),"")</f>
        <v>2819</v>
      </c>
      <c r="X1268" s="48" t="str">
        <f>IFERROR(VLOOKUP(W1268,'[1]ZESTAWIENIE NUMERÓW BOCZNYCH'!$A:$B,2,0),Q1268)</f>
        <v>MB</v>
      </c>
      <c r="Y1268" s="131">
        <f t="shared" si="100"/>
        <v>1</v>
      </c>
      <c r="Z1268" s="132" t="s">
        <v>184</v>
      </c>
      <c r="AA1268" s="44" t="str">
        <f t="shared" si="99"/>
        <v>T</v>
      </c>
    </row>
    <row r="1269" spans="1:27" x14ac:dyDescent="0.25">
      <c r="A1269" s="125" t="s">
        <v>236</v>
      </c>
      <c r="B1269" s="48">
        <v>1199</v>
      </c>
      <c r="C1269" s="48">
        <v>2</v>
      </c>
      <c r="D1269" s="48">
        <v>20615</v>
      </c>
      <c r="E1269" s="48"/>
      <c r="F1269" s="48" t="s">
        <v>243</v>
      </c>
      <c r="G1269" s="260" t="str">
        <f t="shared" si="96"/>
        <v>pr_90</v>
      </c>
      <c r="H1269" s="260" t="s">
        <v>277</v>
      </c>
      <c r="I1269" s="45">
        <v>43257</v>
      </c>
      <c r="J1269" s="45" t="s">
        <v>128</v>
      </c>
      <c r="K1269" s="48">
        <v>8</v>
      </c>
      <c r="L1269" s="48">
        <v>2528</v>
      </c>
      <c r="M1269" s="48" t="s">
        <v>245</v>
      </c>
      <c r="N1269" s="42">
        <v>0.29444444444444445</v>
      </c>
      <c r="O1269" s="48">
        <v>2</v>
      </c>
      <c r="P1269" s="48">
        <v>3</v>
      </c>
      <c r="Q1269" s="48" t="s">
        <v>16</v>
      </c>
      <c r="R1269" s="48"/>
      <c r="S1269" s="48"/>
      <c r="T1269" s="48"/>
      <c r="U1269" s="173">
        <f t="shared" si="97"/>
        <v>0.29166666666666663</v>
      </c>
      <c r="V1269" s="173">
        <f t="shared" si="98"/>
        <v>0.29166666666666663</v>
      </c>
      <c r="W1269" s="41">
        <f>IFERROR(VLOOKUP(L1269,'[1]ZESTAWIENIE NUMERÓW BOCZNYCH'!$A:$B,1,0),"")</f>
        <v>2528</v>
      </c>
      <c r="X1269" s="48" t="str">
        <f>IFERROR(VLOOKUP(W1269,'[1]ZESTAWIENIE NUMERÓW BOCZNYCH'!$A:$B,2,0),Q1269)</f>
        <v>K2</v>
      </c>
      <c r="Y1269" s="131">
        <f t="shared" si="100"/>
        <v>5</v>
      </c>
      <c r="Z1269" s="132" t="s">
        <v>184</v>
      </c>
      <c r="AA1269" s="44" t="str">
        <f t="shared" si="99"/>
        <v>T</v>
      </c>
    </row>
    <row r="1270" spans="1:27" x14ac:dyDescent="0.25">
      <c r="A1270" s="125" t="s">
        <v>236</v>
      </c>
      <c r="B1270" s="48">
        <v>1203</v>
      </c>
      <c r="C1270" s="48">
        <v>2</v>
      </c>
      <c r="D1270" s="48">
        <v>20615</v>
      </c>
      <c r="E1270" s="48"/>
      <c r="F1270" s="48" t="s">
        <v>243</v>
      </c>
      <c r="G1270" s="260" t="str">
        <f t="shared" si="96"/>
        <v>pr_90</v>
      </c>
      <c r="H1270" s="260" t="s">
        <v>277</v>
      </c>
      <c r="I1270" s="45">
        <v>43257</v>
      </c>
      <c r="J1270" s="45" t="s">
        <v>128</v>
      </c>
      <c r="K1270" s="48">
        <v>8</v>
      </c>
      <c r="L1270" s="48">
        <v>2440</v>
      </c>
      <c r="M1270" s="48" t="s">
        <v>245</v>
      </c>
      <c r="N1270" s="42">
        <v>0.3034722222222222</v>
      </c>
      <c r="O1270" s="48">
        <v>2</v>
      </c>
      <c r="P1270" s="48">
        <v>2</v>
      </c>
      <c r="Q1270" s="48" t="s">
        <v>18</v>
      </c>
      <c r="R1270" s="48"/>
      <c r="S1270" s="48"/>
      <c r="T1270" s="48"/>
      <c r="U1270" s="173">
        <f t="shared" si="97"/>
        <v>0.30208333333333331</v>
      </c>
      <c r="V1270" s="173">
        <f t="shared" si="98"/>
        <v>0.29166666666666663</v>
      </c>
      <c r="W1270" s="41">
        <f>IFERROR(VLOOKUP(L1270,'[1]ZESTAWIENIE NUMERÓW BOCZNYCH'!$A:$B,1,0),"")</f>
        <v>2440</v>
      </c>
      <c r="X1270" s="48" t="str">
        <f>IFERROR(VLOOKUP(W1270,'[1]ZESTAWIENIE NUMERÓW BOCZNYCH'!$A:$B,2,0),Q1270)</f>
        <v>K2</v>
      </c>
      <c r="Y1270" s="131">
        <f t="shared" si="100"/>
        <v>4</v>
      </c>
      <c r="Z1270" s="132" t="s">
        <v>184</v>
      </c>
      <c r="AA1270" s="44" t="str">
        <f t="shared" si="99"/>
        <v>T</v>
      </c>
    </row>
    <row r="1271" spans="1:27" x14ac:dyDescent="0.25">
      <c r="A1271" s="125" t="s">
        <v>236</v>
      </c>
      <c r="B1271" s="48">
        <v>1205</v>
      </c>
      <c r="C1271" s="48">
        <v>2</v>
      </c>
      <c r="D1271" s="48">
        <v>20615</v>
      </c>
      <c r="E1271" s="48"/>
      <c r="F1271" s="48" t="s">
        <v>243</v>
      </c>
      <c r="G1271" s="260" t="str">
        <f t="shared" si="96"/>
        <v>pr_90</v>
      </c>
      <c r="H1271" s="260" t="s">
        <v>277</v>
      </c>
      <c r="I1271" s="45">
        <v>43257</v>
      </c>
      <c r="J1271" s="45" t="s">
        <v>128</v>
      </c>
      <c r="K1271" s="48">
        <v>8</v>
      </c>
      <c r="L1271" s="48">
        <v>2338</v>
      </c>
      <c r="M1271" s="48" t="s">
        <v>245</v>
      </c>
      <c r="N1271" s="42">
        <v>0.31111111111111112</v>
      </c>
      <c r="O1271" s="48">
        <v>8</v>
      </c>
      <c r="P1271" s="48">
        <v>4</v>
      </c>
      <c r="Q1271" s="48" t="s">
        <v>16</v>
      </c>
      <c r="R1271" s="48"/>
      <c r="S1271" s="48"/>
      <c r="T1271" s="48"/>
      <c r="U1271" s="173">
        <f t="shared" si="97"/>
        <v>0.30208333333333331</v>
      </c>
      <c r="V1271" s="173">
        <f t="shared" si="98"/>
        <v>0.29166666666666663</v>
      </c>
      <c r="W1271" s="41">
        <f>IFERROR(VLOOKUP(L1271,'[1]ZESTAWIENIE NUMERÓW BOCZNYCH'!$A:$B,1,0),"")</f>
        <v>2338</v>
      </c>
      <c r="X1271" s="48" t="str">
        <f>IFERROR(VLOOKUP(W1271,'[1]ZESTAWIENIE NUMERÓW BOCZNYCH'!$A:$B,2,0),Q1271)</f>
        <v>K2</v>
      </c>
      <c r="Y1271" s="131">
        <f t="shared" si="100"/>
        <v>12</v>
      </c>
      <c r="Z1271" s="132" t="s">
        <v>184</v>
      </c>
      <c r="AA1271" s="44" t="str">
        <f t="shared" si="99"/>
        <v>T</v>
      </c>
    </row>
    <row r="1272" spans="1:27" x14ac:dyDescent="0.25">
      <c r="A1272" s="125" t="s">
        <v>236</v>
      </c>
      <c r="B1272" s="48">
        <v>1209</v>
      </c>
      <c r="C1272" s="48">
        <v>3</v>
      </c>
      <c r="D1272" s="48">
        <v>20615</v>
      </c>
      <c r="E1272" s="48"/>
      <c r="F1272" s="48" t="s">
        <v>243</v>
      </c>
      <c r="G1272" s="260" t="str">
        <f t="shared" si="96"/>
        <v>pr_90</v>
      </c>
      <c r="H1272" s="260" t="s">
        <v>277</v>
      </c>
      <c r="I1272" s="45">
        <v>43257</v>
      </c>
      <c r="J1272" s="45" t="s">
        <v>128</v>
      </c>
      <c r="K1272" s="48">
        <v>8</v>
      </c>
      <c r="L1272" s="48">
        <v>2818</v>
      </c>
      <c r="M1272" s="48" t="s">
        <v>245</v>
      </c>
      <c r="N1272" s="42">
        <v>0.3215277777777778</v>
      </c>
      <c r="O1272" s="48">
        <v>4</v>
      </c>
      <c r="P1272" s="48">
        <v>2</v>
      </c>
      <c r="Q1272" s="48" t="s">
        <v>17</v>
      </c>
      <c r="R1272" s="48"/>
      <c r="S1272" s="48"/>
      <c r="T1272" s="48"/>
      <c r="U1272" s="173">
        <f t="shared" si="97"/>
        <v>0.3125</v>
      </c>
      <c r="V1272" s="173">
        <f t="shared" si="98"/>
        <v>0.29166666666666663</v>
      </c>
      <c r="W1272" s="41">
        <f>IFERROR(VLOOKUP(L1272,'[1]ZESTAWIENIE NUMERÓW BOCZNYCH'!$A:$B,1,0),"")</f>
        <v>2818</v>
      </c>
      <c r="X1272" s="48" t="str">
        <f>IFERROR(VLOOKUP(W1272,'[1]ZESTAWIENIE NUMERÓW BOCZNYCH'!$A:$B,2,0),Q1272)</f>
        <v>MB</v>
      </c>
      <c r="Y1272" s="131">
        <f t="shared" si="100"/>
        <v>6</v>
      </c>
      <c r="Z1272" s="132" t="s">
        <v>184</v>
      </c>
      <c r="AA1272" s="44" t="str">
        <f t="shared" si="99"/>
        <v>T</v>
      </c>
    </row>
    <row r="1273" spans="1:27" x14ac:dyDescent="0.25">
      <c r="A1273" s="125" t="s">
        <v>236</v>
      </c>
      <c r="B1273" s="48">
        <v>1213</v>
      </c>
      <c r="C1273" s="48">
        <v>3</v>
      </c>
      <c r="D1273" s="48">
        <v>20615</v>
      </c>
      <c r="E1273" s="48"/>
      <c r="F1273" s="48" t="s">
        <v>243</v>
      </c>
      <c r="G1273" s="260" t="str">
        <f t="shared" si="96"/>
        <v>pr_90</v>
      </c>
      <c r="H1273" s="260" t="s">
        <v>277</v>
      </c>
      <c r="I1273" s="45">
        <v>43257</v>
      </c>
      <c r="J1273" s="45" t="s">
        <v>128</v>
      </c>
      <c r="K1273" s="48">
        <v>8</v>
      </c>
      <c r="L1273" s="48">
        <v>2476</v>
      </c>
      <c r="M1273" s="48" t="s">
        <v>245</v>
      </c>
      <c r="N1273" s="42">
        <v>0.33263888888888887</v>
      </c>
      <c r="O1273" s="48">
        <v>2</v>
      </c>
      <c r="P1273" s="48">
        <v>3</v>
      </c>
      <c r="Q1273" s="48" t="s">
        <v>16</v>
      </c>
      <c r="R1273" s="48"/>
      <c r="S1273" s="48"/>
      <c r="T1273" s="48"/>
      <c r="U1273" s="173">
        <f t="shared" si="97"/>
        <v>0.32291666666666663</v>
      </c>
      <c r="V1273" s="173">
        <f t="shared" si="98"/>
        <v>0.29166666666666663</v>
      </c>
      <c r="W1273" s="41">
        <f>IFERROR(VLOOKUP(L1273,'[1]ZESTAWIENIE NUMERÓW BOCZNYCH'!$A:$B,1,0),"")</f>
        <v>2476</v>
      </c>
      <c r="X1273" s="48" t="str">
        <f>IFERROR(VLOOKUP(W1273,'[1]ZESTAWIENIE NUMERÓW BOCZNYCH'!$A:$B,2,0),Q1273)</f>
        <v>K2</v>
      </c>
      <c r="Y1273" s="131">
        <f t="shared" si="100"/>
        <v>5</v>
      </c>
      <c r="Z1273" s="132" t="s">
        <v>184</v>
      </c>
      <c r="AA1273" s="44" t="str">
        <f t="shared" si="99"/>
        <v>T</v>
      </c>
    </row>
    <row r="1274" spans="1:27" x14ac:dyDescent="0.25">
      <c r="A1274" s="125" t="s">
        <v>236</v>
      </c>
      <c r="B1274" s="48">
        <v>1215</v>
      </c>
      <c r="C1274" s="48">
        <v>3</v>
      </c>
      <c r="D1274" s="48">
        <v>20615</v>
      </c>
      <c r="E1274" s="48"/>
      <c r="F1274" s="48" t="s">
        <v>243</v>
      </c>
      <c r="G1274" s="260" t="str">
        <f t="shared" si="96"/>
        <v>pr_90</v>
      </c>
      <c r="H1274" s="260" t="s">
        <v>277</v>
      </c>
      <c r="I1274" s="45">
        <v>43257</v>
      </c>
      <c r="J1274" s="45" t="s">
        <v>128</v>
      </c>
      <c r="K1274" s="48">
        <v>8</v>
      </c>
      <c r="L1274" s="48">
        <v>2542</v>
      </c>
      <c r="M1274" s="48" t="s">
        <v>245</v>
      </c>
      <c r="N1274" s="42">
        <v>0.33958333333333335</v>
      </c>
      <c r="O1274" s="48">
        <v>2</v>
      </c>
      <c r="P1274" s="48">
        <v>2</v>
      </c>
      <c r="Q1274" s="48" t="s">
        <v>18</v>
      </c>
      <c r="R1274" s="48"/>
      <c r="S1274" s="48"/>
      <c r="T1274" s="48"/>
      <c r="U1274" s="173">
        <f t="shared" si="97"/>
        <v>0.33333333333333331</v>
      </c>
      <c r="V1274" s="173">
        <f t="shared" si="98"/>
        <v>0.33333333333333331</v>
      </c>
      <c r="W1274" s="41">
        <f>IFERROR(VLOOKUP(L1274,'[1]ZESTAWIENIE NUMERÓW BOCZNYCH'!$A:$B,1,0),"")</f>
        <v>2542</v>
      </c>
      <c r="X1274" s="48" t="str">
        <f>IFERROR(VLOOKUP(W1274,'[1]ZESTAWIENIE NUMERÓW BOCZNYCH'!$A:$B,2,0),Q1274)</f>
        <v>K2</v>
      </c>
      <c r="Y1274" s="131">
        <f t="shared" si="100"/>
        <v>4</v>
      </c>
      <c r="Z1274" s="132" t="s">
        <v>184</v>
      </c>
      <c r="AA1274" s="44" t="str">
        <f t="shared" si="99"/>
        <v>T</v>
      </c>
    </row>
    <row r="1275" spans="1:27" x14ac:dyDescent="0.25">
      <c r="A1275" s="125" t="s">
        <v>236</v>
      </c>
      <c r="B1275" s="48">
        <v>1218</v>
      </c>
      <c r="C1275" s="48">
        <v>3</v>
      </c>
      <c r="D1275" s="48">
        <v>20615</v>
      </c>
      <c r="E1275" s="48"/>
      <c r="F1275" s="48" t="s">
        <v>243</v>
      </c>
      <c r="G1275" s="260" t="str">
        <f t="shared" si="96"/>
        <v>pr_90</v>
      </c>
      <c r="H1275" s="260" t="s">
        <v>277</v>
      </c>
      <c r="I1275" s="45">
        <v>43257</v>
      </c>
      <c r="J1275" s="45" t="s">
        <v>128</v>
      </c>
      <c r="K1275" s="48">
        <v>8</v>
      </c>
      <c r="L1275" s="48">
        <v>2398</v>
      </c>
      <c r="M1275" s="48" t="s">
        <v>245</v>
      </c>
      <c r="N1275" s="42">
        <v>0.34652777777777777</v>
      </c>
      <c r="O1275" s="48">
        <v>2</v>
      </c>
      <c r="P1275" s="48">
        <v>0</v>
      </c>
      <c r="Q1275" s="48" t="s">
        <v>18</v>
      </c>
      <c r="R1275" s="48"/>
      <c r="S1275" s="48"/>
      <c r="T1275" s="48"/>
      <c r="U1275" s="173">
        <f t="shared" si="97"/>
        <v>0.34375</v>
      </c>
      <c r="V1275" s="173">
        <f t="shared" si="98"/>
        <v>0.33333333333333331</v>
      </c>
      <c r="W1275" s="41">
        <f>IFERROR(VLOOKUP(L1275,'[1]ZESTAWIENIE NUMERÓW BOCZNYCH'!$A:$B,1,0),"")</f>
        <v>2398</v>
      </c>
      <c r="X1275" s="48" t="str">
        <f>IFERROR(VLOOKUP(W1275,'[1]ZESTAWIENIE NUMERÓW BOCZNYCH'!$A:$B,2,0),Q1275)</f>
        <v>K2</v>
      </c>
      <c r="Y1275" s="131">
        <f t="shared" si="100"/>
        <v>2</v>
      </c>
      <c r="Z1275" s="132" t="s">
        <v>184</v>
      </c>
      <c r="AA1275" s="44" t="str">
        <f t="shared" si="99"/>
        <v>T</v>
      </c>
    </row>
    <row r="1276" spans="1:27" x14ac:dyDescent="0.25">
      <c r="A1276" s="125" t="s">
        <v>236</v>
      </c>
      <c r="B1276" s="48">
        <v>1221</v>
      </c>
      <c r="C1276" s="48">
        <v>4</v>
      </c>
      <c r="D1276" s="48">
        <v>20615</v>
      </c>
      <c r="E1276" s="48"/>
      <c r="F1276" s="48" t="s">
        <v>243</v>
      </c>
      <c r="G1276" s="260" t="str">
        <f t="shared" si="96"/>
        <v>pr_90</v>
      </c>
      <c r="H1276" s="260" t="s">
        <v>277</v>
      </c>
      <c r="I1276" s="45">
        <v>43257</v>
      </c>
      <c r="J1276" s="45" t="s">
        <v>128</v>
      </c>
      <c r="K1276" s="48">
        <v>8</v>
      </c>
      <c r="L1276" s="48">
        <v>2819</v>
      </c>
      <c r="M1276" s="48" t="s">
        <v>245</v>
      </c>
      <c r="N1276" s="42">
        <v>0.35555555555555557</v>
      </c>
      <c r="O1276" s="48">
        <v>3</v>
      </c>
      <c r="P1276" s="48">
        <v>6</v>
      </c>
      <c r="Q1276" s="48" t="s">
        <v>17</v>
      </c>
      <c r="R1276" s="48"/>
      <c r="S1276" s="48"/>
      <c r="T1276" s="48"/>
      <c r="U1276" s="173">
        <f t="shared" si="97"/>
        <v>0.35416666666666663</v>
      </c>
      <c r="V1276" s="173">
        <f t="shared" si="98"/>
        <v>0.33333333333333331</v>
      </c>
      <c r="W1276" s="41">
        <f>IFERROR(VLOOKUP(L1276,'[1]ZESTAWIENIE NUMERÓW BOCZNYCH'!$A:$B,1,0),"")</f>
        <v>2819</v>
      </c>
      <c r="X1276" s="48" t="str">
        <f>IFERROR(VLOOKUP(W1276,'[1]ZESTAWIENIE NUMERÓW BOCZNYCH'!$A:$B,2,0),Q1276)</f>
        <v>MB</v>
      </c>
      <c r="Y1276" s="131">
        <f t="shared" si="100"/>
        <v>9</v>
      </c>
      <c r="Z1276" s="132" t="s">
        <v>184</v>
      </c>
      <c r="AA1276" s="44" t="str">
        <f t="shared" si="99"/>
        <v>T</v>
      </c>
    </row>
    <row r="1277" spans="1:27" x14ac:dyDescent="0.25">
      <c r="A1277" s="125" t="s">
        <v>236</v>
      </c>
      <c r="B1277" s="48">
        <v>1225</v>
      </c>
      <c r="C1277" s="48">
        <v>4</v>
      </c>
      <c r="D1277" s="48">
        <v>20615</v>
      </c>
      <c r="E1277" s="48"/>
      <c r="F1277" s="48" t="s">
        <v>243</v>
      </c>
      <c r="G1277" s="260" t="str">
        <f t="shared" si="96"/>
        <v>pr_90</v>
      </c>
      <c r="H1277" s="260" t="s">
        <v>277</v>
      </c>
      <c r="I1277" s="45">
        <v>43257</v>
      </c>
      <c r="J1277" s="45" t="s">
        <v>128</v>
      </c>
      <c r="K1277" s="48">
        <v>8</v>
      </c>
      <c r="L1277" s="48">
        <v>2528</v>
      </c>
      <c r="M1277" s="48" t="s">
        <v>245</v>
      </c>
      <c r="N1277" s="42">
        <v>0.3659722222222222</v>
      </c>
      <c r="O1277" s="48">
        <v>1</v>
      </c>
      <c r="P1277" s="48">
        <v>0</v>
      </c>
      <c r="Q1277" s="48" t="s">
        <v>16</v>
      </c>
      <c r="R1277" s="48"/>
      <c r="S1277" s="48"/>
      <c r="T1277" s="48"/>
      <c r="U1277" s="173">
        <f t="shared" si="97"/>
        <v>0.36458333333333331</v>
      </c>
      <c r="V1277" s="173">
        <f t="shared" si="98"/>
        <v>0.33333333333333331</v>
      </c>
      <c r="W1277" s="41">
        <f>IFERROR(VLOOKUP(L1277,'[1]ZESTAWIENIE NUMERÓW BOCZNYCH'!$A:$B,1,0),"")</f>
        <v>2528</v>
      </c>
      <c r="X1277" s="48" t="str">
        <f>IFERROR(VLOOKUP(W1277,'[1]ZESTAWIENIE NUMERÓW BOCZNYCH'!$A:$B,2,0),Q1277)</f>
        <v>K2</v>
      </c>
      <c r="Y1277" s="131">
        <f t="shared" si="100"/>
        <v>1</v>
      </c>
      <c r="Z1277" s="132" t="s">
        <v>184</v>
      </c>
      <c r="AA1277" s="44" t="str">
        <f t="shared" si="99"/>
        <v>T</v>
      </c>
    </row>
    <row r="1278" spans="1:27" x14ac:dyDescent="0.25">
      <c r="A1278" s="125" t="s">
        <v>236</v>
      </c>
      <c r="B1278" s="48">
        <v>1227</v>
      </c>
      <c r="C1278" s="48">
        <v>4</v>
      </c>
      <c r="D1278" s="48">
        <v>20615</v>
      </c>
      <c r="E1278" s="48"/>
      <c r="F1278" s="48" t="s">
        <v>243</v>
      </c>
      <c r="G1278" s="260" t="str">
        <f t="shared" si="96"/>
        <v>pr_90</v>
      </c>
      <c r="H1278" s="260" t="s">
        <v>277</v>
      </c>
      <c r="I1278" s="45">
        <v>43257</v>
      </c>
      <c r="J1278" s="45" t="s">
        <v>128</v>
      </c>
      <c r="K1278" s="48">
        <v>8</v>
      </c>
      <c r="L1278" s="48">
        <v>2440</v>
      </c>
      <c r="M1278" s="48" t="s">
        <v>245</v>
      </c>
      <c r="N1278" s="42">
        <v>0.37083333333333335</v>
      </c>
      <c r="O1278" s="48">
        <v>1</v>
      </c>
      <c r="P1278" s="48">
        <v>1</v>
      </c>
      <c r="Q1278" s="48" t="s">
        <v>16</v>
      </c>
      <c r="R1278" s="48"/>
      <c r="S1278" s="48"/>
      <c r="T1278" s="48"/>
      <c r="U1278" s="173">
        <f t="shared" si="97"/>
        <v>0.36458333333333331</v>
      </c>
      <c r="V1278" s="173">
        <f t="shared" si="98"/>
        <v>0.33333333333333331</v>
      </c>
      <c r="W1278" s="41">
        <f>IFERROR(VLOOKUP(L1278,'[1]ZESTAWIENIE NUMERÓW BOCZNYCH'!$A:$B,1,0),"")</f>
        <v>2440</v>
      </c>
      <c r="X1278" s="48" t="str">
        <f>IFERROR(VLOOKUP(W1278,'[1]ZESTAWIENIE NUMERÓW BOCZNYCH'!$A:$B,2,0),Q1278)</f>
        <v>K2</v>
      </c>
      <c r="Y1278" s="131">
        <f t="shared" si="100"/>
        <v>2</v>
      </c>
      <c r="Z1278" s="132" t="s">
        <v>184</v>
      </c>
      <c r="AA1278" s="44" t="str">
        <f t="shared" si="99"/>
        <v>T</v>
      </c>
    </row>
    <row r="1279" spans="1:27" x14ac:dyDescent="0.25">
      <c r="A1279" s="125" t="s">
        <v>236</v>
      </c>
      <c r="B1279" s="48">
        <v>1230</v>
      </c>
      <c r="C1279" s="48">
        <v>4</v>
      </c>
      <c r="D1279" s="48">
        <v>20615</v>
      </c>
      <c r="E1279" s="48"/>
      <c r="F1279" s="48" t="s">
        <v>243</v>
      </c>
      <c r="G1279" s="260" t="str">
        <f t="shared" si="96"/>
        <v>pr_90</v>
      </c>
      <c r="H1279" s="260" t="s">
        <v>277</v>
      </c>
      <c r="I1279" s="45">
        <v>43257</v>
      </c>
      <c r="J1279" s="45" t="s">
        <v>128</v>
      </c>
      <c r="K1279" s="48">
        <v>8</v>
      </c>
      <c r="L1279" s="48">
        <v>2337</v>
      </c>
      <c r="M1279" s="48" t="s">
        <v>245</v>
      </c>
      <c r="N1279" s="42">
        <v>0.37986111111111115</v>
      </c>
      <c r="O1279" s="48">
        <v>1</v>
      </c>
      <c r="P1279" s="48">
        <v>4</v>
      </c>
      <c r="Q1279" s="48" t="s">
        <v>16</v>
      </c>
      <c r="R1279" s="48"/>
      <c r="S1279" s="48"/>
      <c r="T1279" s="48"/>
      <c r="U1279" s="173">
        <f t="shared" si="97"/>
        <v>0.375</v>
      </c>
      <c r="V1279" s="173">
        <f t="shared" si="98"/>
        <v>0.375</v>
      </c>
      <c r="W1279" s="41">
        <f>IFERROR(VLOOKUP(L1279,'[1]ZESTAWIENIE NUMERÓW BOCZNYCH'!$A:$B,1,0),"")</f>
        <v>2337</v>
      </c>
      <c r="X1279" s="48" t="str">
        <f>IFERROR(VLOOKUP(W1279,'[1]ZESTAWIENIE NUMERÓW BOCZNYCH'!$A:$B,2,0),Q1279)</f>
        <v>K2</v>
      </c>
      <c r="Y1279" s="131">
        <f t="shared" si="100"/>
        <v>5</v>
      </c>
      <c r="Z1279" s="132" t="s">
        <v>184</v>
      </c>
      <c r="AA1279" s="44" t="str">
        <f t="shared" si="99"/>
        <v>T</v>
      </c>
    </row>
    <row r="1280" spans="1:27" x14ac:dyDescent="0.25">
      <c r="A1280" s="125" t="s">
        <v>236</v>
      </c>
      <c r="B1280" s="48">
        <v>1233</v>
      </c>
      <c r="C1280" s="48">
        <v>5</v>
      </c>
      <c r="D1280" s="48">
        <v>20615</v>
      </c>
      <c r="E1280" s="48"/>
      <c r="F1280" s="48" t="s">
        <v>243</v>
      </c>
      <c r="G1280" s="260" t="str">
        <f t="shared" si="96"/>
        <v>pr_90</v>
      </c>
      <c r="H1280" s="260" t="s">
        <v>277</v>
      </c>
      <c r="I1280" s="45">
        <v>43257</v>
      </c>
      <c r="J1280" s="45" t="s">
        <v>128</v>
      </c>
      <c r="K1280" s="48">
        <v>8</v>
      </c>
      <c r="L1280" s="48">
        <v>2818</v>
      </c>
      <c r="M1280" s="48" t="s">
        <v>245</v>
      </c>
      <c r="N1280" s="42">
        <v>0.38750000000000001</v>
      </c>
      <c r="O1280" s="48">
        <v>0</v>
      </c>
      <c r="P1280" s="48">
        <v>0</v>
      </c>
      <c r="Q1280" s="48" t="s">
        <v>17</v>
      </c>
      <c r="R1280" s="48"/>
      <c r="S1280" s="48"/>
      <c r="T1280" s="48"/>
      <c r="U1280" s="173">
        <f t="shared" si="97"/>
        <v>0.38541666666666663</v>
      </c>
      <c r="V1280" s="173">
        <f t="shared" si="98"/>
        <v>0.375</v>
      </c>
      <c r="W1280" s="41">
        <f>IFERROR(VLOOKUP(L1280,'[1]ZESTAWIENIE NUMERÓW BOCZNYCH'!$A:$B,1,0),"")</f>
        <v>2818</v>
      </c>
      <c r="X1280" s="48" t="str">
        <f>IFERROR(VLOOKUP(W1280,'[1]ZESTAWIENIE NUMERÓW BOCZNYCH'!$A:$B,2,0),Q1280)</f>
        <v>MB</v>
      </c>
      <c r="Y1280" s="131">
        <f t="shared" si="100"/>
        <v>0</v>
      </c>
      <c r="Z1280" s="132" t="s">
        <v>184</v>
      </c>
      <c r="AA1280" s="44" t="str">
        <f t="shared" si="99"/>
        <v>T</v>
      </c>
    </row>
    <row r="1281" spans="1:27" x14ac:dyDescent="0.25">
      <c r="A1281" s="125" t="s">
        <v>236</v>
      </c>
      <c r="B1281" s="48">
        <v>1239</v>
      </c>
      <c r="C1281" s="48">
        <v>5</v>
      </c>
      <c r="D1281" s="48">
        <v>20615</v>
      </c>
      <c r="E1281" s="48"/>
      <c r="F1281" s="48" t="s">
        <v>243</v>
      </c>
      <c r="G1281" s="260" t="str">
        <f t="shared" si="96"/>
        <v>pr_90</v>
      </c>
      <c r="H1281" s="260" t="s">
        <v>277</v>
      </c>
      <c r="I1281" s="45">
        <v>43257</v>
      </c>
      <c r="J1281" s="45" t="s">
        <v>128</v>
      </c>
      <c r="K1281" s="48">
        <v>8</v>
      </c>
      <c r="L1281" s="48">
        <v>2542</v>
      </c>
      <c r="M1281" s="48" t="s">
        <v>245</v>
      </c>
      <c r="N1281" s="42">
        <v>0.40277777777777773</v>
      </c>
      <c r="O1281" s="48">
        <v>1</v>
      </c>
      <c r="P1281" s="48">
        <v>2</v>
      </c>
      <c r="Q1281" s="48" t="s">
        <v>18</v>
      </c>
      <c r="R1281" s="48"/>
      <c r="S1281" s="48"/>
      <c r="T1281" s="48"/>
      <c r="U1281" s="173">
        <f t="shared" si="97"/>
        <v>0.39583333333333331</v>
      </c>
      <c r="V1281" s="173">
        <f t="shared" si="98"/>
        <v>0.375</v>
      </c>
      <c r="W1281" s="41">
        <f>IFERROR(VLOOKUP(L1281,'[1]ZESTAWIENIE NUMERÓW BOCZNYCH'!$A:$B,1,0),"")</f>
        <v>2542</v>
      </c>
      <c r="X1281" s="48" t="str">
        <f>IFERROR(VLOOKUP(W1281,'[1]ZESTAWIENIE NUMERÓW BOCZNYCH'!$A:$B,2,0),Q1281)</f>
        <v>K2</v>
      </c>
      <c r="Y1281" s="131">
        <f t="shared" si="100"/>
        <v>3</v>
      </c>
      <c r="Z1281" s="132" t="s">
        <v>184</v>
      </c>
      <c r="AA1281" s="44" t="str">
        <f t="shared" si="99"/>
        <v>T</v>
      </c>
    </row>
    <row r="1282" spans="1:27" x14ac:dyDescent="0.25">
      <c r="A1282" s="125" t="s">
        <v>236</v>
      </c>
      <c r="B1282" s="48">
        <v>1244</v>
      </c>
      <c r="C1282" s="48">
        <v>6</v>
      </c>
      <c r="D1282" s="48">
        <v>20615</v>
      </c>
      <c r="E1282" s="48"/>
      <c r="F1282" s="48" t="s">
        <v>243</v>
      </c>
      <c r="G1282" s="260" t="str">
        <f t="shared" si="96"/>
        <v>pr_90</v>
      </c>
      <c r="H1282" s="260" t="s">
        <v>277</v>
      </c>
      <c r="I1282" s="45">
        <v>43257</v>
      </c>
      <c r="J1282" s="45" t="s">
        <v>128</v>
      </c>
      <c r="K1282" s="48">
        <v>8</v>
      </c>
      <c r="L1282" s="48">
        <v>2398</v>
      </c>
      <c r="M1282" s="48" t="s">
        <v>245</v>
      </c>
      <c r="N1282" s="42">
        <v>0.41041666666666665</v>
      </c>
      <c r="O1282" s="48">
        <v>2</v>
      </c>
      <c r="P1282" s="48">
        <v>1</v>
      </c>
      <c r="Q1282" s="48" t="s">
        <v>18</v>
      </c>
      <c r="R1282" s="48"/>
      <c r="S1282" s="48"/>
      <c r="T1282" s="48"/>
      <c r="U1282" s="173">
        <f t="shared" si="97"/>
        <v>0.40625</v>
      </c>
      <c r="V1282" s="173">
        <f t="shared" si="98"/>
        <v>0.375</v>
      </c>
      <c r="W1282" s="41">
        <f>IFERROR(VLOOKUP(L1282,'[1]ZESTAWIENIE NUMERÓW BOCZNYCH'!$A:$B,1,0),"")</f>
        <v>2398</v>
      </c>
      <c r="X1282" s="48" t="str">
        <f>IFERROR(VLOOKUP(W1282,'[1]ZESTAWIENIE NUMERÓW BOCZNYCH'!$A:$B,2,0),Q1282)</f>
        <v>K2</v>
      </c>
      <c r="Y1282" s="131">
        <f t="shared" si="100"/>
        <v>3</v>
      </c>
      <c r="Z1282" s="132" t="s">
        <v>184</v>
      </c>
      <c r="AA1282" s="44" t="str">
        <f t="shared" si="99"/>
        <v>T</v>
      </c>
    </row>
    <row r="1283" spans="1:27" x14ac:dyDescent="0.25">
      <c r="A1283" s="125" t="s">
        <v>236</v>
      </c>
      <c r="B1283" s="48">
        <v>1250</v>
      </c>
      <c r="C1283" s="48">
        <v>6</v>
      </c>
      <c r="D1283" s="48">
        <v>20615</v>
      </c>
      <c r="E1283" s="48"/>
      <c r="F1283" s="48" t="s">
        <v>243</v>
      </c>
      <c r="G1283" s="260" t="str">
        <f t="shared" ref="G1283:G1346" si="101">IF(ISERROR(RIGHT(LEFT(F1283,FIND("_",MID(F1283,4,150))+2))*1),LEFT(F1283,FIND("_",MID(F1283,4,150))+1),LEFT(F1283,FIND("_",MID(F1283,4,150))+2))</f>
        <v>pr_90</v>
      </c>
      <c r="H1283" s="260" t="s">
        <v>277</v>
      </c>
      <c r="I1283" s="45">
        <v>43257</v>
      </c>
      <c r="J1283" s="45" t="s">
        <v>128</v>
      </c>
      <c r="K1283" s="48">
        <v>8</v>
      </c>
      <c r="L1283" s="48">
        <v>2366</v>
      </c>
      <c r="M1283" s="48" t="s">
        <v>245</v>
      </c>
      <c r="N1283" s="42">
        <v>0.58958333333333335</v>
      </c>
      <c r="O1283" s="48">
        <v>3</v>
      </c>
      <c r="P1283" s="48">
        <v>1</v>
      </c>
      <c r="Q1283" s="48" t="s">
        <v>16</v>
      </c>
      <c r="R1283" s="48"/>
      <c r="S1283" s="48"/>
      <c r="T1283" s="48"/>
      <c r="U1283" s="173">
        <f t="shared" ref="U1283:U1346" si="102">FLOOR(N1283,"0:15")</f>
        <v>0.58333333333333326</v>
      </c>
      <c r="V1283" s="173">
        <f t="shared" ref="V1283:V1346" si="103">FLOOR(N1283,TIME(1,0,0))</f>
        <v>0.58333333333333326</v>
      </c>
      <c r="W1283" s="41">
        <f>IFERROR(VLOOKUP(L1283,'[1]ZESTAWIENIE NUMERÓW BOCZNYCH'!$A:$B,1,0),"")</f>
        <v>2366</v>
      </c>
      <c r="X1283" s="48" t="str">
        <f>IFERROR(VLOOKUP(W1283,'[1]ZESTAWIENIE NUMERÓW BOCZNYCH'!$A:$B,2,0),Q1283)</f>
        <v>K2</v>
      </c>
      <c r="Y1283" s="131">
        <f t="shared" si="100"/>
        <v>4</v>
      </c>
      <c r="Z1283" s="132" t="s">
        <v>184</v>
      </c>
      <c r="AA1283" s="44" t="str">
        <f t="shared" ref="AA1283:AA1346" si="104">IF(Z1283="Tramwaj normalny","T","A")</f>
        <v>T</v>
      </c>
    </row>
    <row r="1284" spans="1:27" x14ac:dyDescent="0.25">
      <c r="A1284" s="125" t="s">
        <v>236</v>
      </c>
      <c r="B1284" s="48">
        <v>1251</v>
      </c>
      <c r="C1284" s="48">
        <v>6</v>
      </c>
      <c r="D1284" s="48">
        <v>20615</v>
      </c>
      <c r="E1284" s="48"/>
      <c r="F1284" s="48" t="s">
        <v>243</v>
      </c>
      <c r="G1284" s="260" t="str">
        <f t="shared" si="101"/>
        <v>pr_90</v>
      </c>
      <c r="H1284" s="260" t="s">
        <v>277</v>
      </c>
      <c r="I1284" s="45">
        <v>43257</v>
      </c>
      <c r="J1284" s="45" t="s">
        <v>128</v>
      </c>
      <c r="K1284" s="48">
        <v>8</v>
      </c>
      <c r="L1284" s="48">
        <v>2350</v>
      </c>
      <c r="M1284" s="48" t="s">
        <v>245</v>
      </c>
      <c r="N1284" s="42">
        <v>0.59375</v>
      </c>
      <c r="O1284" s="48">
        <v>8</v>
      </c>
      <c r="P1284" s="48">
        <v>0</v>
      </c>
      <c r="Q1284" s="48" t="s">
        <v>16</v>
      </c>
      <c r="R1284" s="48"/>
      <c r="S1284" s="48"/>
      <c r="T1284" s="48"/>
      <c r="U1284" s="173">
        <f t="shared" si="102"/>
        <v>0.59375</v>
      </c>
      <c r="V1284" s="173">
        <f t="shared" si="103"/>
        <v>0.58333333333333326</v>
      </c>
      <c r="W1284" s="41">
        <f>IFERROR(VLOOKUP(L1284,'[1]ZESTAWIENIE NUMERÓW BOCZNYCH'!$A:$B,1,0),"")</f>
        <v>2350</v>
      </c>
      <c r="X1284" s="48" t="str">
        <f>IFERROR(VLOOKUP(W1284,'[1]ZESTAWIENIE NUMERÓW BOCZNYCH'!$A:$B,2,0),Q1284)</f>
        <v>K2</v>
      </c>
      <c r="Y1284" s="131">
        <f t="shared" si="100"/>
        <v>8</v>
      </c>
      <c r="Z1284" s="132" t="s">
        <v>184</v>
      </c>
      <c r="AA1284" s="44" t="str">
        <f t="shared" si="104"/>
        <v>T</v>
      </c>
    </row>
    <row r="1285" spans="1:27" x14ac:dyDescent="0.25">
      <c r="A1285" s="125" t="s">
        <v>236</v>
      </c>
      <c r="B1285" s="48">
        <v>1253</v>
      </c>
      <c r="C1285" s="48">
        <v>6</v>
      </c>
      <c r="D1285" s="48">
        <v>20615</v>
      </c>
      <c r="E1285" s="48"/>
      <c r="F1285" s="48" t="s">
        <v>243</v>
      </c>
      <c r="G1285" s="260" t="str">
        <f t="shared" si="101"/>
        <v>pr_90</v>
      </c>
      <c r="H1285" s="260" t="s">
        <v>277</v>
      </c>
      <c r="I1285" s="45">
        <v>43257</v>
      </c>
      <c r="J1285" s="45" t="s">
        <v>128</v>
      </c>
      <c r="K1285" s="48">
        <v>8</v>
      </c>
      <c r="L1285" s="48">
        <v>2338</v>
      </c>
      <c r="M1285" s="260" t="s">
        <v>245</v>
      </c>
      <c r="N1285" s="42">
        <v>0.59930555555555554</v>
      </c>
      <c r="O1285" s="48">
        <v>3</v>
      </c>
      <c r="P1285" s="48">
        <v>2</v>
      </c>
      <c r="Q1285" s="48" t="s">
        <v>16</v>
      </c>
      <c r="R1285" s="48"/>
      <c r="S1285" s="48"/>
      <c r="T1285" s="48"/>
      <c r="U1285" s="173">
        <f t="shared" si="102"/>
        <v>0.59375</v>
      </c>
      <c r="V1285" s="173">
        <f t="shared" si="103"/>
        <v>0.58333333333333326</v>
      </c>
      <c r="W1285" s="41">
        <f>IFERROR(VLOOKUP(L1285,'[1]ZESTAWIENIE NUMERÓW BOCZNYCH'!$A:$B,1,0),"")</f>
        <v>2338</v>
      </c>
      <c r="X1285" s="48" t="str">
        <f>IFERROR(VLOOKUP(W1285,'[1]ZESTAWIENIE NUMERÓW BOCZNYCH'!$A:$B,2,0),Q1285)</f>
        <v>K2</v>
      </c>
      <c r="Y1285" s="131">
        <f t="shared" si="100"/>
        <v>5</v>
      </c>
      <c r="Z1285" s="132" t="s">
        <v>184</v>
      </c>
      <c r="AA1285" s="44" t="str">
        <f t="shared" si="104"/>
        <v>T</v>
      </c>
    </row>
    <row r="1286" spans="1:27" x14ac:dyDescent="0.25">
      <c r="A1286" s="125" t="s">
        <v>236</v>
      </c>
      <c r="B1286" s="48">
        <v>1259</v>
      </c>
      <c r="C1286" s="48">
        <v>7</v>
      </c>
      <c r="D1286" s="48">
        <v>20615</v>
      </c>
      <c r="E1286" s="48"/>
      <c r="F1286" s="48" t="s">
        <v>243</v>
      </c>
      <c r="G1286" s="260" t="str">
        <f t="shared" si="101"/>
        <v>pr_90</v>
      </c>
      <c r="H1286" s="260" t="s">
        <v>277</v>
      </c>
      <c r="I1286" s="45">
        <v>43257</v>
      </c>
      <c r="J1286" s="45" t="s">
        <v>128</v>
      </c>
      <c r="K1286" s="48">
        <v>8</v>
      </c>
      <c r="L1286" s="48">
        <v>2818</v>
      </c>
      <c r="M1286" s="48" t="s">
        <v>245</v>
      </c>
      <c r="N1286" s="42">
        <v>0.61527777777777781</v>
      </c>
      <c r="O1286" s="48">
        <v>6</v>
      </c>
      <c r="P1286" s="48">
        <v>4</v>
      </c>
      <c r="Q1286" s="48" t="s">
        <v>17</v>
      </c>
      <c r="R1286" s="48"/>
      <c r="S1286" s="48"/>
      <c r="T1286" s="48"/>
      <c r="U1286" s="173">
        <f t="shared" si="102"/>
        <v>0.61458333333333326</v>
      </c>
      <c r="V1286" s="173">
        <f t="shared" si="103"/>
        <v>0.58333333333333326</v>
      </c>
      <c r="W1286" s="41">
        <f>IFERROR(VLOOKUP(L1286,'[1]ZESTAWIENIE NUMERÓW BOCZNYCH'!$A:$B,1,0),"")</f>
        <v>2818</v>
      </c>
      <c r="X1286" s="48" t="str">
        <f>IFERROR(VLOOKUP(W1286,'[1]ZESTAWIENIE NUMERÓW BOCZNYCH'!$A:$B,2,0),Q1286)</f>
        <v>MB</v>
      </c>
      <c r="Y1286" s="131">
        <f t="shared" si="100"/>
        <v>10</v>
      </c>
      <c r="Z1286" s="132" t="s">
        <v>184</v>
      </c>
      <c r="AA1286" s="44" t="str">
        <f t="shared" si="104"/>
        <v>T</v>
      </c>
    </row>
    <row r="1287" spans="1:27" x14ac:dyDescent="0.25">
      <c r="A1287" s="125" t="s">
        <v>236</v>
      </c>
      <c r="B1287" s="48">
        <v>1260</v>
      </c>
      <c r="C1287" s="48">
        <v>7</v>
      </c>
      <c r="D1287" s="48">
        <v>20615</v>
      </c>
      <c r="E1287" s="48"/>
      <c r="F1287" s="48" t="s">
        <v>243</v>
      </c>
      <c r="G1287" s="260" t="str">
        <f t="shared" si="101"/>
        <v>pr_90</v>
      </c>
      <c r="H1287" s="260" t="s">
        <v>277</v>
      </c>
      <c r="I1287" s="45">
        <v>43257</v>
      </c>
      <c r="J1287" s="45" t="s">
        <v>128</v>
      </c>
      <c r="K1287" s="48">
        <v>8</v>
      </c>
      <c r="L1287" s="48">
        <v>2542</v>
      </c>
      <c r="M1287" s="48" t="s">
        <v>245</v>
      </c>
      <c r="N1287" s="42">
        <v>0.61944444444444446</v>
      </c>
      <c r="O1287" s="48">
        <v>4</v>
      </c>
      <c r="P1287" s="48">
        <v>2</v>
      </c>
      <c r="Q1287" s="48" t="s">
        <v>18</v>
      </c>
      <c r="R1287" s="48"/>
      <c r="S1287" s="48"/>
      <c r="T1287" s="48"/>
      <c r="U1287" s="173">
        <f t="shared" si="102"/>
        <v>0.61458333333333326</v>
      </c>
      <c r="V1287" s="173">
        <f t="shared" si="103"/>
        <v>0.58333333333333326</v>
      </c>
      <c r="W1287" s="41">
        <f>IFERROR(VLOOKUP(L1287,'[1]ZESTAWIENIE NUMERÓW BOCZNYCH'!$A:$B,1,0),"")</f>
        <v>2542</v>
      </c>
      <c r="X1287" s="48" t="str">
        <f>IFERROR(VLOOKUP(W1287,'[1]ZESTAWIENIE NUMERÓW BOCZNYCH'!$A:$B,2,0),Q1287)</f>
        <v>K2</v>
      </c>
      <c r="Y1287" s="131">
        <f t="shared" ref="Y1287:Y1350" si="105">O1287+P1287</f>
        <v>6</v>
      </c>
      <c r="Z1287" s="132" t="s">
        <v>184</v>
      </c>
      <c r="AA1287" s="44" t="str">
        <f t="shared" si="104"/>
        <v>T</v>
      </c>
    </row>
    <row r="1288" spans="1:27" x14ac:dyDescent="0.25">
      <c r="A1288" s="125" t="s">
        <v>236</v>
      </c>
      <c r="B1288" s="48">
        <v>1264</v>
      </c>
      <c r="C1288" s="48">
        <v>7</v>
      </c>
      <c r="D1288" s="48">
        <v>20615</v>
      </c>
      <c r="E1288" s="48"/>
      <c r="F1288" s="48" t="s">
        <v>243</v>
      </c>
      <c r="G1288" s="260" t="str">
        <f t="shared" si="101"/>
        <v>pr_90</v>
      </c>
      <c r="H1288" s="260" t="s">
        <v>277</v>
      </c>
      <c r="I1288" s="45">
        <v>43257</v>
      </c>
      <c r="J1288" s="45" t="s">
        <v>128</v>
      </c>
      <c r="K1288" s="48">
        <v>8</v>
      </c>
      <c r="L1288" s="48">
        <v>2397</v>
      </c>
      <c r="M1288" s="48" t="s">
        <v>245</v>
      </c>
      <c r="N1288" s="42">
        <v>0.63124999999999998</v>
      </c>
      <c r="O1288" s="48">
        <v>6</v>
      </c>
      <c r="P1288" s="48">
        <v>4</v>
      </c>
      <c r="Q1288" s="48" t="s">
        <v>18</v>
      </c>
      <c r="R1288" s="48"/>
      <c r="S1288" s="48"/>
      <c r="T1288" s="48"/>
      <c r="U1288" s="173">
        <f t="shared" si="102"/>
        <v>0.625</v>
      </c>
      <c r="V1288" s="173">
        <f t="shared" si="103"/>
        <v>0.625</v>
      </c>
      <c r="W1288" s="41">
        <f>IFERROR(VLOOKUP(L1288,'[1]ZESTAWIENIE NUMERÓW BOCZNYCH'!$A:$B,1,0),"")</f>
        <v>2397</v>
      </c>
      <c r="X1288" s="48" t="str">
        <f>IFERROR(VLOOKUP(W1288,'[1]ZESTAWIENIE NUMERÓW BOCZNYCH'!$A:$B,2,0),Q1288)</f>
        <v>K2</v>
      </c>
      <c r="Y1288" s="131">
        <f t="shared" si="105"/>
        <v>10</v>
      </c>
      <c r="Z1288" s="132" t="s">
        <v>184</v>
      </c>
      <c r="AA1288" s="44" t="str">
        <f t="shared" si="104"/>
        <v>T</v>
      </c>
    </row>
    <row r="1289" spans="1:27" x14ac:dyDescent="0.25">
      <c r="A1289" s="125" t="s">
        <v>236</v>
      </c>
      <c r="B1289" s="48">
        <v>1267</v>
      </c>
      <c r="C1289" s="48">
        <v>7</v>
      </c>
      <c r="D1289" s="48">
        <v>20615</v>
      </c>
      <c r="E1289" s="48"/>
      <c r="F1289" s="48" t="s">
        <v>243</v>
      </c>
      <c r="G1289" s="260" t="str">
        <f t="shared" si="101"/>
        <v>pr_90</v>
      </c>
      <c r="H1289" s="260" t="s">
        <v>277</v>
      </c>
      <c r="I1289" s="45">
        <v>43257</v>
      </c>
      <c r="J1289" s="45" t="s">
        <v>128</v>
      </c>
      <c r="K1289" s="48">
        <v>8</v>
      </c>
      <c r="L1289" s="48">
        <v>2806</v>
      </c>
      <c r="M1289" s="48" t="s">
        <v>245</v>
      </c>
      <c r="N1289" s="42">
        <v>0.63750000000000007</v>
      </c>
      <c r="O1289" s="48">
        <v>0</v>
      </c>
      <c r="P1289" s="48">
        <v>2</v>
      </c>
      <c r="Q1289" s="48" t="s">
        <v>17</v>
      </c>
      <c r="R1289" s="48"/>
      <c r="S1289" s="48"/>
      <c r="T1289" s="48"/>
      <c r="U1289" s="173">
        <f t="shared" si="102"/>
        <v>0.63541666666666663</v>
      </c>
      <c r="V1289" s="173">
        <f t="shared" si="103"/>
        <v>0.625</v>
      </c>
      <c r="W1289" s="41">
        <f>IFERROR(VLOOKUP(L1289,'[1]ZESTAWIENIE NUMERÓW BOCZNYCH'!$A:$B,1,0),"")</f>
        <v>2806</v>
      </c>
      <c r="X1289" s="48" t="str">
        <f>IFERROR(VLOOKUP(W1289,'[1]ZESTAWIENIE NUMERÓW BOCZNYCH'!$A:$B,2,0),Q1289)</f>
        <v>MB</v>
      </c>
      <c r="Y1289" s="131">
        <f t="shared" si="105"/>
        <v>2</v>
      </c>
      <c r="Z1289" s="132" t="s">
        <v>184</v>
      </c>
      <c r="AA1289" s="44" t="str">
        <f t="shared" si="104"/>
        <v>T</v>
      </c>
    </row>
    <row r="1290" spans="1:27" x14ac:dyDescent="0.25">
      <c r="A1290" s="125" t="s">
        <v>236</v>
      </c>
      <c r="B1290" s="48">
        <v>1270</v>
      </c>
      <c r="C1290" s="48">
        <v>8</v>
      </c>
      <c r="D1290" s="48">
        <v>20615</v>
      </c>
      <c r="E1290" s="48"/>
      <c r="F1290" s="48" t="s">
        <v>243</v>
      </c>
      <c r="G1290" s="260" t="str">
        <f t="shared" si="101"/>
        <v>pr_90</v>
      </c>
      <c r="H1290" s="260" t="s">
        <v>277</v>
      </c>
      <c r="I1290" s="45">
        <v>43257</v>
      </c>
      <c r="J1290" s="45" t="s">
        <v>128</v>
      </c>
      <c r="K1290" s="48">
        <v>8</v>
      </c>
      <c r="L1290" s="48">
        <v>2819</v>
      </c>
      <c r="M1290" s="48" t="s">
        <v>245</v>
      </c>
      <c r="N1290" s="42">
        <v>0.64583333333333337</v>
      </c>
      <c r="O1290" s="48">
        <v>4</v>
      </c>
      <c r="P1290" s="48">
        <v>0</v>
      </c>
      <c r="Q1290" s="48" t="s">
        <v>17</v>
      </c>
      <c r="R1290" s="48"/>
      <c r="S1290" s="48"/>
      <c r="T1290" s="48"/>
      <c r="U1290" s="173">
        <f t="shared" si="102"/>
        <v>0.64583333333333326</v>
      </c>
      <c r="V1290" s="173">
        <f t="shared" si="103"/>
        <v>0.625</v>
      </c>
      <c r="W1290" s="41">
        <f>IFERROR(VLOOKUP(L1290,'[1]ZESTAWIENIE NUMERÓW BOCZNYCH'!$A:$B,1,0),"")</f>
        <v>2819</v>
      </c>
      <c r="X1290" s="48" t="str">
        <f>IFERROR(VLOOKUP(W1290,'[1]ZESTAWIENIE NUMERÓW BOCZNYCH'!$A:$B,2,0),Q1290)</f>
        <v>MB</v>
      </c>
      <c r="Y1290" s="131">
        <f t="shared" si="105"/>
        <v>4</v>
      </c>
      <c r="Z1290" s="132" t="s">
        <v>184</v>
      </c>
      <c r="AA1290" s="44" t="str">
        <f t="shared" si="104"/>
        <v>T</v>
      </c>
    </row>
    <row r="1291" spans="1:27" x14ac:dyDescent="0.25">
      <c r="A1291" s="125" t="s">
        <v>236</v>
      </c>
      <c r="B1291" s="48">
        <v>1273</v>
      </c>
      <c r="C1291" s="48">
        <v>8</v>
      </c>
      <c r="D1291" s="48">
        <v>20615</v>
      </c>
      <c r="E1291" s="48"/>
      <c r="F1291" s="48" t="s">
        <v>243</v>
      </c>
      <c r="G1291" s="260" t="str">
        <f t="shared" si="101"/>
        <v>pr_90</v>
      </c>
      <c r="H1291" s="260" t="s">
        <v>277</v>
      </c>
      <c r="I1291" s="45">
        <v>43257</v>
      </c>
      <c r="J1291" s="45" t="s">
        <v>128</v>
      </c>
      <c r="K1291" s="48">
        <v>8</v>
      </c>
      <c r="L1291" s="48">
        <v>2528</v>
      </c>
      <c r="M1291" s="48" t="s">
        <v>245</v>
      </c>
      <c r="N1291" s="42">
        <v>0.65486111111111112</v>
      </c>
      <c r="O1291" s="48">
        <v>3</v>
      </c>
      <c r="P1291" s="48">
        <v>3</v>
      </c>
      <c r="Q1291" s="48" t="s">
        <v>18</v>
      </c>
      <c r="R1291" s="48"/>
      <c r="S1291" s="48"/>
      <c r="T1291" s="48"/>
      <c r="U1291" s="173">
        <f t="shared" si="102"/>
        <v>0.64583333333333326</v>
      </c>
      <c r="V1291" s="173">
        <f t="shared" si="103"/>
        <v>0.625</v>
      </c>
      <c r="W1291" s="41">
        <f>IFERROR(VLOOKUP(L1291,'[1]ZESTAWIENIE NUMERÓW BOCZNYCH'!$A:$B,1,0),"")</f>
        <v>2528</v>
      </c>
      <c r="X1291" s="48" t="str">
        <f>IFERROR(VLOOKUP(W1291,'[1]ZESTAWIENIE NUMERÓW BOCZNYCH'!$A:$B,2,0),Q1291)</f>
        <v>K2</v>
      </c>
      <c r="Y1291" s="131">
        <f t="shared" si="105"/>
        <v>6</v>
      </c>
      <c r="Z1291" s="132" t="s">
        <v>184</v>
      </c>
      <c r="AA1291" s="44" t="str">
        <f t="shared" si="104"/>
        <v>T</v>
      </c>
    </row>
    <row r="1292" spans="1:27" x14ac:dyDescent="0.25">
      <c r="A1292" s="125" t="s">
        <v>236</v>
      </c>
      <c r="B1292" s="48">
        <v>1276</v>
      </c>
      <c r="C1292" s="48">
        <v>8</v>
      </c>
      <c r="D1292" s="48">
        <v>20615</v>
      </c>
      <c r="E1292" s="48"/>
      <c r="F1292" s="48" t="s">
        <v>243</v>
      </c>
      <c r="G1292" s="260" t="str">
        <f t="shared" si="101"/>
        <v>pr_90</v>
      </c>
      <c r="H1292" s="260" t="s">
        <v>277</v>
      </c>
      <c r="I1292" s="45">
        <v>43257</v>
      </c>
      <c r="J1292" s="45" t="s">
        <v>128</v>
      </c>
      <c r="K1292" s="48">
        <v>8</v>
      </c>
      <c r="L1292" s="48">
        <v>2366</v>
      </c>
      <c r="M1292" s="48" t="s">
        <v>245</v>
      </c>
      <c r="N1292" s="42">
        <v>0.66388888888888886</v>
      </c>
      <c r="O1292" s="48">
        <v>8</v>
      </c>
      <c r="P1292" s="48">
        <v>3</v>
      </c>
      <c r="Q1292" s="48" t="s">
        <v>16</v>
      </c>
      <c r="R1292" s="48"/>
      <c r="S1292" s="48"/>
      <c r="T1292" s="48"/>
      <c r="U1292" s="173">
        <f t="shared" si="102"/>
        <v>0.65625</v>
      </c>
      <c r="V1292" s="173">
        <f t="shared" si="103"/>
        <v>0.625</v>
      </c>
      <c r="W1292" s="41">
        <f>IFERROR(VLOOKUP(L1292,'[1]ZESTAWIENIE NUMERÓW BOCZNYCH'!$A:$B,1,0),"")</f>
        <v>2366</v>
      </c>
      <c r="X1292" s="48" t="str">
        <f>IFERROR(VLOOKUP(W1292,'[1]ZESTAWIENIE NUMERÓW BOCZNYCH'!$A:$B,2,0),Q1292)</f>
        <v>K2</v>
      </c>
      <c r="Y1292" s="131">
        <f t="shared" si="105"/>
        <v>11</v>
      </c>
      <c r="Z1292" s="132" t="s">
        <v>184</v>
      </c>
      <c r="AA1292" s="44" t="str">
        <f t="shared" si="104"/>
        <v>T</v>
      </c>
    </row>
    <row r="1293" spans="1:27" x14ac:dyDescent="0.25">
      <c r="A1293" s="125" t="s">
        <v>236</v>
      </c>
      <c r="B1293" s="48">
        <v>1279</v>
      </c>
      <c r="C1293" s="48">
        <v>8</v>
      </c>
      <c r="D1293" s="48">
        <v>20615</v>
      </c>
      <c r="E1293" s="48"/>
      <c r="F1293" s="48" t="s">
        <v>243</v>
      </c>
      <c r="G1293" s="260" t="str">
        <f t="shared" si="101"/>
        <v>pr_90</v>
      </c>
      <c r="H1293" s="260" t="s">
        <v>277</v>
      </c>
      <c r="I1293" s="45">
        <v>43257</v>
      </c>
      <c r="J1293" s="45" t="s">
        <v>128</v>
      </c>
      <c r="K1293" s="48">
        <v>8</v>
      </c>
      <c r="L1293" s="48">
        <v>2350</v>
      </c>
      <c r="M1293" s="48" t="s">
        <v>245</v>
      </c>
      <c r="N1293" s="42">
        <v>0.6694444444444444</v>
      </c>
      <c r="O1293" s="48">
        <v>2</v>
      </c>
      <c r="P1293" s="48">
        <v>1</v>
      </c>
      <c r="Q1293" s="48" t="s">
        <v>16</v>
      </c>
      <c r="R1293" s="48"/>
      <c r="S1293" s="48"/>
      <c r="T1293" s="48"/>
      <c r="U1293" s="173">
        <f t="shared" si="102"/>
        <v>0.66666666666666663</v>
      </c>
      <c r="V1293" s="173">
        <f t="shared" si="103"/>
        <v>0.66666666666666663</v>
      </c>
      <c r="W1293" s="41">
        <f>IFERROR(VLOOKUP(L1293,'[1]ZESTAWIENIE NUMERÓW BOCZNYCH'!$A:$B,1,0),"")</f>
        <v>2350</v>
      </c>
      <c r="X1293" s="48" t="str">
        <f>IFERROR(VLOOKUP(W1293,'[1]ZESTAWIENIE NUMERÓW BOCZNYCH'!$A:$B,2,0),Q1293)</f>
        <v>K2</v>
      </c>
      <c r="Y1293" s="131">
        <f t="shared" si="105"/>
        <v>3</v>
      </c>
      <c r="Z1293" s="132" t="s">
        <v>184</v>
      </c>
      <c r="AA1293" s="44" t="str">
        <f t="shared" si="104"/>
        <v>T</v>
      </c>
    </row>
    <row r="1294" spans="1:27" x14ac:dyDescent="0.25">
      <c r="A1294" s="125" t="s">
        <v>236</v>
      </c>
      <c r="B1294" s="48">
        <v>1282</v>
      </c>
      <c r="C1294" s="48">
        <v>9</v>
      </c>
      <c r="D1294" s="48">
        <v>20615</v>
      </c>
      <c r="E1294" s="48"/>
      <c r="F1294" s="48" t="s">
        <v>243</v>
      </c>
      <c r="G1294" s="260" t="str">
        <f t="shared" si="101"/>
        <v>pr_90</v>
      </c>
      <c r="H1294" s="260" t="s">
        <v>277</v>
      </c>
      <c r="I1294" s="45">
        <v>43257</v>
      </c>
      <c r="J1294" s="45" t="s">
        <v>128</v>
      </c>
      <c r="K1294" s="48">
        <v>8</v>
      </c>
      <c r="L1294" s="48">
        <v>2338</v>
      </c>
      <c r="M1294" s="48" t="s">
        <v>245</v>
      </c>
      <c r="N1294" s="42">
        <v>0.67986111111111114</v>
      </c>
      <c r="O1294" s="48">
        <v>3</v>
      </c>
      <c r="P1294" s="48">
        <v>5</v>
      </c>
      <c r="Q1294" s="48" t="s">
        <v>16</v>
      </c>
      <c r="R1294" s="48"/>
      <c r="S1294" s="48"/>
      <c r="T1294" s="48"/>
      <c r="U1294" s="173">
        <f t="shared" si="102"/>
        <v>0.67708333333333326</v>
      </c>
      <c r="V1294" s="173">
        <f t="shared" si="103"/>
        <v>0.66666666666666663</v>
      </c>
      <c r="W1294" s="41">
        <f>IFERROR(VLOOKUP(L1294,'[1]ZESTAWIENIE NUMERÓW BOCZNYCH'!$A:$B,1,0),"")</f>
        <v>2338</v>
      </c>
      <c r="X1294" s="48" t="str">
        <f>IFERROR(VLOOKUP(W1294,'[1]ZESTAWIENIE NUMERÓW BOCZNYCH'!$A:$B,2,0),Q1294)</f>
        <v>K2</v>
      </c>
      <c r="Y1294" s="131">
        <f t="shared" si="105"/>
        <v>8</v>
      </c>
      <c r="Z1294" s="132" t="s">
        <v>184</v>
      </c>
      <c r="AA1294" s="44" t="str">
        <f t="shared" si="104"/>
        <v>T</v>
      </c>
    </row>
    <row r="1295" spans="1:27" x14ac:dyDescent="0.25">
      <c r="A1295" s="125" t="s">
        <v>236</v>
      </c>
      <c r="B1295" s="48">
        <v>1287</v>
      </c>
      <c r="C1295" s="48">
        <v>9</v>
      </c>
      <c r="D1295" s="48">
        <v>20615</v>
      </c>
      <c r="E1295" s="48"/>
      <c r="F1295" s="48" t="s">
        <v>243</v>
      </c>
      <c r="G1295" s="260" t="str">
        <f t="shared" si="101"/>
        <v>pr_90</v>
      </c>
      <c r="H1295" s="260" t="s">
        <v>277</v>
      </c>
      <c r="I1295" s="45">
        <v>43257</v>
      </c>
      <c r="J1295" s="45" t="s">
        <v>128</v>
      </c>
      <c r="K1295" s="48">
        <v>8</v>
      </c>
      <c r="L1295" s="48">
        <v>2818</v>
      </c>
      <c r="M1295" s="48" t="s">
        <v>245</v>
      </c>
      <c r="N1295" s="42">
        <v>0.69305555555555554</v>
      </c>
      <c r="O1295" s="48">
        <v>8</v>
      </c>
      <c r="P1295" s="48">
        <v>4</v>
      </c>
      <c r="Q1295" s="48" t="s">
        <v>17</v>
      </c>
      <c r="R1295" s="48"/>
      <c r="S1295" s="48"/>
      <c r="T1295" s="48"/>
      <c r="U1295" s="173">
        <f t="shared" si="102"/>
        <v>0.6875</v>
      </c>
      <c r="V1295" s="173">
        <f t="shared" si="103"/>
        <v>0.66666666666666663</v>
      </c>
      <c r="W1295" s="41">
        <f>IFERROR(VLOOKUP(L1295,'[1]ZESTAWIENIE NUMERÓW BOCZNYCH'!$A:$B,1,0),"")</f>
        <v>2818</v>
      </c>
      <c r="X1295" s="48" t="str">
        <f>IFERROR(VLOOKUP(W1295,'[1]ZESTAWIENIE NUMERÓW BOCZNYCH'!$A:$B,2,0),Q1295)</f>
        <v>MB</v>
      </c>
      <c r="Y1295" s="131">
        <f t="shared" si="105"/>
        <v>12</v>
      </c>
      <c r="Z1295" s="132" t="s">
        <v>184</v>
      </c>
      <c r="AA1295" s="44" t="str">
        <f t="shared" si="104"/>
        <v>T</v>
      </c>
    </row>
    <row r="1296" spans="1:27" x14ac:dyDescent="0.25">
      <c r="A1296" s="125" t="s">
        <v>236</v>
      </c>
      <c r="B1296" s="48">
        <v>1289</v>
      </c>
      <c r="C1296" s="48">
        <v>9</v>
      </c>
      <c r="D1296" s="48">
        <v>20615</v>
      </c>
      <c r="E1296" s="48"/>
      <c r="F1296" s="48" t="s">
        <v>243</v>
      </c>
      <c r="G1296" s="260" t="str">
        <f t="shared" si="101"/>
        <v>pr_90</v>
      </c>
      <c r="H1296" s="260" t="s">
        <v>277</v>
      </c>
      <c r="I1296" s="45">
        <v>43257</v>
      </c>
      <c r="J1296" s="45" t="s">
        <v>128</v>
      </c>
      <c r="K1296" s="48">
        <v>8</v>
      </c>
      <c r="L1296" s="48">
        <v>2542</v>
      </c>
      <c r="M1296" s="48" t="s">
        <v>245</v>
      </c>
      <c r="N1296" s="42">
        <v>0.6972222222222223</v>
      </c>
      <c r="O1296" s="48">
        <v>9</v>
      </c>
      <c r="P1296" s="48">
        <v>0</v>
      </c>
      <c r="Q1296" s="48" t="s">
        <v>18</v>
      </c>
      <c r="R1296" s="48"/>
      <c r="S1296" s="48"/>
      <c r="T1296" s="48"/>
      <c r="U1296" s="173">
        <f t="shared" si="102"/>
        <v>0.6875</v>
      </c>
      <c r="V1296" s="173">
        <f t="shared" si="103"/>
        <v>0.66666666666666663</v>
      </c>
      <c r="W1296" s="41">
        <f>IFERROR(VLOOKUP(L1296,'[1]ZESTAWIENIE NUMERÓW BOCZNYCH'!$A:$B,1,0),"")</f>
        <v>2542</v>
      </c>
      <c r="X1296" s="48" t="str">
        <f>IFERROR(VLOOKUP(W1296,'[1]ZESTAWIENIE NUMERÓW BOCZNYCH'!$A:$B,2,0),Q1296)</f>
        <v>K2</v>
      </c>
      <c r="Y1296" s="131">
        <f t="shared" si="105"/>
        <v>9</v>
      </c>
      <c r="Z1296" s="132" t="s">
        <v>184</v>
      </c>
      <c r="AA1296" s="44" t="str">
        <f t="shared" si="104"/>
        <v>T</v>
      </c>
    </row>
    <row r="1297" spans="1:27" x14ac:dyDescent="0.25">
      <c r="A1297" s="125" t="s">
        <v>236</v>
      </c>
      <c r="B1297" s="48">
        <v>1292</v>
      </c>
      <c r="C1297" s="48">
        <v>10</v>
      </c>
      <c r="D1297" s="48">
        <v>20615</v>
      </c>
      <c r="E1297" s="48"/>
      <c r="F1297" s="48" t="s">
        <v>243</v>
      </c>
      <c r="G1297" s="260" t="str">
        <f t="shared" si="101"/>
        <v>pr_90</v>
      </c>
      <c r="H1297" s="260" t="s">
        <v>277</v>
      </c>
      <c r="I1297" s="45">
        <v>43257</v>
      </c>
      <c r="J1297" s="45" t="s">
        <v>128</v>
      </c>
      <c r="K1297" s="48">
        <v>8</v>
      </c>
      <c r="L1297" s="48">
        <v>2398</v>
      </c>
      <c r="M1297" s="48" t="s">
        <v>245</v>
      </c>
      <c r="N1297" s="42">
        <v>0.70694444444444438</v>
      </c>
      <c r="O1297" s="48">
        <v>2</v>
      </c>
      <c r="P1297" s="48">
        <v>2</v>
      </c>
      <c r="Q1297" s="48" t="s">
        <v>18</v>
      </c>
      <c r="R1297" s="48"/>
      <c r="S1297" s="48"/>
      <c r="T1297" s="48"/>
      <c r="U1297" s="173">
        <f t="shared" si="102"/>
        <v>0.69791666666666663</v>
      </c>
      <c r="V1297" s="173">
        <f t="shared" si="103"/>
        <v>0.66666666666666663</v>
      </c>
      <c r="W1297" s="41">
        <f>IFERROR(VLOOKUP(L1297,'[1]ZESTAWIENIE NUMERÓW BOCZNYCH'!$A:$B,1,0),"")</f>
        <v>2398</v>
      </c>
      <c r="X1297" s="48" t="str">
        <f>IFERROR(VLOOKUP(W1297,'[1]ZESTAWIENIE NUMERÓW BOCZNYCH'!$A:$B,2,0),Q1297)</f>
        <v>K2</v>
      </c>
      <c r="Y1297" s="131">
        <f t="shared" si="105"/>
        <v>4</v>
      </c>
      <c r="Z1297" s="132" t="s">
        <v>184</v>
      </c>
      <c r="AA1297" s="44" t="str">
        <f t="shared" si="104"/>
        <v>T</v>
      </c>
    </row>
    <row r="1298" spans="1:27" x14ac:dyDescent="0.25">
      <c r="A1298" s="125" t="s">
        <v>236</v>
      </c>
      <c r="B1298" s="48">
        <v>1296</v>
      </c>
      <c r="C1298" s="48">
        <v>10</v>
      </c>
      <c r="D1298" s="48">
        <v>20615</v>
      </c>
      <c r="E1298" s="48"/>
      <c r="F1298" s="48" t="s">
        <v>243</v>
      </c>
      <c r="G1298" s="260" t="str">
        <f t="shared" si="101"/>
        <v>pr_90</v>
      </c>
      <c r="H1298" s="260" t="s">
        <v>277</v>
      </c>
      <c r="I1298" s="45">
        <v>43257</v>
      </c>
      <c r="J1298" s="45" t="s">
        <v>128</v>
      </c>
      <c r="K1298" s="48">
        <v>8</v>
      </c>
      <c r="L1298" s="48">
        <v>2806</v>
      </c>
      <c r="M1298" s="48" t="s">
        <v>245</v>
      </c>
      <c r="N1298" s="42">
        <v>0.71527777777777779</v>
      </c>
      <c r="O1298" s="48">
        <v>0</v>
      </c>
      <c r="P1298" s="48">
        <v>1</v>
      </c>
      <c r="Q1298" s="48" t="s">
        <v>17</v>
      </c>
      <c r="R1298" s="48"/>
      <c r="S1298" s="48"/>
      <c r="T1298" s="48"/>
      <c r="U1298" s="173">
        <f t="shared" si="102"/>
        <v>0.70833333333333326</v>
      </c>
      <c r="V1298" s="173">
        <f t="shared" si="103"/>
        <v>0.70833333333333326</v>
      </c>
      <c r="W1298" s="41">
        <f>IFERROR(VLOOKUP(L1298,'[1]ZESTAWIENIE NUMERÓW BOCZNYCH'!$A:$B,1,0),"")</f>
        <v>2806</v>
      </c>
      <c r="X1298" s="48" t="str">
        <f>IFERROR(VLOOKUP(W1298,'[1]ZESTAWIENIE NUMERÓW BOCZNYCH'!$A:$B,2,0),Q1298)</f>
        <v>MB</v>
      </c>
      <c r="Y1298" s="131">
        <f t="shared" si="105"/>
        <v>1</v>
      </c>
      <c r="Z1298" s="132" t="s">
        <v>184</v>
      </c>
      <c r="AA1298" s="44" t="str">
        <f t="shared" si="104"/>
        <v>T</v>
      </c>
    </row>
    <row r="1299" spans="1:27" x14ac:dyDescent="0.25">
      <c r="A1299" s="125" t="s">
        <v>236</v>
      </c>
      <c r="B1299" s="48">
        <v>1298</v>
      </c>
      <c r="C1299" s="48">
        <v>10</v>
      </c>
      <c r="D1299" s="48">
        <v>20615</v>
      </c>
      <c r="E1299" s="48"/>
      <c r="F1299" s="48" t="s">
        <v>243</v>
      </c>
      <c r="G1299" s="260" t="str">
        <f t="shared" si="101"/>
        <v>pr_90</v>
      </c>
      <c r="H1299" s="260" t="s">
        <v>277</v>
      </c>
      <c r="I1299" s="45">
        <v>43257</v>
      </c>
      <c r="J1299" s="45" t="s">
        <v>128</v>
      </c>
      <c r="K1299" s="48">
        <v>8</v>
      </c>
      <c r="L1299" s="48">
        <v>2819</v>
      </c>
      <c r="M1299" s="48" t="s">
        <v>245</v>
      </c>
      <c r="N1299" s="42">
        <v>0.72083333333333333</v>
      </c>
      <c r="O1299" s="48">
        <v>5</v>
      </c>
      <c r="P1299" s="48">
        <v>3</v>
      </c>
      <c r="Q1299" s="48" t="s">
        <v>17</v>
      </c>
      <c r="R1299" s="48"/>
      <c r="S1299" s="48"/>
      <c r="T1299" s="48"/>
      <c r="U1299" s="173">
        <f t="shared" si="102"/>
        <v>0.71875</v>
      </c>
      <c r="V1299" s="173">
        <f t="shared" si="103"/>
        <v>0.70833333333333326</v>
      </c>
      <c r="W1299" s="41">
        <f>IFERROR(VLOOKUP(L1299,'[1]ZESTAWIENIE NUMERÓW BOCZNYCH'!$A:$B,1,0),"")</f>
        <v>2819</v>
      </c>
      <c r="X1299" s="48" t="str">
        <f>IFERROR(VLOOKUP(W1299,'[1]ZESTAWIENIE NUMERÓW BOCZNYCH'!$A:$B,2,0),Q1299)</f>
        <v>MB</v>
      </c>
      <c r="Y1299" s="131">
        <f t="shared" si="105"/>
        <v>8</v>
      </c>
      <c r="Z1299" s="132" t="s">
        <v>184</v>
      </c>
      <c r="AA1299" s="44" t="str">
        <f t="shared" si="104"/>
        <v>T</v>
      </c>
    </row>
    <row r="1300" spans="1:27" x14ac:dyDescent="0.25">
      <c r="A1300" s="125" t="s">
        <v>236</v>
      </c>
      <c r="B1300" s="48">
        <v>1301</v>
      </c>
      <c r="C1300" s="48">
        <v>10</v>
      </c>
      <c r="D1300" s="48">
        <v>20615</v>
      </c>
      <c r="E1300" s="48"/>
      <c r="F1300" s="48" t="s">
        <v>243</v>
      </c>
      <c r="G1300" s="260" t="str">
        <f t="shared" si="101"/>
        <v>pr_90</v>
      </c>
      <c r="H1300" s="260" t="s">
        <v>277</v>
      </c>
      <c r="I1300" s="45">
        <v>43257</v>
      </c>
      <c r="J1300" s="45" t="s">
        <v>128</v>
      </c>
      <c r="K1300" s="48">
        <v>8</v>
      </c>
      <c r="L1300" s="48">
        <v>2526</v>
      </c>
      <c r="M1300" s="48" t="s">
        <v>245</v>
      </c>
      <c r="N1300" s="42">
        <v>0.7319444444444444</v>
      </c>
      <c r="O1300" s="48">
        <v>1</v>
      </c>
      <c r="P1300" s="48">
        <v>3</v>
      </c>
      <c r="Q1300" s="48" t="s">
        <v>16</v>
      </c>
      <c r="R1300" s="48"/>
      <c r="S1300" s="48"/>
      <c r="T1300" s="48"/>
      <c r="U1300" s="173">
        <f t="shared" si="102"/>
        <v>0.72916666666666663</v>
      </c>
      <c r="V1300" s="173">
        <f t="shared" si="103"/>
        <v>0.70833333333333326</v>
      </c>
      <c r="W1300" s="41" t="str">
        <f>IFERROR(VLOOKUP(L1300,'[1]ZESTAWIENIE NUMERÓW BOCZNYCH'!$A:$B,1,0),"")</f>
        <v/>
      </c>
      <c r="X1300" s="48" t="str">
        <f>IFERROR(VLOOKUP(W1300,'[1]ZESTAWIENIE NUMERÓW BOCZNYCH'!$A:$B,2,0),Q1300)</f>
        <v>P2</v>
      </c>
      <c r="Y1300" s="131">
        <f t="shared" si="105"/>
        <v>4</v>
      </c>
      <c r="Z1300" s="132" t="s">
        <v>184</v>
      </c>
      <c r="AA1300" s="44" t="str">
        <f t="shared" si="104"/>
        <v>T</v>
      </c>
    </row>
    <row r="1301" spans="1:27" x14ac:dyDescent="0.25">
      <c r="A1301" s="125" t="s">
        <v>236</v>
      </c>
      <c r="B1301" s="48">
        <v>1304</v>
      </c>
      <c r="C1301" s="48">
        <v>11</v>
      </c>
      <c r="D1301" s="48">
        <v>20615</v>
      </c>
      <c r="E1301" s="48"/>
      <c r="F1301" s="48" t="s">
        <v>243</v>
      </c>
      <c r="G1301" s="260" t="str">
        <f t="shared" si="101"/>
        <v>pr_90</v>
      </c>
      <c r="H1301" s="260" t="s">
        <v>277</v>
      </c>
      <c r="I1301" s="45">
        <v>43257</v>
      </c>
      <c r="J1301" s="45" t="s">
        <v>128</v>
      </c>
      <c r="K1301" s="48">
        <v>8</v>
      </c>
      <c r="L1301" s="48">
        <v>2366</v>
      </c>
      <c r="M1301" s="48" t="s">
        <v>245</v>
      </c>
      <c r="N1301" s="42">
        <v>0.73749999999999993</v>
      </c>
      <c r="O1301" s="48">
        <v>4</v>
      </c>
      <c r="P1301" s="48">
        <v>0</v>
      </c>
      <c r="Q1301" s="48" t="s">
        <v>16</v>
      </c>
      <c r="R1301" s="48"/>
      <c r="S1301" s="48"/>
      <c r="T1301" s="48"/>
      <c r="U1301" s="173">
        <f t="shared" si="102"/>
        <v>0.72916666666666663</v>
      </c>
      <c r="V1301" s="173">
        <f t="shared" si="103"/>
        <v>0.70833333333333326</v>
      </c>
      <c r="W1301" s="41">
        <f>IFERROR(VLOOKUP(L1301,'[1]ZESTAWIENIE NUMERÓW BOCZNYCH'!$A:$B,1,0),"")</f>
        <v>2366</v>
      </c>
      <c r="X1301" s="48" t="str">
        <f>IFERROR(VLOOKUP(W1301,'[1]ZESTAWIENIE NUMERÓW BOCZNYCH'!$A:$B,2,0),Q1301)</f>
        <v>K2</v>
      </c>
      <c r="Y1301" s="131">
        <f t="shared" si="105"/>
        <v>4</v>
      </c>
      <c r="Z1301" s="132" t="s">
        <v>184</v>
      </c>
      <c r="AA1301" s="44" t="str">
        <f t="shared" si="104"/>
        <v>T</v>
      </c>
    </row>
    <row r="1302" spans="1:27" x14ac:dyDescent="0.25">
      <c r="A1302" s="125" t="s">
        <v>236</v>
      </c>
      <c r="B1302" s="48">
        <v>1308</v>
      </c>
      <c r="C1302" s="48">
        <v>11</v>
      </c>
      <c r="D1302" s="48">
        <v>20615</v>
      </c>
      <c r="E1302" s="48"/>
      <c r="F1302" s="48" t="s">
        <v>243</v>
      </c>
      <c r="G1302" s="260" t="str">
        <f t="shared" si="101"/>
        <v>pr_90</v>
      </c>
      <c r="H1302" s="260" t="s">
        <v>277</v>
      </c>
      <c r="I1302" s="45">
        <v>43257</v>
      </c>
      <c r="J1302" s="45" t="s">
        <v>128</v>
      </c>
      <c r="K1302" s="48">
        <v>8</v>
      </c>
      <c r="L1302" s="48">
        <v>2350</v>
      </c>
      <c r="M1302" s="48" t="s">
        <v>245</v>
      </c>
      <c r="N1302" s="42">
        <v>0.74444444444444446</v>
      </c>
      <c r="O1302" s="48">
        <v>1</v>
      </c>
      <c r="P1302" s="48">
        <v>2</v>
      </c>
      <c r="Q1302" s="48" t="s">
        <v>16</v>
      </c>
      <c r="R1302" s="48"/>
      <c r="S1302" s="48"/>
      <c r="T1302" s="48"/>
      <c r="U1302" s="173">
        <f t="shared" si="102"/>
        <v>0.73958333333333326</v>
      </c>
      <c r="V1302" s="173">
        <f t="shared" si="103"/>
        <v>0.70833333333333326</v>
      </c>
      <c r="W1302" s="41">
        <f>IFERROR(VLOOKUP(L1302,'[1]ZESTAWIENIE NUMERÓW BOCZNYCH'!$A:$B,1,0),"")</f>
        <v>2350</v>
      </c>
      <c r="X1302" s="48" t="str">
        <f>IFERROR(VLOOKUP(W1302,'[1]ZESTAWIENIE NUMERÓW BOCZNYCH'!$A:$B,2,0),Q1302)</f>
        <v>K2</v>
      </c>
      <c r="Y1302" s="131">
        <f t="shared" si="105"/>
        <v>3</v>
      </c>
      <c r="Z1302" s="132" t="s">
        <v>184</v>
      </c>
      <c r="AA1302" s="44" t="str">
        <f t="shared" si="104"/>
        <v>T</v>
      </c>
    </row>
    <row r="1303" spans="1:27" x14ac:dyDescent="0.25">
      <c r="A1303" s="125" t="s">
        <v>236</v>
      </c>
      <c r="B1303" s="48">
        <v>1248</v>
      </c>
      <c r="C1303" s="48">
        <v>6</v>
      </c>
      <c r="D1303" s="48">
        <v>20615</v>
      </c>
      <c r="E1303" s="48"/>
      <c r="F1303" s="48" t="s">
        <v>243</v>
      </c>
      <c r="G1303" s="260" t="str">
        <f t="shared" si="101"/>
        <v>pr_90</v>
      </c>
      <c r="H1303" s="260" t="s">
        <v>277</v>
      </c>
      <c r="I1303" s="45">
        <v>43257</v>
      </c>
      <c r="J1303" s="45" t="s">
        <v>128</v>
      </c>
      <c r="K1303" s="48">
        <v>8</v>
      </c>
      <c r="L1303" s="48">
        <v>2516</v>
      </c>
      <c r="M1303" s="48" t="s">
        <v>234</v>
      </c>
      <c r="N1303" s="42">
        <v>0.58819444444444446</v>
      </c>
      <c r="O1303" s="48">
        <v>0</v>
      </c>
      <c r="P1303" s="48">
        <v>4</v>
      </c>
      <c r="Q1303" s="48" t="s">
        <v>18</v>
      </c>
      <c r="R1303" s="48"/>
      <c r="S1303" s="48"/>
      <c r="T1303" s="48"/>
      <c r="U1303" s="173">
        <f t="shared" si="102"/>
        <v>0.58333333333333326</v>
      </c>
      <c r="V1303" s="173">
        <f t="shared" si="103"/>
        <v>0.58333333333333326</v>
      </c>
      <c r="W1303" s="41">
        <f>IFERROR(VLOOKUP(L1303,'[1]ZESTAWIENIE NUMERÓW BOCZNYCH'!$A:$B,1,0),"")</f>
        <v>2516</v>
      </c>
      <c r="X1303" s="48" t="str">
        <f>IFERROR(VLOOKUP(W1303,'[1]ZESTAWIENIE NUMERÓW BOCZNYCH'!$A:$B,2,0),Q1303)</f>
        <v>K2</v>
      </c>
      <c r="Y1303" s="131">
        <f t="shared" si="105"/>
        <v>4</v>
      </c>
      <c r="Z1303" s="132" t="s">
        <v>184</v>
      </c>
      <c r="AA1303" s="44" t="str">
        <f t="shared" si="104"/>
        <v>T</v>
      </c>
    </row>
    <row r="1304" spans="1:27" x14ac:dyDescent="0.25">
      <c r="A1304" s="125" t="s">
        <v>236</v>
      </c>
      <c r="B1304" s="48">
        <v>1241</v>
      </c>
      <c r="C1304" s="48">
        <v>5</v>
      </c>
      <c r="D1304" s="48">
        <v>20615</v>
      </c>
      <c r="E1304" s="48"/>
      <c r="F1304" s="48" t="s">
        <v>243</v>
      </c>
      <c r="G1304" s="260" t="str">
        <f t="shared" si="101"/>
        <v>pr_90</v>
      </c>
      <c r="H1304" s="260" t="s">
        <v>280</v>
      </c>
      <c r="I1304" s="45">
        <v>43257</v>
      </c>
      <c r="J1304" s="45" t="s">
        <v>128</v>
      </c>
      <c r="K1304" s="48">
        <v>15</v>
      </c>
      <c r="L1304" s="48">
        <v>2320</v>
      </c>
      <c r="M1304" s="48" t="s">
        <v>247</v>
      </c>
      <c r="N1304" s="42">
        <v>0.40486111111111112</v>
      </c>
      <c r="O1304" s="48">
        <v>0</v>
      </c>
      <c r="P1304" s="48">
        <v>1</v>
      </c>
      <c r="Q1304" s="48" t="s">
        <v>16</v>
      </c>
      <c r="R1304" s="48"/>
      <c r="S1304" s="48"/>
      <c r="T1304" s="48"/>
      <c r="U1304" s="173">
        <f t="shared" si="102"/>
        <v>0.39583333333333331</v>
      </c>
      <c r="V1304" s="173">
        <f t="shared" si="103"/>
        <v>0.375</v>
      </c>
      <c r="W1304" s="41">
        <f>IFERROR(VLOOKUP(L1304,'[1]ZESTAWIENIE NUMERÓW BOCZNYCH'!$A:$B,1,0),"")</f>
        <v>2320</v>
      </c>
      <c r="X1304" s="48" t="str">
        <f>IFERROR(VLOOKUP(W1304,'[1]ZESTAWIENIE NUMERÓW BOCZNYCH'!$A:$B,2,0),Q1304)</f>
        <v>K2</v>
      </c>
      <c r="Y1304" s="131">
        <f t="shared" si="105"/>
        <v>1</v>
      </c>
      <c r="Z1304" s="132" t="s">
        <v>184</v>
      </c>
      <c r="AA1304" s="44" t="str">
        <f t="shared" si="104"/>
        <v>T</v>
      </c>
    </row>
    <row r="1305" spans="1:27" x14ac:dyDescent="0.25">
      <c r="A1305" s="125" t="s">
        <v>236</v>
      </c>
      <c r="B1305" s="48">
        <v>1284</v>
      </c>
      <c r="C1305" s="48">
        <v>9</v>
      </c>
      <c r="D1305" s="48">
        <v>20615</v>
      </c>
      <c r="E1305" s="48"/>
      <c r="F1305" s="48" t="s">
        <v>243</v>
      </c>
      <c r="G1305" s="260" t="str">
        <f t="shared" si="101"/>
        <v>pr_90</v>
      </c>
      <c r="H1305" s="260" t="s">
        <v>280</v>
      </c>
      <c r="I1305" s="45">
        <v>43257</v>
      </c>
      <c r="J1305" s="45" t="s">
        <v>128</v>
      </c>
      <c r="K1305" s="48" t="s">
        <v>199</v>
      </c>
      <c r="L1305" s="48">
        <v>2286</v>
      </c>
      <c r="M1305" s="56" t="s">
        <v>157</v>
      </c>
      <c r="N1305" s="42">
        <v>0.68263888888888891</v>
      </c>
      <c r="O1305" s="48">
        <v>0</v>
      </c>
      <c r="P1305" s="48">
        <v>0</v>
      </c>
      <c r="Q1305" s="48" t="s">
        <v>16</v>
      </c>
      <c r="R1305" s="48"/>
      <c r="S1305" s="48"/>
      <c r="T1305" s="48"/>
      <c r="U1305" s="173">
        <f t="shared" si="102"/>
        <v>0.67708333333333326</v>
      </c>
      <c r="V1305" s="173">
        <f t="shared" si="103"/>
        <v>0.66666666666666663</v>
      </c>
      <c r="W1305" s="41">
        <f>IFERROR(VLOOKUP(L1305,'[1]ZESTAWIENIE NUMERÓW BOCZNYCH'!$A:$B,1,0),"")</f>
        <v>2286</v>
      </c>
      <c r="X1305" s="48" t="str">
        <f>IFERROR(VLOOKUP(W1305,'[1]ZESTAWIENIE NUMERÓW BOCZNYCH'!$A:$B,2,0),Q1305)</f>
        <v>K2</v>
      </c>
      <c r="Y1305" s="131">
        <f t="shared" si="105"/>
        <v>0</v>
      </c>
      <c r="Z1305" s="132" t="s">
        <v>184</v>
      </c>
      <c r="AA1305" s="44" t="str">
        <f t="shared" si="104"/>
        <v>T</v>
      </c>
    </row>
    <row r="1306" spans="1:27" x14ac:dyDescent="0.25">
      <c r="A1306" s="125" t="s">
        <v>236</v>
      </c>
      <c r="B1306" s="48">
        <v>1240</v>
      </c>
      <c r="C1306" s="48">
        <v>5</v>
      </c>
      <c r="D1306" s="48">
        <v>20615</v>
      </c>
      <c r="E1306" s="48"/>
      <c r="F1306" s="48" t="s">
        <v>243</v>
      </c>
      <c r="G1306" s="260" t="str">
        <f t="shared" si="101"/>
        <v>pr_90</v>
      </c>
      <c r="H1306" s="260" t="s">
        <v>280</v>
      </c>
      <c r="I1306" s="45">
        <v>43257</v>
      </c>
      <c r="J1306" s="45" t="s">
        <v>128</v>
      </c>
      <c r="K1306" s="48" t="s">
        <v>199</v>
      </c>
      <c r="L1306" s="48">
        <v>2350</v>
      </c>
      <c r="M1306" s="48" t="s">
        <v>247</v>
      </c>
      <c r="N1306" s="42">
        <v>0.40486111111111112</v>
      </c>
      <c r="O1306" s="48">
        <v>0</v>
      </c>
      <c r="P1306" s="48">
        <v>1</v>
      </c>
      <c r="Q1306" s="48" t="s">
        <v>16</v>
      </c>
      <c r="R1306" s="48"/>
      <c r="S1306" s="48"/>
      <c r="T1306" s="48"/>
      <c r="U1306" s="173">
        <f t="shared" si="102"/>
        <v>0.39583333333333331</v>
      </c>
      <c r="V1306" s="173">
        <f t="shared" si="103"/>
        <v>0.375</v>
      </c>
      <c r="W1306" s="41">
        <f>IFERROR(VLOOKUP(L1306,'[1]ZESTAWIENIE NUMERÓW BOCZNYCH'!$A:$B,1,0),"")</f>
        <v>2350</v>
      </c>
      <c r="X1306" s="48" t="str">
        <f>IFERROR(VLOOKUP(W1306,'[1]ZESTAWIENIE NUMERÓW BOCZNYCH'!$A:$B,2,0),Q1306)</f>
        <v>K2</v>
      </c>
      <c r="Y1306" s="131">
        <f t="shared" si="105"/>
        <v>1</v>
      </c>
      <c r="Z1306" s="132" t="s">
        <v>184</v>
      </c>
      <c r="AA1306" s="44" t="str">
        <f t="shared" si="104"/>
        <v>T</v>
      </c>
    </row>
    <row r="1307" spans="1:27" x14ac:dyDescent="0.25">
      <c r="A1307" s="125" t="s">
        <v>236</v>
      </c>
      <c r="B1307" s="48">
        <v>1246</v>
      </c>
      <c r="C1307" s="48">
        <v>6</v>
      </c>
      <c r="D1307" s="48">
        <v>20615</v>
      </c>
      <c r="E1307" s="48"/>
      <c r="F1307" s="48" t="s">
        <v>243</v>
      </c>
      <c r="G1307" s="260" t="str">
        <f t="shared" si="101"/>
        <v>pr_90</v>
      </c>
      <c r="H1307" s="260" t="s">
        <v>280</v>
      </c>
      <c r="I1307" s="45">
        <v>43257</v>
      </c>
      <c r="J1307" s="45" t="s">
        <v>128</v>
      </c>
      <c r="K1307" s="48" t="s">
        <v>199</v>
      </c>
      <c r="L1307" s="48">
        <v>2516</v>
      </c>
      <c r="M1307" s="48" t="s">
        <v>247</v>
      </c>
      <c r="N1307" s="42">
        <v>0.4152777777777778</v>
      </c>
      <c r="O1307" s="48">
        <v>0</v>
      </c>
      <c r="P1307" s="48">
        <v>0</v>
      </c>
      <c r="Q1307" s="48" t="s">
        <v>16</v>
      </c>
      <c r="R1307" s="48"/>
      <c r="S1307" s="48"/>
      <c r="T1307" s="48"/>
      <c r="U1307" s="173">
        <f t="shared" si="102"/>
        <v>0.40625</v>
      </c>
      <c r="V1307" s="173">
        <f t="shared" si="103"/>
        <v>0.375</v>
      </c>
      <c r="W1307" s="41">
        <f>IFERROR(VLOOKUP(L1307,'[1]ZESTAWIENIE NUMERÓW BOCZNYCH'!$A:$B,1,0),"")</f>
        <v>2516</v>
      </c>
      <c r="X1307" s="48" t="str">
        <f>IFERROR(VLOOKUP(W1307,'[1]ZESTAWIENIE NUMERÓW BOCZNYCH'!$A:$B,2,0),Q1307)</f>
        <v>K2</v>
      </c>
      <c r="Y1307" s="131">
        <f t="shared" si="105"/>
        <v>0</v>
      </c>
      <c r="Z1307" s="132" t="s">
        <v>184</v>
      </c>
      <c r="AA1307" s="44" t="str">
        <f t="shared" si="104"/>
        <v>T</v>
      </c>
    </row>
    <row r="1308" spans="1:27" x14ac:dyDescent="0.25">
      <c r="A1308" s="125" t="s">
        <v>236</v>
      </c>
      <c r="B1308" s="48">
        <v>1309</v>
      </c>
      <c r="C1308" s="48">
        <v>11</v>
      </c>
      <c r="D1308" s="48">
        <v>20615</v>
      </c>
      <c r="E1308" s="48"/>
      <c r="F1308" s="48" t="s">
        <v>243</v>
      </c>
      <c r="G1308" s="260" t="str">
        <f t="shared" si="101"/>
        <v>pr_90</v>
      </c>
      <c r="H1308" s="260" t="s">
        <v>280</v>
      </c>
      <c r="I1308" s="45">
        <v>43257</v>
      </c>
      <c r="J1308" s="45" t="s">
        <v>128</v>
      </c>
      <c r="K1308" s="48" t="s">
        <v>199</v>
      </c>
      <c r="L1308" s="48">
        <v>2476</v>
      </c>
      <c r="M1308" s="48" t="s">
        <v>247</v>
      </c>
      <c r="N1308" s="42">
        <v>0.74722222222222223</v>
      </c>
      <c r="O1308" s="48">
        <v>0</v>
      </c>
      <c r="P1308" s="48">
        <v>0</v>
      </c>
      <c r="Q1308" s="48" t="s">
        <v>16</v>
      </c>
      <c r="R1308" s="48"/>
      <c r="S1308" s="48"/>
      <c r="T1308" s="48"/>
      <c r="U1308" s="173">
        <f t="shared" si="102"/>
        <v>0.73958333333333326</v>
      </c>
      <c r="V1308" s="173">
        <f t="shared" si="103"/>
        <v>0.70833333333333326</v>
      </c>
      <c r="W1308" s="41">
        <f>IFERROR(VLOOKUP(L1308,'[1]ZESTAWIENIE NUMERÓW BOCZNYCH'!$A:$B,1,0),"")</f>
        <v>2476</v>
      </c>
      <c r="X1308" s="48" t="str">
        <f>IFERROR(VLOOKUP(W1308,'[1]ZESTAWIENIE NUMERÓW BOCZNYCH'!$A:$B,2,0),Q1308)</f>
        <v>K2</v>
      </c>
      <c r="Y1308" s="131">
        <f t="shared" si="105"/>
        <v>0</v>
      </c>
      <c r="Z1308" s="132" t="s">
        <v>184</v>
      </c>
      <c r="AA1308" s="44" t="str">
        <f t="shared" si="104"/>
        <v>T</v>
      </c>
    </row>
    <row r="1309" spans="1:27" x14ac:dyDescent="0.25">
      <c r="A1309" s="125" t="s">
        <v>236</v>
      </c>
      <c r="B1309" s="48">
        <v>1236</v>
      </c>
      <c r="C1309" s="48">
        <v>5</v>
      </c>
      <c r="D1309" s="48">
        <v>20615</v>
      </c>
      <c r="E1309" s="48"/>
      <c r="F1309" s="48" t="s">
        <v>243</v>
      </c>
      <c r="G1309" s="260" t="str">
        <f t="shared" si="101"/>
        <v>pr_90</v>
      </c>
      <c r="H1309" s="260" t="s">
        <v>280</v>
      </c>
      <c r="I1309" s="45">
        <v>43257</v>
      </c>
      <c r="J1309" s="45" t="s">
        <v>128</v>
      </c>
      <c r="K1309" s="48" t="s">
        <v>199</v>
      </c>
      <c r="L1309" s="48">
        <v>2496</v>
      </c>
      <c r="M1309" s="48" t="s">
        <v>246</v>
      </c>
      <c r="N1309" s="42">
        <v>0.3979166666666667</v>
      </c>
      <c r="O1309" s="48">
        <v>0</v>
      </c>
      <c r="P1309" s="48">
        <v>0</v>
      </c>
      <c r="Q1309" s="48" t="s">
        <v>18</v>
      </c>
      <c r="R1309" s="48"/>
      <c r="S1309" s="48"/>
      <c r="T1309" s="48"/>
      <c r="U1309" s="173">
        <f t="shared" si="102"/>
        <v>0.39583333333333331</v>
      </c>
      <c r="V1309" s="173">
        <f t="shared" si="103"/>
        <v>0.375</v>
      </c>
      <c r="W1309" s="41">
        <f>IFERROR(VLOOKUP(L1309,'[1]ZESTAWIENIE NUMERÓW BOCZNYCH'!$A:$B,1,0),"")</f>
        <v>2496</v>
      </c>
      <c r="X1309" s="48" t="str">
        <f>IFERROR(VLOOKUP(W1309,'[1]ZESTAWIENIE NUMERÓW BOCZNYCH'!$A:$B,2,0),Q1309)</f>
        <v>K2</v>
      </c>
      <c r="Y1309" s="131">
        <f t="shared" si="105"/>
        <v>0</v>
      </c>
      <c r="Z1309" s="132" t="s">
        <v>184</v>
      </c>
      <c r="AA1309" s="44" t="str">
        <f t="shared" si="104"/>
        <v>T</v>
      </c>
    </row>
    <row r="1310" spans="1:27" x14ac:dyDescent="0.25">
      <c r="A1310" s="125" t="s">
        <v>236</v>
      </c>
      <c r="B1310" s="48">
        <v>1306</v>
      </c>
      <c r="C1310" s="48">
        <v>11</v>
      </c>
      <c r="D1310" s="48">
        <v>20615</v>
      </c>
      <c r="E1310" s="48"/>
      <c r="F1310" s="48" t="s">
        <v>243</v>
      </c>
      <c r="G1310" s="260" t="str">
        <f t="shared" si="101"/>
        <v>pr_90</v>
      </c>
      <c r="H1310" s="260" t="s">
        <v>280</v>
      </c>
      <c r="I1310" s="45">
        <v>43257</v>
      </c>
      <c r="J1310" s="45" t="s">
        <v>128</v>
      </c>
      <c r="K1310" s="48" t="s">
        <v>205</v>
      </c>
      <c r="L1310" s="48">
        <v>2291</v>
      </c>
      <c r="M1310" s="48" t="s">
        <v>247</v>
      </c>
      <c r="N1310" s="42">
        <v>0.74375000000000002</v>
      </c>
      <c r="O1310" s="48">
        <v>0</v>
      </c>
      <c r="P1310" s="48">
        <v>0</v>
      </c>
      <c r="Q1310" s="48" t="s">
        <v>16</v>
      </c>
      <c r="R1310" s="48"/>
      <c r="S1310" s="48"/>
      <c r="T1310" s="48"/>
      <c r="U1310" s="173">
        <f t="shared" si="102"/>
        <v>0.73958333333333326</v>
      </c>
      <c r="V1310" s="173">
        <f t="shared" si="103"/>
        <v>0.70833333333333326</v>
      </c>
      <c r="W1310" s="41">
        <f>IFERROR(VLOOKUP(L1310,'[1]ZESTAWIENIE NUMERÓW BOCZNYCH'!$A:$B,1,0),"")</f>
        <v>2291</v>
      </c>
      <c r="X1310" s="48" t="str">
        <f>IFERROR(VLOOKUP(W1310,'[1]ZESTAWIENIE NUMERÓW BOCZNYCH'!$A:$B,2,0),Q1310)</f>
        <v>K2</v>
      </c>
      <c r="Y1310" s="131">
        <f t="shared" si="105"/>
        <v>0</v>
      </c>
      <c r="Z1310" s="132" t="s">
        <v>184</v>
      </c>
      <c r="AA1310" s="44" t="str">
        <f t="shared" si="104"/>
        <v>T</v>
      </c>
    </row>
    <row r="1311" spans="1:27" x14ac:dyDescent="0.25">
      <c r="A1311" s="125" t="s">
        <v>236</v>
      </c>
      <c r="B1311" s="48">
        <v>1243</v>
      </c>
      <c r="C1311" s="48">
        <v>5</v>
      </c>
      <c r="D1311" s="48">
        <v>20615</v>
      </c>
      <c r="E1311" s="48"/>
      <c r="F1311" s="48" t="s">
        <v>243</v>
      </c>
      <c r="G1311" s="260" t="str">
        <f t="shared" si="101"/>
        <v>pr_90</v>
      </c>
      <c r="H1311" s="260" t="s">
        <v>280</v>
      </c>
      <c r="I1311" s="45">
        <v>43257</v>
      </c>
      <c r="J1311" s="45" t="s">
        <v>128</v>
      </c>
      <c r="K1311" s="48" t="s">
        <v>205</v>
      </c>
      <c r="L1311" s="48">
        <v>2201</v>
      </c>
      <c r="M1311" s="48" t="s">
        <v>246</v>
      </c>
      <c r="N1311" s="42">
        <v>0.40972222222222227</v>
      </c>
      <c r="O1311" s="48">
        <v>0</v>
      </c>
      <c r="P1311" s="48">
        <v>0</v>
      </c>
      <c r="Q1311" s="48" t="s">
        <v>16</v>
      </c>
      <c r="R1311" s="48"/>
      <c r="S1311" s="48"/>
      <c r="T1311" s="48"/>
      <c r="U1311" s="173">
        <f t="shared" si="102"/>
        <v>0.40625</v>
      </c>
      <c r="V1311" s="173">
        <f t="shared" si="103"/>
        <v>0.375</v>
      </c>
      <c r="W1311" s="41">
        <f>IFERROR(VLOOKUP(L1311,'[1]ZESTAWIENIE NUMERÓW BOCZNYCH'!$A:$B,1,0),"")</f>
        <v>2201</v>
      </c>
      <c r="X1311" s="48" t="str">
        <f>IFERROR(VLOOKUP(W1311,'[1]ZESTAWIENIE NUMERÓW BOCZNYCH'!$A:$B,2,0),Q1311)</f>
        <v>K2</v>
      </c>
      <c r="Y1311" s="131">
        <f t="shared" si="105"/>
        <v>0</v>
      </c>
      <c r="Z1311" s="132" t="s">
        <v>184</v>
      </c>
      <c r="AA1311" s="44" t="str">
        <f t="shared" si="104"/>
        <v>T</v>
      </c>
    </row>
    <row r="1312" spans="1:27" x14ac:dyDescent="0.25">
      <c r="A1312" s="125" t="s">
        <v>236</v>
      </c>
      <c r="B1312" s="48">
        <v>1311</v>
      </c>
      <c r="C1312" s="48">
        <v>1</v>
      </c>
      <c r="D1312" s="48">
        <v>20609</v>
      </c>
      <c r="E1312" s="48"/>
      <c r="F1312" s="48" t="s">
        <v>249</v>
      </c>
      <c r="G1312" s="260" t="str">
        <f t="shared" si="101"/>
        <v>pr_90</v>
      </c>
      <c r="H1312" s="260" t="s">
        <v>280</v>
      </c>
      <c r="I1312" s="45">
        <v>43257</v>
      </c>
      <c r="J1312" s="45" t="s">
        <v>128</v>
      </c>
      <c r="K1312" s="48">
        <v>1</v>
      </c>
      <c r="L1312" s="48">
        <v>2460</v>
      </c>
      <c r="M1312" s="50" t="s">
        <v>178</v>
      </c>
      <c r="N1312" s="42">
        <v>0.24930555555555556</v>
      </c>
      <c r="O1312" s="48">
        <v>11</v>
      </c>
      <c r="P1312" s="48">
        <v>0</v>
      </c>
      <c r="Q1312" s="48" t="s">
        <v>16</v>
      </c>
      <c r="R1312" s="48"/>
      <c r="S1312" s="48"/>
      <c r="T1312" s="48"/>
      <c r="U1312" s="173">
        <f t="shared" si="102"/>
        <v>0.23958333333333331</v>
      </c>
      <c r="V1312" s="173">
        <f t="shared" si="103"/>
        <v>0.20833333333333331</v>
      </c>
      <c r="W1312" s="41">
        <f>IFERROR(VLOOKUP(L1312,'[1]ZESTAWIENIE NUMERÓW BOCZNYCH'!$A:$B,1,0),"")</f>
        <v>2460</v>
      </c>
      <c r="X1312" s="48" t="str">
        <f>IFERROR(VLOOKUP(W1312,'[1]ZESTAWIENIE NUMERÓW BOCZNYCH'!$A:$B,2,0),Q1312)</f>
        <v>K2</v>
      </c>
      <c r="Y1312" s="131">
        <f t="shared" si="105"/>
        <v>11</v>
      </c>
      <c r="Z1312" s="132" t="s">
        <v>184</v>
      </c>
      <c r="AA1312" s="44" t="str">
        <f t="shared" si="104"/>
        <v>T</v>
      </c>
    </row>
    <row r="1313" spans="1:27" x14ac:dyDescent="0.25">
      <c r="A1313" s="125" t="s">
        <v>236</v>
      </c>
      <c r="B1313" s="48">
        <v>1316</v>
      </c>
      <c r="C1313" s="48">
        <v>1</v>
      </c>
      <c r="D1313" s="48">
        <v>20609</v>
      </c>
      <c r="E1313" s="48"/>
      <c r="F1313" s="48" t="s">
        <v>249</v>
      </c>
      <c r="G1313" s="260" t="str">
        <f t="shared" si="101"/>
        <v>pr_90</v>
      </c>
      <c r="H1313" s="257" t="s">
        <v>280</v>
      </c>
      <c r="I1313" s="45">
        <v>43257</v>
      </c>
      <c r="J1313" s="45" t="s">
        <v>128</v>
      </c>
      <c r="K1313" s="48">
        <v>1</v>
      </c>
      <c r="L1313" s="48">
        <v>2817</v>
      </c>
      <c r="M1313" s="50" t="s">
        <v>178</v>
      </c>
      <c r="N1313" s="42">
        <v>0.25833333333333336</v>
      </c>
      <c r="O1313" s="48">
        <v>13</v>
      </c>
      <c r="P1313" s="48">
        <v>0</v>
      </c>
      <c r="Q1313" s="48" t="s">
        <v>17</v>
      </c>
      <c r="R1313" s="48"/>
      <c r="S1313" s="48"/>
      <c r="T1313" s="48"/>
      <c r="U1313" s="173">
        <f t="shared" si="102"/>
        <v>0.25</v>
      </c>
      <c r="V1313" s="173">
        <f t="shared" si="103"/>
        <v>0.25</v>
      </c>
      <c r="W1313" s="41">
        <f>IFERROR(VLOOKUP(L1313,'[1]ZESTAWIENIE NUMERÓW BOCZNYCH'!$A:$B,1,0),"")</f>
        <v>2817</v>
      </c>
      <c r="X1313" s="48" t="str">
        <f>IFERROR(VLOOKUP(W1313,'[1]ZESTAWIENIE NUMERÓW BOCZNYCH'!$A:$B,2,0),Q1313)</f>
        <v>MB</v>
      </c>
      <c r="Y1313" s="131">
        <f t="shared" si="105"/>
        <v>13</v>
      </c>
      <c r="Z1313" s="132" t="s">
        <v>184</v>
      </c>
      <c r="AA1313" s="44" t="str">
        <f t="shared" si="104"/>
        <v>T</v>
      </c>
    </row>
    <row r="1314" spans="1:27" x14ac:dyDescent="0.25">
      <c r="A1314" s="125" t="s">
        <v>236</v>
      </c>
      <c r="B1314" s="48">
        <v>1319</v>
      </c>
      <c r="C1314" s="48">
        <v>1</v>
      </c>
      <c r="D1314" s="48">
        <v>20609</v>
      </c>
      <c r="E1314" s="48"/>
      <c r="F1314" s="48" t="s">
        <v>249</v>
      </c>
      <c r="G1314" s="260" t="str">
        <f t="shared" si="101"/>
        <v>pr_90</v>
      </c>
      <c r="H1314" s="257" t="s">
        <v>280</v>
      </c>
      <c r="I1314" s="45">
        <v>43257</v>
      </c>
      <c r="J1314" s="45" t="s">
        <v>128</v>
      </c>
      <c r="K1314" s="48">
        <v>1</v>
      </c>
      <c r="L1314" s="48">
        <v>2320</v>
      </c>
      <c r="M1314" s="50" t="s">
        <v>178</v>
      </c>
      <c r="N1314" s="42">
        <v>0.2673611111111111</v>
      </c>
      <c r="O1314" s="48">
        <v>14</v>
      </c>
      <c r="P1314" s="48">
        <v>0</v>
      </c>
      <c r="Q1314" s="48" t="s">
        <v>16</v>
      </c>
      <c r="R1314" s="48"/>
      <c r="S1314" s="48"/>
      <c r="T1314" s="48"/>
      <c r="U1314" s="173">
        <f t="shared" si="102"/>
        <v>0.26041666666666663</v>
      </c>
      <c r="V1314" s="173">
        <f t="shared" si="103"/>
        <v>0.25</v>
      </c>
      <c r="W1314" s="41">
        <f>IFERROR(VLOOKUP(L1314,'[1]ZESTAWIENIE NUMERÓW BOCZNYCH'!$A:$B,1,0),"")</f>
        <v>2320</v>
      </c>
      <c r="X1314" s="48" t="str">
        <f>IFERROR(VLOOKUP(W1314,'[1]ZESTAWIENIE NUMERÓW BOCZNYCH'!$A:$B,2,0),Q1314)</f>
        <v>K2</v>
      </c>
      <c r="Y1314" s="131">
        <f t="shared" si="105"/>
        <v>14</v>
      </c>
      <c r="Z1314" s="132" t="s">
        <v>184</v>
      </c>
      <c r="AA1314" s="44" t="str">
        <f t="shared" si="104"/>
        <v>T</v>
      </c>
    </row>
    <row r="1315" spans="1:27" x14ac:dyDescent="0.25">
      <c r="A1315" s="125" t="s">
        <v>236</v>
      </c>
      <c r="B1315" s="48">
        <v>1322</v>
      </c>
      <c r="C1315" s="48">
        <v>1</v>
      </c>
      <c r="D1315" s="48">
        <v>20609</v>
      </c>
      <c r="E1315" s="48"/>
      <c r="F1315" s="48" t="s">
        <v>249</v>
      </c>
      <c r="G1315" s="260" t="str">
        <f t="shared" si="101"/>
        <v>pr_90</v>
      </c>
      <c r="H1315" s="257" t="s">
        <v>280</v>
      </c>
      <c r="I1315" s="45">
        <v>43257</v>
      </c>
      <c r="J1315" s="45" t="s">
        <v>128</v>
      </c>
      <c r="K1315" s="48">
        <v>1</v>
      </c>
      <c r="L1315" s="48">
        <v>2364</v>
      </c>
      <c r="M1315" s="50" t="s">
        <v>178</v>
      </c>
      <c r="N1315" s="42">
        <v>0.27499999999999997</v>
      </c>
      <c r="O1315" s="48">
        <v>16</v>
      </c>
      <c r="P1315" s="48">
        <v>0</v>
      </c>
      <c r="Q1315" s="48" t="s">
        <v>16</v>
      </c>
      <c r="R1315" s="48"/>
      <c r="S1315" s="48"/>
      <c r="T1315" s="48"/>
      <c r="U1315" s="173">
        <f t="shared" si="102"/>
        <v>0.27083333333333331</v>
      </c>
      <c r="V1315" s="173">
        <f t="shared" si="103"/>
        <v>0.25</v>
      </c>
      <c r="W1315" s="41" t="str">
        <f>IFERROR(VLOOKUP(L1315,'[1]ZESTAWIENIE NUMERÓW BOCZNYCH'!$A:$B,1,0),"")</f>
        <v/>
      </c>
      <c r="X1315" s="48" t="str">
        <f>IFERROR(VLOOKUP(W1315,'[1]ZESTAWIENIE NUMERÓW BOCZNYCH'!$A:$B,2,0),Q1315)</f>
        <v>P2</v>
      </c>
      <c r="Y1315" s="131">
        <f t="shared" si="105"/>
        <v>16</v>
      </c>
      <c r="Z1315" s="132" t="s">
        <v>184</v>
      </c>
      <c r="AA1315" s="44" t="str">
        <f t="shared" si="104"/>
        <v>T</v>
      </c>
    </row>
    <row r="1316" spans="1:27" x14ac:dyDescent="0.25">
      <c r="A1316" s="125" t="s">
        <v>236</v>
      </c>
      <c r="B1316" s="48">
        <v>1325</v>
      </c>
      <c r="C1316" s="48">
        <v>2</v>
      </c>
      <c r="D1316" s="48">
        <v>20609</v>
      </c>
      <c r="E1316" s="48"/>
      <c r="F1316" s="48" t="s">
        <v>249</v>
      </c>
      <c r="G1316" s="260" t="str">
        <f t="shared" si="101"/>
        <v>pr_90</v>
      </c>
      <c r="H1316" s="257" t="s">
        <v>280</v>
      </c>
      <c r="I1316" s="45">
        <v>43257</v>
      </c>
      <c r="J1316" s="45" t="s">
        <v>128</v>
      </c>
      <c r="K1316" s="48">
        <v>1</v>
      </c>
      <c r="L1316" s="48">
        <v>2212</v>
      </c>
      <c r="M1316" s="50" t="s">
        <v>178</v>
      </c>
      <c r="N1316" s="42">
        <v>0.28541666666666665</v>
      </c>
      <c r="O1316" s="48">
        <v>22</v>
      </c>
      <c r="P1316" s="48">
        <v>0</v>
      </c>
      <c r="Q1316" s="48" t="s">
        <v>16</v>
      </c>
      <c r="R1316" s="48"/>
      <c r="S1316" s="48"/>
      <c r="T1316" s="48"/>
      <c r="U1316" s="173">
        <f t="shared" si="102"/>
        <v>0.28125</v>
      </c>
      <c r="V1316" s="173">
        <f t="shared" si="103"/>
        <v>0.25</v>
      </c>
      <c r="W1316" s="41" t="str">
        <f>IFERROR(VLOOKUP(L1316,'[1]ZESTAWIENIE NUMERÓW BOCZNYCH'!$A:$B,1,0),"")</f>
        <v/>
      </c>
      <c r="X1316" s="48" t="str">
        <f>IFERROR(VLOOKUP(W1316,'[1]ZESTAWIENIE NUMERÓW BOCZNYCH'!$A:$B,2,0),Q1316)</f>
        <v>P2</v>
      </c>
      <c r="Y1316" s="131">
        <f t="shared" si="105"/>
        <v>22</v>
      </c>
      <c r="Z1316" s="132" t="s">
        <v>184</v>
      </c>
      <c r="AA1316" s="44" t="str">
        <f t="shared" si="104"/>
        <v>T</v>
      </c>
    </row>
    <row r="1317" spans="1:27" x14ac:dyDescent="0.25">
      <c r="A1317" s="125" t="s">
        <v>236</v>
      </c>
      <c r="B1317" s="48">
        <v>1329</v>
      </c>
      <c r="C1317" s="48">
        <v>2</v>
      </c>
      <c r="D1317" s="48">
        <v>20609</v>
      </c>
      <c r="E1317" s="48"/>
      <c r="F1317" s="48" t="s">
        <v>249</v>
      </c>
      <c r="G1317" s="260" t="str">
        <f t="shared" si="101"/>
        <v>pr_90</v>
      </c>
      <c r="H1317" s="260" t="s">
        <v>280</v>
      </c>
      <c r="I1317" s="45">
        <v>43257</v>
      </c>
      <c r="J1317" s="45" t="s">
        <v>128</v>
      </c>
      <c r="K1317" s="48">
        <v>1</v>
      </c>
      <c r="L1317" s="48">
        <v>2822</v>
      </c>
      <c r="M1317" s="50" t="s">
        <v>178</v>
      </c>
      <c r="N1317" s="42">
        <v>0.29166666666666669</v>
      </c>
      <c r="O1317" s="48">
        <v>21</v>
      </c>
      <c r="P1317" s="48">
        <v>0</v>
      </c>
      <c r="Q1317" s="48" t="s">
        <v>17</v>
      </c>
      <c r="R1317" s="48"/>
      <c r="S1317" s="48"/>
      <c r="T1317" s="48"/>
      <c r="U1317" s="173">
        <f t="shared" si="102"/>
        <v>0.29166666666666663</v>
      </c>
      <c r="V1317" s="173">
        <f t="shared" si="103"/>
        <v>0.29166666666666663</v>
      </c>
      <c r="W1317" s="41">
        <f>IFERROR(VLOOKUP(L1317,'[1]ZESTAWIENIE NUMERÓW BOCZNYCH'!$A:$B,1,0),"")</f>
        <v>2822</v>
      </c>
      <c r="X1317" s="48" t="str">
        <f>IFERROR(VLOOKUP(W1317,'[1]ZESTAWIENIE NUMERÓW BOCZNYCH'!$A:$B,2,0),Q1317)</f>
        <v>MB</v>
      </c>
      <c r="Y1317" s="131">
        <f t="shared" si="105"/>
        <v>21</v>
      </c>
      <c r="Z1317" s="132" t="s">
        <v>184</v>
      </c>
      <c r="AA1317" s="44" t="str">
        <f t="shared" si="104"/>
        <v>T</v>
      </c>
    </row>
    <row r="1318" spans="1:27" x14ac:dyDescent="0.25">
      <c r="A1318" s="125" t="s">
        <v>236</v>
      </c>
      <c r="B1318" s="48">
        <v>1332</v>
      </c>
      <c r="C1318" s="48">
        <v>2</v>
      </c>
      <c r="D1318" s="48">
        <v>20609</v>
      </c>
      <c r="E1318" s="48"/>
      <c r="F1318" s="48" t="s">
        <v>249</v>
      </c>
      <c r="G1318" s="260" t="str">
        <f t="shared" si="101"/>
        <v>pr_90</v>
      </c>
      <c r="H1318" s="257" t="s">
        <v>280</v>
      </c>
      <c r="I1318" s="45">
        <v>43257</v>
      </c>
      <c r="J1318" s="45" t="s">
        <v>128</v>
      </c>
      <c r="K1318" s="48">
        <v>1</v>
      </c>
      <c r="L1318" s="48">
        <v>2608</v>
      </c>
      <c r="M1318" s="50" t="s">
        <v>178</v>
      </c>
      <c r="N1318" s="42">
        <v>0.3</v>
      </c>
      <c r="O1318" s="48">
        <v>21</v>
      </c>
      <c r="P1318" s="48">
        <v>0</v>
      </c>
      <c r="Q1318" s="48" t="s">
        <v>16</v>
      </c>
      <c r="R1318" s="48"/>
      <c r="S1318" s="48"/>
      <c r="T1318" s="48"/>
      <c r="U1318" s="173">
        <f t="shared" si="102"/>
        <v>0.29166666666666663</v>
      </c>
      <c r="V1318" s="173">
        <f t="shared" si="103"/>
        <v>0.29166666666666663</v>
      </c>
      <c r="W1318" s="41">
        <f>IFERROR(VLOOKUP(L1318,'[1]ZESTAWIENIE NUMERÓW BOCZNYCH'!$A:$B,1,0),"")</f>
        <v>2608</v>
      </c>
      <c r="X1318" s="48" t="str">
        <f>IFERROR(VLOOKUP(W1318,'[1]ZESTAWIENIE NUMERÓW BOCZNYCH'!$A:$B,2,0),Q1318)</f>
        <v>P2</v>
      </c>
      <c r="Y1318" s="131">
        <f t="shared" si="105"/>
        <v>21</v>
      </c>
      <c r="Z1318" s="132" t="s">
        <v>184</v>
      </c>
      <c r="AA1318" s="44" t="str">
        <f t="shared" si="104"/>
        <v>T</v>
      </c>
    </row>
    <row r="1319" spans="1:27" x14ac:dyDescent="0.25">
      <c r="A1319" s="125" t="s">
        <v>236</v>
      </c>
      <c r="B1319" s="48">
        <v>1335</v>
      </c>
      <c r="C1319" s="48">
        <v>3</v>
      </c>
      <c r="D1319" s="48">
        <v>20609</v>
      </c>
      <c r="E1319" s="48"/>
      <c r="F1319" s="48" t="s">
        <v>249</v>
      </c>
      <c r="G1319" s="260" t="str">
        <f t="shared" si="101"/>
        <v>pr_90</v>
      </c>
      <c r="H1319" s="257" t="s">
        <v>280</v>
      </c>
      <c r="I1319" s="45">
        <v>43257</v>
      </c>
      <c r="J1319" s="45" t="s">
        <v>128</v>
      </c>
      <c r="K1319" s="48">
        <v>1</v>
      </c>
      <c r="L1319" s="48">
        <v>2801</v>
      </c>
      <c r="M1319" s="50" t="s">
        <v>178</v>
      </c>
      <c r="N1319" s="42">
        <v>0.30694444444444441</v>
      </c>
      <c r="O1319" s="48">
        <v>18</v>
      </c>
      <c r="P1319" s="48">
        <v>1</v>
      </c>
      <c r="Q1319" s="48" t="s">
        <v>17</v>
      </c>
      <c r="R1319" s="48"/>
      <c r="S1319" s="48"/>
      <c r="T1319" s="48"/>
      <c r="U1319" s="173">
        <f t="shared" si="102"/>
        <v>0.30208333333333331</v>
      </c>
      <c r="V1319" s="173">
        <f t="shared" si="103"/>
        <v>0.29166666666666663</v>
      </c>
      <c r="W1319" s="41">
        <f>IFERROR(VLOOKUP(L1319,'[1]ZESTAWIENIE NUMERÓW BOCZNYCH'!$A:$B,1,0),"")</f>
        <v>2801</v>
      </c>
      <c r="X1319" s="48" t="str">
        <f>IFERROR(VLOOKUP(W1319,'[1]ZESTAWIENIE NUMERÓW BOCZNYCH'!$A:$B,2,0),Q1319)</f>
        <v>MB</v>
      </c>
      <c r="Y1319" s="131">
        <f t="shared" si="105"/>
        <v>19</v>
      </c>
      <c r="Z1319" s="132" t="s">
        <v>184</v>
      </c>
      <c r="AA1319" s="44" t="str">
        <f t="shared" si="104"/>
        <v>T</v>
      </c>
    </row>
    <row r="1320" spans="1:27" x14ac:dyDescent="0.25">
      <c r="A1320" s="125" t="s">
        <v>236</v>
      </c>
      <c r="B1320" s="48">
        <v>1338</v>
      </c>
      <c r="C1320" s="48">
        <v>3</v>
      </c>
      <c r="D1320" s="48">
        <v>20609</v>
      </c>
      <c r="E1320" s="48"/>
      <c r="F1320" s="48" t="s">
        <v>249</v>
      </c>
      <c r="G1320" s="260" t="str">
        <f t="shared" si="101"/>
        <v>pr_90</v>
      </c>
      <c r="H1320" s="260" t="s">
        <v>280</v>
      </c>
      <c r="I1320" s="45">
        <v>43257</v>
      </c>
      <c r="J1320" s="45" t="s">
        <v>128</v>
      </c>
      <c r="K1320" s="48">
        <v>1</v>
      </c>
      <c r="L1320" s="48">
        <v>2313</v>
      </c>
      <c r="M1320" s="50" t="s">
        <v>178</v>
      </c>
      <c r="N1320" s="42">
        <v>0.31666666666666665</v>
      </c>
      <c r="O1320" s="48">
        <v>11</v>
      </c>
      <c r="P1320" s="48">
        <v>1</v>
      </c>
      <c r="Q1320" s="48" t="s">
        <v>16</v>
      </c>
      <c r="R1320" s="48"/>
      <c r="S1320" s="48"/>
      <c r="T1320" s="48"/>
      <c r="U1320" s="173">
        <f t="shared" si="102"/>
        <v>0.3125</v>
      </c>
      <c r="V1320" s="173">
        <f t="shared" si="103"/>
        <v>0.29166666666666663</v>
      </c>
      <c r="W1320" s="41">
        <f>IFERROR(VLOOKUP(L1320,'[1]ZESTAWIENIE NUMERÓW BOCZNYCH'!$A:$B,1,0),"")</f>
        <v>2313</v>
      </c>
      <c r="X1320" s="48" t="str">
        <f>IFERROR(VLOOKUP(W1320,'[1]ZESTAWIENIE NUMERÓW BOCZNYCH'!$A:$B,2,0),Q1320)</f>
        <v>K2</v>
      </c>
      <c r="Y1320" s="131">
        <f t="shared" si="105"/>
        <v>12</v>
      </c>
      <c r="Z1320" s="132" t="s">
        <v>184</v>
      </c>
      <c r="AA1320" s="44" t="str">
        <f t="shared" si="104"/>
        <v>T</v>
      </c>
    </row>
    <row r="1321" spans="1:27" x14ac:dyDescent="0.25">
      <c r="A1321" s="125" t="s">
        <v>236</v>
      </c>
      <c r="B1321" s="48">
        <v>1341</v>
      </c>
      <c r="C1321" s="48">
        <v>3</v>
      </c>
      <c r="D1321" s="48">
        <v>20609</v>
      </c>
      <c r="E1321" s="48"/>
      <c r="F1321" s="48" t="s">
        <v>249</v>
      </c>
      <c r="G1321" s="260" t="str">
        <f t="shared" si="101"/>
        <v>pr_90</v>
      </c>
      <c r="H1321" s="257" t="s">
        <v>280</v>
      </c>
      <c r="I1321" s="45">
        <v>43257</v>
      </c>
      <c r="J1321" s="45" t="s">
        <v>128</v>
      </c>
      <c r="K1321" s="48">
        <v>1</v>
      </c>
      <c r="L1321" s="48">
        <v>2329</v>
      </c>
      <c r="M1321" s="50" t="s">
        <v>178</v>
      </c>
      <c r="N1321" s="42">
        <v>0.3263888888888889</v>
      </c>
      <c r="O1321" s="48">
        <v>23</v>
      </c>
      <c r="P1321" s="48">
        <v>0</v>
      </c>
      <c r="Q1321" s="48" t="s">
        <v>16</v>
      </c>
      <c r="R1321" s="48"/>
      <c r="S1321" s="48"/>
      <c r="T1321" s="48"/>
      <c r="U1321" s="173">
        <f t="shared" si="102"/>
        <v>0.32291666666666663</v>
      </c>
      <c r="V1321" s="173">
        <f t="shared" si="103"/>
        <v>0.29166666666666663</v>
      </c>
      <c r="W1321" s="41">
        <f>IFERROR(VLOOKUP(L1321,'[1]ZESTAWIENIE NUMERÓW BOCZNYCH'!$A:$B,1,0),"")</f>
        <v>2329</v>
      </c>
      <c r="X1321" s="48" t="str">
        <f>IFERROR(VLOOKUP(W1321,'[1]ZESTAWIENIE NUMERÓW BOCZNYCH'!$A:$B,2,0),Q1321)</f>
        <v>K2</v>
      </c>
      <c r="Y1321" s="131">
        <f t="shared" si="105"/>
        <v>23</v>
      </c>
      <c r="Z1321" s="132" t="s">
        <v>184</v>
      </c>
      <c r="AA1321" s="44" t="str">
        <f t="shared" si="104"/>
        <v>T</v>
      </c>
    </row>
    <row r="1322" spans="1:27" x14ac:dyDescent="0.25">
      <c r="A1322" s="125" t="s">
        <v>236</v>
      </c>
      <c r="B1322" s="48">
        <v>1344</v>
      </c>
      <c r="C1322" s="48">
        <v>3</v>
      </c>
      <c r="D1322" s="48">
        <v>20609</v>
      </c>
      <c r="E1322" s="48"/>
      <c r="F1322" s="48" t="s">
        <v>249</v>
      </c>
      <c r="G1322" s="260" t="str">
        <f t="shared" si="101"/>
        <v>pr_90</v>
      </c>
      <c r="H1322" s="257" t="s">
        <v>280</v>
      </c>
      <c r="I1322" s="45">
        <v>43257</v>
      </c>
      <c r="J1322" s="45" t="s">
        <v>128</v>
      </c>
      <c r="K1322" s="48">
        <v>1</v>
      </c>
      <c r="L1322" s="48">
        <v>2274</v>
      </c>
      <c r="M1322" s="50" t="s">
        <v>178</v>
      </c>
      <c r="N1322" s="42">
        <v>0.33124999999999999</v>
      </c>
      <c r="O1322" s="48">
        <v>12</v>
      </c>
      <c r="P1322" s="48">
        <v>1</v>
      </c>
      <c r="Q1322" s="48" t="s">
        <v>16</v>
      </c>
      <c r="R1322" s="48"/>
      <c r="S1322" s="48"/>
      <c r="T1322" s="48"/>
      <c r="U1322" s="173">
        <f t="shared" si="102"/>
        <v>0.32291666666666663</v>
      </c>
      <c r="V1322" s="173">
        <f t="shared" si="103"/>
        <v>0.29166666666666663</v>
      </c>
      <c r="W1322" s="41">
        <f>IFERROR(VLOOKUP(L1322,'[1]ZESTAWIENIE NUMERÓW BOCZNYCH'!$A:$B,1,0),"")</f>
        <v>2274</v>
      </c>
      <c r="X1322" s="48" t="str">
        <f>IFERROR(VLOOKUP(W1322,'[1]ZESTAWIENIE NUMERÓW BOCZNYCH'!$A:$B,2,0),Q1322)</f>
        <v>K2</v>
      </c>
      <c r="Y1322" s="131">
        <f t="shared" si="105"/>
        <v>13</v>
      </c>
      <c r="Z1322" s="132" t="s">
        <v>184</v>
      </c>
      <c r="AA1322" s="44" t="str">
        <f t="shared" si="104"/>
        <v>T</v>
      </c>
    </row>
    <row r="1323" spans="1:27" x14ac:dyDescent="0.25">
      <c r="A1323" s="125" t="s">
        <v>236</v>
      </c>
      <c r="B1323" s="48">
        <v>1347</v>
      </c>
      <c r="C1323" s="48">
        <v>4</v>
      </c>
      <c r="D1323" s="48">
        <v>20609</v>
      </c>
      <c r="E1323" s="48"/>
      <c r="F1323" s="48" t="s">
        <v>249</v>
      </c>
      <c r="G1323" s="260" t="str">
        <f t="shared" si="101"/>
        <v>pr_90</v>
      </c>
      <c r="H1323" s="260" t="s">
        <v>280</v>
      </c>
      <c r="I1323" s="45">
        <v>43257</v>
      </c>
      <c r="J1323" s="45" t="s">
        <v>128</v>
      </c>
      <c r="K1323" s="48">
        <v>1</v>
      </c>
      <c r="L1323" s="48">
        <v>2314</v>
      </c>
      <c r="M1323" s="50" t="s">
        <v>178</v>
      </c>
      <c r="N1323" s="42">
        <v>0.34166666666666662</v>
      </c>
      <c r="O1323" s="48">
        <v>17</v>
      </c>
      <c r="P1323" s="48">
        <v>0</v>
      </c>
      <c r="Q1323" s="48" t="s">
        <v>16</v>
      </c>
      <c r="R1323" s="48"/>
      <c r="S1323" s="48"/>
      <c r="T1323" s="48"/>
      <c r="U1323" s="173">
        <f t="shared" si="102"/>
        <v>0.33333333333333331</v>
      </c>
      <c r="V1323" s="173">
        <f t="shared" si="103"/>
        <v>0.33333333333333331</v>
      </c>
      <c r="W1323" s="41">
        <f>IFERROR(VLOOKUP(L1323,'[1]ZESTAWIENIE NUMERÓW BOCZNYCH'!$A:$B,1,0),"")</f>
        <v>2314</v>
      </c>
      <c r="X1323" s="48" t="str">
        <f>IFERROR(VLOOKUP(W1323,'[1]ZESTAWIENIE NUMERÓW BOCZNYCH'!$A:$B,2,0),Q1323)</f>
        <v>K2</v>
      </c>
      <c r="Y1323" s="131">
        <f t="shared" si="105"/>
        <v>17</v>
      </c>
      <c r="Z1323" s="132" t="s">
        <v>184</v>
      </c>
      <c r="AA1323" s="44" t="str">
        <f t="shared" si="104"/>
        <v>T</v>
      </c>
    </row>
    <row r="1324" spans="1:27" x14ac:dyDescent="0.25">
      <c r="A1324" s="125" t="s">
        <v>236</v>
      </c>
      <c r="B1324" s="48">
        <v>1350</v>
      </c>
      <c r="C1324" s="48">
        <v>4</v>
      </c>
      <c r="D1324" s="48">
        <v>20609</v>
      </c>
      <c r="E1324" s="48"/>
      <c r="F1324" s="48" t="s">
        <v>249</v>
      </c>
      <c r="G1324" s="260" t="str">
        <f t="shared" si="101"/>
        <v>pr_90</v>
      </c>
      <c r="H1324" s="257" t="s">
        <v>280</v>
      </c>
      <c r="I1324" s="45">
        <v>43257</v>
      </c>
      <c r="J1324" s="45" t="s">
        <v>128</v>
      </c>
      <c r="K1324" s="48">
        <v>1</v>
      </c>
      <c r="L1324" s="48">
        <v>2448</v>
      </c>
      <c r="M1324" s="50" t="s">
        <v>178</v>
      </c>
      <c r="N1324" s="42">
        <v>0.35138888888888892</v>
      </c>
      <c r="O1324" s="48">
        <v>27</v>
      </c>
      <c r="P1324" s="48">
        <v>0</v>
      </c>
      <c r="Q1324" s="48" t="s">
        <v>16</v>
      </c>
      <c r="R1324" s="48"/>
      <c r="S1324" s="48"/>
      <c r="T1324" s="48"/>
      <c r="U1324" s="173">
        <f t="shared" si="102"/>
        <v>0.34375</v>
      </c>
      <c r="V1324" s="173">
        <f t="shared" si="103"/>
        <v>0.33333333333333331</v>
      </c>
      <c r="W1324" s="41">
        <f>IFERROR(VLOOKUP(L1324,'[1]ZESTAWIENIE NUMERÓW BOCZNYCH'!$A:$B,1,0),"")</f>
        <v>2448</v>
      </c>
      <c r="X1324" s="48" t="str">
        <f>IFERROR(VLOOKUP(W1324,'[1]ZESTAWIENIE NUMERÓW BOCZNYCH'!$A:$B,2,0),Q1324)</f>
        <v>K2</v>
      </c>
      <c r="Y1324" s="131">
        <f t="shared" si="105"/>
        <v>27</v>
      </c>
      <c r="Z1324" s="132" t="s">
        <v>184</v>
      </c>
      <c r="AA1324" s="44" t="str">
        <f t="shared" si="104"/>
        <v>T</v>
      </c>
    </row>
    <row r="1325" spans="1:27" x14ac:dyDescent="0.25">
      <c r="A1325" s="125" t="s">
        <v>236</v>
      </c>
      <c r="B1325" s="48">
        <v>1353</v>
      </c>
      <c r="C1325" s="48">
        <v>4</v>
      </c>
      <c r="D1325" s="48">
        <v>20609</v>
      </c>
      <c r="E1325" s="48"/>
      <c r="F1325" s="48" t="s">
        <v>249</v>
      </c>
      <c r="G1325" s="260" t="str">
        <f t="shared" si="101"/>
        <v>pr_90</v>
      </c>
      <c r="H1325" s="257" t="s">
        <v>280</v>
      </c>
      <c r="I1325" s="45">
        <v>43257</v>
      </c>
      <c r="J1325" s="45" t="s">
        <v>128</v>
      </c>
      <c r="K1325" s="48">
        <v>1</v>
      </c>
      <c r="L1325" s="48">
        <v>2208</v>
      </c>
      <c r="M1325" s="50" t="s">
        <v>178</v>
      </c>
      <c r="N1325" s="42">
        <v>0.3576388888888889</v>
      </c>
      <c r="O1325" s="48">
        <v>15</v>
      </c>
      <c r="P1325" s="48">
        <v>0</v>
      </c>
      <c r="Q1325" s="48" t="s">
        <v>16</v>
      </c>
      <c r="R1325" s="48"/>
      <c r="S1325" s="48"/>
      <c r="T1325" s="48"/>
      <c r="U1325" s="173">
        <f t="shared" si="102"/>
        <v>0.35416666666666663</v>
      </c>
      <c r="V1325" s="173">
        <f t="shared" si="103"/>
        <v>0.33333333333333331</v>
      </c>
      <c r="W1325" s="41">
        <f>IFERROR(VLOOKUP(L1325,'[1]ZESTAWIENIE NUMERÓW BOCZNYCH'!$A:$B,1,0),"")</f>
        <v>2208</v>
      </c>
      <c r="X1325" s="48" t="str">
        <f>IFERROR(VLOOKUP(W1325,'[1]ZESTAWIENIE NUMERÓW BOCZNYCH'!$A:$B,2,0),Q1325)</f>
        <v>K2</v>
      </c>
      <c r="Y1325" s="131">
        <f t="shared" si="105"/>
        <v>15</v>
      </c>
      <c r="Z1325" s="132" t="s">
        <v>184</v>
      </c>
      <c r="AA1325" s="44" t="str">
        <f t="shared" si="104"/>
        <v>T</v>
      </c>
    </row>
    <row r="1326" spans="1:27" x14ac:dyDescent="0.25">
      <c r="A1326" s="125" t="s">
        <v>236</v>
      </c>
      <c r="B1326" s="48">
        <v>1356</v>
      </c>
      <c r="C1326" s="48">
        <v>4</v>
      </c>
      <c r="D1326" s="48">
        <v>20609</v>
      </c>
      <c r="E1326" s="48"/>
      <c r="F1326" s="48" t="s">
        <v>249</v>
      </c>
      <c r="G1326" s="260" t="str">
        <f t="shared" si="101"/>
        <v>pr_90</v>
      </c>
      <c r="H1326" s="260" t="s">
        <v>280</v>
      </c>
      <c r="I1326" s="45">
        <v>43257</v>
      </c>
      <c r="J1326" s="45" t="s">
        <v>128</v>
      </c>
      <c r="K1326" s="48">
        <v>1</v>
      </c>
      <c r="L1326" s="48">
        <v>2480</v>
      </c>
      <c r="M1326" s="50" t="s">
        <v>178</v>
      </c>
      <c r="N1326" s="42">
        <v>0.3666666666666667</v>
      </c>
      <c r="O1326" s="48">
        <v>30</v>
      </c>
      <c r="P1326" s="48">
        <v>3</v>
      </c>
      <c r="Q1326" s="48" t="s">
        <v>16</v>
      </c>
      <c r="R1326" s="48"/>
      <c r="S1326" s="48"/>
      <c r="T1326" s="48"/>
      <c r="U1326" s="173">
        <f t="shared" si="102"/>
        <v>0.36458333333333331</v>
      </c>
      <c r="V1326" s="173">
        <f t="shared" si="103"/>
        <v>0.33333333333333331</v>
      </c>
      <c r="W1326" s="41">
        <f>IFERROR(VLOOKUP(L1326,'[1]ZESTAWIENIE NUMERÓW BOCZNYCH'!$A:$B,1,0),"")</f>
        <v>2480</v>
      </c>
      <c r="X1326" s="48" t="str">
        <f>IFERROR(VLOOKUP(W1326,'[1]ZESTAWIENIE NUMERÓW BOCZNYCH'!$A:$B,2,0),Q1326)</f>
        <v>K2</v>
      </c>
      <c r="Y1326" s="131">
        <f t="shared" si="105"/>
        <v>33</v>
      </c>
      <c r="Z1326" s="132" t="s">
        <v>184</v>
      </c>
      <c r="AA1326" s="44" t="str">
        <f t="shared" si="104"/>
        <v>T</v>
      </c>
    </row>
    <row r="1327" spans="1:27" x14ac:dyDescent="0.25">
      <c r="A1327" s="125" t="s">
        <v>236</v>
      </c>
      <c r="B1327" s="48">
        <v>1359</v>
      </c>
      <c r="C1327" s="48">
        <v>5</v>
      </c>
      <c r="D1327" s="48">
        <v>20609</v>
      </c>
      <c r="E1327" s="48"/>
      <c r="F1327" s="48" t="s">
        <v>249</v>
      </c>
      <c r="G1327" s="260" t="str">
        <f t="shared" si="101"/>
        <v>pr_90</v>
      </c>
      <c r="H1327" s="257" t="s">
        <v>280</v>
      </c>
      <c r="I1327" s="45">
        <v>43257</v>
      </c>
      <c r="J1327" s="45" t="s">
        <v>128</v>
      </c>
      <c r="K1327" s="48">
        <v>1</v>
      </c>
      <c r="L1327" s="48">
        <v>2811</v>
      </c>
      <c r="M1327" s="50" t="s">
        <v>178</v>
      </c>
      <c r="N1327" s="42">
        <v>0.375</v>
      </c>
      <c r="O1327" s="48">
        <v>7</v>
      </c>
      <c r="P1327" s="48">
        <v>0</v>
      </c>
      <c r="Q1327" s="48" t="s">
        <v>17</v>
      </c>
      <c r="R1327" s="48"/>
      <c r="S1327" s="48"/>
      <c r="T1327" s="48"/>
      <c r="U1327" s="173">
        <f t="shared" si="102"/>
        <v>0.375</v>
      </c>
      <c r="V1327" s="173">
        <f t="shared" si="103"/>
        <v>0.375</v>
      </c>
      <c r="W1327" s="41">
        <f>IFERROR(VLOOKUP(L1327,'[1]ZESTAWIENIE NUMERÓW BOCZNYCH'!$A:$B,1,0),"")</f>
        <v>2811</v>
      </c>
      <c r="X1327" s="48" t="str">
        <f>IFERROR(VLOOKUP(W1327,'[1]ZESTAWIENIE NUMERÓW BOCZNYCH'!$A:$B,2,0),Q1327)</f>
        <v>MB</v>
      </c>
      <c r="Y1327" s="131">
        <f t="shared" si="105"/>
        <v>7</v>
      </c>
      <c r="Z1327" s="132" t="s">
        <v>184</v>
      </c>
      <c r="AA1327" s="44" t="str">
        <f t="shared" si="104"/>
        <v>T</v>
      </c>
    </row>
    <row r="1328" spans="1:27" x14ac:dyDescent="0.25">
      <c r="A1328" s="125" t="s">
        <v>236</v>
      </c>
      <c r="B1328" s="48">
        <v>1364</v>
      </c>
      <c r="C1328" s="48">
        <v>5</v>
      </c>
      <c r="D1328" s="48">
        <v>20609</v>
      </c>
      <c r="E1328" s="48"/>
      <c r="F1328" s="48" t="s">
        <v>249</v>
      </c>
      <c r="G1328" s="260" t="str">
        <f t="shared" si="101"/>
        <v>pr_90</v>
      </c>
      <c r="H1328" s="257" t="s">
        <v>280</v>
      </c>
      <c r="I1328" s="45">
        <v>43257</v>
      </c>
      <c r="J1328" s="45" t="s">
        <v>128</v>
      </c>
      <c r="K1328" s="48">
        <v>1</v>
      </c>
      <c r="L1328" s="48">
        <v>2329</v>
      </c>
      <c r="M1328" s="50" t="s">
        <v>178</v>
      </c>
      <c r="N1328" s="42">
        <v>0.39027777777777778</v>
      </c>
      <c r="O1328" s="48">
        <v>26</v>
      </c>
      <c r="P1328" s="48">
        <v>1</v>
      </c>
      <c r="Q1328" s="48" t="s">
        <v>16</v>
      </c>
      <c r="R1328" s="48"/>
      <c r="S1328" s="48"/>
      <c r="T1328" s="48"/>
      <c r="U1328" s="173">
        <f t="shared" si="102"/>
        <v>0.38541666666666663</v>
      </c>
      <c r="V1328" s="173">
        <f t="shared" si="103"/>
        <v>0.375</v>
      </c>
      <c r="W1328" s="41">
        <f>IFERROR(VLOOKUP(L1328,'[1]ZESTAWIENIE NUMERÓW BOCZNYCH'!$A:$B,1,0),"")</f>
        <v>2329</v>
      </c>
      <c r="X1328" s="48" t="str">
        <f>IFERROR(VLOOKUP(W1328,'[1]ZESTAWIENIE NUMERÓW BOCZNYCH'!$A:$B,2,0),Q1328)</f>
        <v>K2</v>
      </c>
      <c r="Y1328" s="131">
        <f t="shared" si="105"/>
        <v>27</v>
      </c>
      <c r="Z1328" s="132" t="s">
        <v>184</v>
      </c>
      <c r="AA1328" s="44" t="str">
        <f t="shared" si="104"/>
        <v>T</v>
      </c>
    </row>
    <row r="1329" spans="1:27" x14ac:dyDescent="0.25">
      <c r="A1329" s="125" t="s">
        <v>236</v>
      </c>
      <c r="B1329" s="48">
        <v>1367</v>
      </c>
      <c r="C1329" s="48">
        <v>5</v>
      </c>
      <c r="D1329" s="48">
        <v>20609</v>
      </c>
      <c r="E1329" s="48"/>
      <c r="F1329" s="48" t="s">
        <v>249</v>
      </c>
      <c r="G1329" s="260" t="str">
        <f t="shared" si="101"/>
        <v>pr_90</v>
      </c>
      <c r="H1329" s="257" t="s">
        <v>280</v>
      </c>
      <c r="I1329" s="45">
        <v>43257</v>
      </c>
      <c r="J1329" s="45" t="s">
        <v>128</v>
      </c>
      <c r="K1329" s="260">
        <v>1</v>
      </c>
      <c r="L1329" s="48">
        <v>2274</v>
      </c>
      <c r="M1329" s="50" t="s">
        <v>178</v>
      </c>
      <c r="N1329" s="42">
        <v>0.39999999999999997</v>
      </c>
      <c r="O1329" s="48">
        <v>16</v>
      </c>
      <c r="P1329" s="48">
        <v>1</v>
      </c>
      <c r="Q1329" s="48" t="s">
        <v>16</v>
      </c>
      <c r="R1329" s="48"/>
      <c r="S1329" s="48"/>
      <c r="T1329" s="48"/>
      <c r="U1329" s="173">
        <f t="shared" si="102"/>
        <v>0.39583333333333331</v>
      </c>
      <c r="V1329" s="173">
        <f t="shared" si="103"/>
        <v>0.375</v>
      </c>
      <c r="W1329" s="41">
        <f>IFERROR(VLOOKUP(L1329,'[1]ZESTAWIENIE NUMERÓW BOCZNYCH'!$A:$B,1,0),"")</f>
        <v>2274</v>
      </c>
      <c r="X1329" s="48" t="str">
        <f>IFERROR(VLOOKUP(W1329,'[1]ZESTAWIENIE NUMERÓW BOCZNYCH'!$A:$B,2,0),Q1329)</f>
        <v>K2</v>
      </c>
      <c r="Y1329" s="131">
        <f t="shared" si="105"/>
        <v>17</v>
      </c>
      <c r="Z1329" s="132" t="s">
        <v>184</v>
      </c>
      <c r="AA1329" s="44" t="str">
        <f t="shared" si="104"/>
        <v>T</v>
      </c>
    </row>
    <row r="1330" spans="1:27" x14ac:dyDescent="0.25">
      <c r="A1330" s="125" t="s">
        <v>236</v>
      </c>
      <c r="B1330" s="48">
        <v>1370</v>
      </c>
      <c r="C1330" s="48">
        <v>5</v>
      </c>
      <c r="D1330" s="48">
        <v>20609</v>
      </c>
      <c r="E1330" s="48"/>
      <c r="F1330" s="48" t="s">
        <v>249</v>
      </c>
      <c r="G1330" s="260" t="str">
        <f t="shared" si="101"/>
        <v>pr_90</v>
      </c>
      <c r="H1330" s="260" t="s">
        <v>280</v>
      </c>
      <c r="I1330" s="45">
        <v>43257</v>
      </c>
      <c r="J1330" s="45" t="s">
        <v>128</v>
      </c>
      <c r="K1330" s="48">
        <v>1</v>
      </c>
      <c r="L1330" s="48">
        <v>2314</v>
      </c>
      <c r="M1330" s="50" t="s">
        <v>178</v>
      </c>
      <c r="N1330" s="42">
        <v>0.41180555555555554</v>
      </c>
      <c r="O1330" s="48">
        <v>16</v>
      </c>
      <c r="P1330" s="48">
        <v>1</v>
      </c>
      <c r="Q1330" s="48" t="s">
        <v>16</v>
      </c>
      <c r="R1330" s="48"/>
      <c r="S1330" s="48"/>
      <c r="T1330" s="48"/>
      <c r="U1330" s="173">
        <f t="shared" si="102"/>
        <v>0.40625</v>
      </c>
      <c r="V1330" s="173">
        <f t="shared" si="103"/>
        <v>0.375</v>
      </c>
      <c r="W1330" s="41">
        <f>IFERROR(VLOOKUP(L1330,'[1]ZESTAWIENIE NUMERÓW BOCZNYCH'!$A:$B,1,0),"")</f>
        <v>2314</v>
      </c>
      <c r="X1330" s="48" t="str">
        <f>IFERROR(VLOOKUP(W1330,'[1]ZESTAWIENIE NUMERÓW BOCZNYCH'!$A:$B,2,0),Q1330)</f>
        <v>K2</v>
      </c>
      <c r="Y1330" s="131">
        <f t="shared" si="105"/>
        <v>17</v>
      </c>
      <c r="Z1330" s="132" t="s">
        <v>184</v>
      </c>
      <c r="AA1330" s="44" t="str">
        <f t="shared" si="104"/>
        <v>T</v>
      </c>
    </row>
    <row r="1331" spans="1:27" x14ac:dyDescent="0.25">
      <c r="A1331" s="125" t="s">
        <v>236</v>
      </c>
      <c r="B1331" s="48">
        <v>1377</v>
      </c>
      <c r="C1331" s="48">
        <v>1</v>
      </c>
      <c r="D1331" s="48">
        <v>20609</v>
      </c>
      <c r="E1331" s="48"/>
      <c r="F1331" s="48" t="s">
        <v>249</v>
      </c>
      <c r="G1331" s="260" t="str">
        <f t="shared" si="101"/>
        <v>pr_90</v>
      </c>
      <c r="H1331" s="257" t="s">
        <v>280</v>
      </c>
      <c r="I1331" s="45">
        <v>43257</v>
      </c>
      <c r="J1331" s="45" t="s">
        <v>128</v>
      </c>
      <c r="K1331" s="48">
        <v>1</v>
      </c>
      <c r="L1331" s="48">
        <v>2801</v>
      </c>
      <c r="M1331" s="50" t="s">
        <v>178</v>
      </c>
      <c r="N1331" s="42">
        <v>0.59166666666666667</v>
      </c>
      <c r="O1331" s="48">
        <v>10</v>
      </c>
      <c r="P1331" s="48">
        <v>2</v>
      </c>
      <c r="Q1331" s="48" t="s">
        <v>17</v>
      </c>
      <c r="R1331" s="48"/>
      <c r="S1331" s="48"/>
      <c r="T1331" s="48"/>
      <c r="U1331" s="173">
        <f t="shared" si="102"/>
        <v>0.58333333333333326</v>
      </c>
      <c r="V1331" s="173">
        <f t="shared" si="103"/>
        <v>0.58333333333333326</v>
      </c>
      <c r="W1331" s="41">
        <f>IFERROR(VLOOKUP(L1331,'[1]ZESTAWIENIE NUMERÓW BOCZNYCH'!$A:$B,1,0),"")</f>
        <v>2801</v>
      </c>
      <c r="X1331" s="48" t="str">
        <f>IFERROR(VLOOKUP(W1331,'[1]ZESTAWIENIE NUMERÓW BOCZNYCH'!$A:$B,2,0),Q1331)</f>
        <v>MB</v>
      </c>
      <c r="Y1331" s="131">
        <f t="shared" si="105"/>
        <v>12</v>
      </c>
      <c r="Z1331" s="132" t="s">
        <v>184</v>
      </c>
      <c r="AA1331" s="44" t="str">
        <f t="shared" si="104"/>
        <v>T</v>
      </c>
    </row>
    <row r="1332" spans="1:27" x14ac:dyDescent="0.25">
      <c r="A1332" s="125" t="s">
        <v>236</v>
      </c>
      <c r="B1332" s="48">
        <v>1380</v>
      </c>
      <c r="C1332" s="48">
        <v>1</v>
      </c>
      <c r="D1332" s="48">
        <v>20609</v>
      </c>
      <c r="E1332" s="48"/>
      <c r="F1332" s="48" t="s">
        <v>249</v>
      </c>
      <c r="G1332" s="260" t="str">
        <f t="shared" si="101"/>
        <v>pr_90</v>
      </c>
      <c r="H1332" s="257" t="s">
        <v>280</v>
      </c>
      <c r="I1332" s="45">
        <v>43257</v>
      </c>
      <c r="J1332" s="45" t="s">
        <v>128</v>
      </c>
      <c r="K1332" s="48">
        <v>1</v>
      </c>
      <c r="L1332" s="48">
        <v>2329</v>
      </c>
      <c r="M1332" s="50" t="s">
        <v>178</v>
      </c>
      <c r="N1332" s="42">
        <v>0.60069444444444442</v>
      </c>
      <c r="O1332" s="48">
        <v>10</v>
      </c>
      <c r="P1332" s="48">
        <v>2</v>
      </c>
      <c r="Q1332" s="48" t="s">
        <v>16</v>
      </c>
      <c r="R1332" s="48"/>
      <c r="S1332" s="48"/>
      <c r="T1332" s="48"/>
      <c r="U1332" s="173">
        <f t="shared" si="102"/>
        <v>0.59375</v>
      </c>
      <c r="V1332" s="173">
        <f t="shared" si="103"/>
        <v>0.58333333333333326</v>
      </c>
      <c r="W1332" s="41">
        <f>IFERROR(VLOOKUP(L1332,'[1]ZESTAWIENIE NUMERÓW BOCZNYCH'!$A:$B,1,0),"")</f>
        <v>2329</v>
      </c>
      <c r="X1332" s="48" t="str">
        <f>IFERROR(VLOOKUP(W1332,'[1]ZESTAWIENIE NUMERÓW BOCZNYCH'!$A:$B,2,0),Q1332)</f>
        <v>K2</v>
      </c>
      <c r="Y1332" s="131">
        <f t="shared" si="105"/>
        <v>12</v>
      </c>
      <c r="Z1332" s="132" t="s">
        <v>184</v>
      </c>
      <c r="AA1332" s="44" t="str">
        <f t="shared" si="104"/>
        <v>T</v>
      </c>
    </row>
    <row r="1333" spans="1:27" x14ac:dyDescent="0.25">
      <c r="A1333" s="125" t="s">
        <v>236</v>
      </c>
      <c r="B1333" s="48">
        <v>1383</v>
      </c>
      <c r="C1333" s="48">
        <v>1</v>
      </c>
      <c r="D1333" s="48">
        <v>20609</v>
      </c>
      <c r="E1333" s="48"/>
      <c r="F1333" s="48" t="s">
        <v>249</v>
      </c>
      <c r="G1333" s="260" t="str">
        <f t="shared" si="101"/>
        <v>pr_90</v>
      </c>
      <c r="H1333" s="260" t="s">
        <v>280</v>
      </c>
      <c r="I1333" s="45">
        <v>43257</v>
      </c>
      <c r="J1333" s="45" t="s">
        <v>128</v>
      </c>
      <c r="K1333" s="48">
        <v>1</v>
      </c>
      <c r="L1333" s="48">
        <v>2274</v>
      </c>
      <c r="M1333" s="50" t="s">
        <v>178</v>
      </c>
      <c r="N1333" s="42">
        <v>0.60902777777777783</v>
      </c>
      <c r="O1333" s="48">
        <v>11</v>
      </c>
      <c r="P1333" s="48">
        <v>0</v>
      </c>
      <c r="Q1333" s="48" t="s">
        <v>16</v>
      </c>
      <c r="R1333" s="48"/>
      <c r="S1333" s="48"/>
      <c r="T1333" s="48"/>
      <c r="U1333" s="173">
        <f t="shared" si="102"/>
        <v>0.60416666666666663</v>
      </c>
      <c r="V1333" s="173">
        <f t="shared" si="103"/>
        <v>0.58333333333333326</v>
      </c>
      <c r="W1333" s="41">
        <f>IFERROR(VLOOKUP(L1333,'[1]ZESTAWIENIE NUMERÓW BOCZNYCH'!$A:$B,1,0),"")</f>
        <v>2274</v>
      </c>
      <c r="X1333" s="48" t="str">
        <f>IFERROR(VLOOKUP(W1333,'[1]ZESTAWIENIE NUMERÓW BOCZNYCH'!$A:$B,2,0),Q1333)</f>
        <v>K2</v>
      </c>
      <c r="Y1333" s="131">
        <f t="shared" si="105"/>
        <v>11</v>
      </c>
      <c r="Z1333" s="132" t="s">
        <v>184</v>
      </c>
      <c r="AA1333" s="44" t="str">
        <f t="shared" si="104"/>
        <v>T</v>
      </c>
    </row>
    <row r="1334" spans="1:27" x14ac:dyDescent="0.25">
      <c r="A1334" s="125" t="s">
        <v>236</v>
      </c>
      <c r="B1334" s="48">
        <v>1386</v>
      </c>
      <c r="C1334" s="48">
        <v>1</v>
      </c>
      <c r="D1334" s="48">
        <v>20609</v>
      </c>
      <c r="E1334" s="48"/>
      <c r="F1334" s="48" t="s">
        <v>249</v>
      </c>
      <c r="G1334" s="260" t="str">
        <f t="shared" si="101"/>
        <v>pr_90</v>
      </c>
      <c r="H1334" s="257" t="s">
        <v>280</v>
      </c>
      <c r="I1334" s="45">
        <v>43257</v>
      </c>
      <c r="J1334" s="45" t="s">
        <v>128</v>
      </c>
      <c r="K1334" s="48">
        <v>1</v>
      </c>
      <c r="L1334" s="48">
        <v>2530</v>
      </c>
      <c r="M1334" s="50" t="s">
        <v>178</v>
      </c>
      <c r="N1334" s="42">
        <v>0.61875000000000002</v>
      </c>
      <c r="O1334" s="48">
        <v>18</v>
      </c>
      <c r="P1334" s="48">
        <v>0</v>
      </c>
      <c r="Q1334" s="48" t="s">
        <v>16</v>
      </c>
      <c r="R1334" s="48"/>
      <c r="S1334" s="48"/>
      <c r="T1334" s="48"/>
      <c r="U1334" s="173">
        <f t="shared" si="102"/>
        <v>0.61458333333333326</v>
      </c>
      <c r="V1334" s="173">
        <f t="shared" si="103"/>
        <v>0.58333333333333326</v>
      </c>
      <c r="W1334" s="41">
        <f>IFERROR(VLOOKUP(L1334,'[1]ZESTAWIENIE NUMERÓW BOCZNYCH'!$A:$B,1,0),"")</f>
        <v>2530</v>
      </c>
      <c r="X1334" s="48" t="str">
        <f>IFERROR(VLOOKUP(W1334,'[1]ZESTAWIENIE NUMERÓW BOCZNYCH'!$A:$B,2,0),Q1334)</f>
        <v>K2</v>
      </c>
      <c r="Y1334" s="131">
        <f t="shared" si="105"/>
        <v>18</v>
      </c>
      <c r="Z1334" s="132" t="s">
        <v>184</v>
      </c>
      <c r="AA1334" s="44" t="str">
        <f t="shared" si="104"/>
        <v>T</v>
      </c>
    </row>
    <row r="1335" spans="1:27" x14ac:dyDescent="0.25">
      <c r="A1335" s="125" t="s">
        <v>236</v>
      </c>
      <c r="B1335" s="48">
        <v>1389</v>
      </c>
      <c r="C1335" s="48">
        <v>2</v>
      </c>
      <c r="D1335" s="48">
        <v>20609</v>
      </c>
      <c r="E1335" s="48"/>
      <c r="F1335" s="48" t="s">
        <v>249</v>
      </c>
      <c r="G1335" s="260" t="str">
        <f t="shared" si="101"/>
        <v>pr_90</v>
      </c>
      <c r="H1335" s="257" t="s">
        <v>280</v>
      </c>
      <c r="I1335" s="45">
        <v>43257</v>
      </c>
      <c r="J1335" s="45" t="s">
        <v>128</v>
      </c>
      <c r="K1335" s="48">
        <v>1</v>
      </c>
      <c r="L1335" s="48">
        <v>2237</v>
      </c>
      <c r="M1335" s="50" t="s">
        <v>178</v>
      </c>
      <c r="N1335" s="42">
        <v>0.62569444444444444</v>
      </c>
      <c r="O1335" s="48">
        <v>13</v>
      </c>
      <c r="P1335" s="48">
        <v>2</v>
      </c>
      <c r="Q1335" s="48" t="s">
        <v>16</v>
      </c>
      <c r="R1335" s="48"/>
      <c r="S1335" s="48"/>
      <c r="T1335" s="48"/>
      <c r="U1335" s="173">
        <f t="shared" si="102"/>
        <v>0.625</v>
      </c>
      <c r="V1335" s="173">
        <f t="shared" si="103"/>
        <v>0.625</v>
      </c>
      <c r="W1335" s="41">
        <f>IFERROR(VLOOKUP(L1335,'[1]ZESTAWIENIE NUMERÓW BOCZNYCH'!$A:$B,1,0),"")</f>
        <v>2237</v>
      </c>
      <c r="X1335" s="48" t="str">
        <f>IFERROR(VLOOKUP(W1335,'[1]ZESTAWIENIE NUMERÓW BOCZNYCH'!$A:$B,2,0),Q1335)</f>
        <v>K2</v>
      </c>
      <c r="Y1335" s="131">
        <f t="shared" si="105"/>
        <v>15</v>
      </c>
      <c r="Z1335" s="132" t="s">
        <v>184</v>
      </c>
      <c r="AA1335" s="44" t="str">
        <f t="shared" si="104"/>
        <v>T</v>
      </c>
    </row>
    <row r="1336" spans="1:27" x14ac:dyDescent="0.25">
      <c r="A1336" s="125" t="s">
        <v>236</v>
      </c>
      <c r="B1336" s="48">
        <v>1392</v>
      </c>
      <c r="C1336" s="48">
        <v>2</v>
      </c>
      <c r="D1336" s="48">
        <v>20609</v>
      </c>
      <c r="E1336" s="48"/>
      <c r="F1336" s="48" t="s">
        <v>249</v>
      </c>
      <c r="G1336" s="260" t="str">
        <f t="shared" si="101"/>
        <v>pr_90</v>
      </c>
      <c r="H1336" s="260" t="s">
        <v>280</v>
      </c>
      <c r="I1336" s="45">
        <v>43257</v>
      </c>
      <c r="J1336" s="45" t="s">
        <v>128</v>
      </c>
      <c r="K1336" s="48">
        <v>1</v>
      </c>
      <c r="L1336" s="48">
        <v>2334</v>
      </c>
      <c r="M1336" s="50" t="s">
        <v>178</v>
      </c>
      <c r="N1336" s="42">
        <v>0.63472222222222219</v>
      </c>
      <c r="O1336" s="48">
        <v>11</v>
      </c>
      <c r="P1336" s="48">
        <v>1</v>
      </c>
      <c r="Q1336" s="48" t="s">
        <v>16</v>
      </c>
      <c r="R1336" s="48"/>
      <c r="S1336" s="48"/>
      <c r="T1336" s="48"/>
      <c r="U1336" s="173">
        <f t="shared" si="102"/>
        <v>0.625</v>
      </c>
      <c r="V1336" s="173">
        <f t="shared" si="103"/>
        <v>0.625</v>
      </c>
      <c r="W1336" s="41">
        <f>IFERROR(VLOOKUP(L1336,'[1]ZESTAWIENIE NUMERÓW BOCZNYCH'!$A:$B,1,0),"")</f>
        <v>2334</v>
      </c>
      <c r="X1336" s="48" t="str">
        <f>IFERROR(VLOOKUP(W1336,'[1]ZESTAWIENIE NUMERÓW BOCZNYCH'!$A:$B,2,0),Q1336)</f>
        <v>K2</v>
      </c>
      <c r="Y1336" s="131">
        <f t="shared" si="105"/>
        <v>12</v>
      </c>
      <c r="Z1336" s="132" t="s">
        <v>184</v>
      </c>
      <c r="AA1336" s="44" t="str">
        <f t="shared" si="104"/>
        <v>T</v>
      </c>
    </row>
    <row r="1337" spans="1:27" x14ac:dyDescent="0.25">
      <c r="A1337" s="125" t="s">
        <v>236</v>
      </c>
      <c r="B1337" s="48">
        <v>1395</v>
      </c>
      <c r="C1337" s="48">
        <v>2</v>
      </c>
      <c r="D1337" s="48">
        <v>20609</v>
      </c>
      <c r="E1337" s="48"/>
      <c r="F1337" s="48" t="s">
        <v>249</v>
      </c>
      <c r="G1337" s="260" t="str">
        <f t="shared" si="101"/>
        <v>pr_90</v>
      </c>
      <c r="H1337" s="257" t="s">
        <v>280</v>
      </c>
      <c r="I1337" s="45">
        <v>43257</v>
      </c>
      <c r="J1337" s="45" t="s">
        <v>128</v>
      </c>
      <c r="K1337" s="48">
        <v>1</v>
      </c>
      <c r="L1337" s="48">
        <v>2810</v>
      </c>
      <c r="M1337" s="50" t="s">
        <v>178</v>
      </c>
      <c r="N1337" s="42">
        <v>0.6430555555555556</v>
      </c>
      <c r="O1337" s="48">
        <v>11</v>
      </c>
      <c r="P1337" s="48">
        <v>2</v>
      </c>
      <c r="Q1337" s="48" t="s">
        <v>17</v>
      </c>
      <c r="R1337" s="48"/>
      <c r="S1337" s="48"/>
      <c r="T1337" s="48"/>
      <c r="U1337" s="173">
        <f t="shared" si="102"/>
        <v>0.63541666666666663</v>
      </c>
      <c r="V1337" s="173">
        <f t="shared" si="103"/>
        <v>0.625</v>
      </c>
      <c r="W1337" s="41">
        <f>IFERROR(VLOOKUP(L1337,'[1]ZESTAWIENIE NUMERÓW BOCZNYCH'!$A:$B,1,0),"")</f>
        <v>2810</v>
      </c>
      <c r="X1337" s="48" t="str">
        <f>IFERROR(VLOOKUP(W1337,'[1]ZESTAWIENIE NUMERÓW BOCZNYCH'!$A:$B,2,0),Q1337)</f>
        <v>MB</v>
      </c>
      <c r="Y1337" s="131">
        <f t="shared" si="105"/>
        <v>13</v>
      </c>
      <c r="Z1337" s="132" t="s">
        <v>184</v>
      </c>
      <c r="AA1337" s="44" t="str">
        <f t="shared" si="104"/>
        <v>T</v>
      </c>
    </row>
    <row r="1338" spans="1:27" x14ac:dyDescent="0.25">
      <c r="A1338" s="125" t="s">
        <v>236</v>
      </c>
      <c r="B1338" s="48">
        <v>1398</v>
      </c>
      <c r="C1338" s="48">
        <v>2</v>
      </c>
      <c r="D1338" s="48">
        <v>20609</v>
      </c>
      <c r="E1338" s="48"/>
      <c r="F1338" s="48" t="s">
        <v>249</v>
      </c>
      <c r="G1338" s="260" t="str">
        <f t="shared" si="101"/>
        <v>pr_90</v>
      </c>
      <c r="H1338" s="257" t="s">
        <v>280</v>
      </c>
      <c r="I1338" s="45">
        <v>43257</v>
      </c>
      <c r="J1338" s="45" t="s">
        <v>128</v>
      </c>
      <c r="K1338" s="48">
        <v>1</v>
      </c>
      <c r="L1338" s="48">
        <v>2372</v>
      </c>
      <c r="M1338" s="50" t="s">
        <v>178</v>
      </c>
      <c r="N1338" s="42">
        <v>0.65069444444444446</v>
      </c>
      <c r="O1338" s="48">
        <v>12</v>
      </c>
      <c r="P1338" s="48">
        <v>1</v>
      </c>
      <c r="Q1338" s="48" t="s">
        <v>18</v>
      </c>
      <c r="R1338" s="48"/>
      <c r="S1338" s="48"/>
      <c r="T1338" s="48"/>
      <c r="U1338" s="173">
        <f t="shared" si="102"/>
        <v>0.64583333333333326</v>
      </c>
      <c r="V1338" s="173">
        <f t="shared" si="103"/>
        <v>0.625</v>
      </c>
      <c r="W1338" s="41">
        <f>IFERROR(VLOOKUP(L1338,'[1]ZESTAWIENIE NUMERÓW BOCZNYCH'!$A:$B,1,0),"")</f>
        <v>2372</v>
      </c>
      <c r="X1338" s="48" t="str">
        <f>IFERROR(VLOOKUP(W1338,'[1]ZESTAWIENIE NUMERÓW BOCZNYCH'!$A:$B,2,0),Q1338)</f>
        <v>K2</v>
      </c>
      <c r="Y1338" s="131">
        <f t="shared" si="105"/>
        <v>13</v>
      </c>
      <c r="Z1338" s="132" t="s">
        <v>184</v>
      </c>
      <c r="AA1338" s="44" t="str">
        <f t="shared" si="104"/>
        <v>T</v>
      </c>
    </row>
    <row r="1339" spans="1:27" x14ac:dyDescent="0.25">
      <c r="A1339" s="125" t="s">
        <v>236</v>
      </c>
      <c r="B1339" s="48">
        <v>1401</v>
      </c>
      <c r="C1339" s="48">
        <v>3</v>
      </c>
      <c r="D1339" s="48">
        <v>20609</v>
      </c>
      <c r="E1339" s="48"/>
      <c r="F1339" s="48" t="s">
        <v>249</v>
      </c>
      <c r="G1339" s="260" t="str">
        <f t="shared" si="101"/>
        <v>pr_90</v>
      </c>
      <c r="H1339" s="260" t="s">
        <v>280</v>
      </c>
      <c r="I1339" s="45">
        <v>43257</v>
      </c>
      <c r="J1339" s="45" t="s">
        <v>128</v>
      </c>
      <c r="K1339" s="48">
        <v>1</v>
      </c>
      <c r="L1339" s="48">
        <v>2716</v>
      </c>
      <c r="M1339" s="50" t="s">
        <v>178</v>
      </c>
      <c r="N1339" s="42">
        <v>0.65763888888888888</v>
      </c>
      <c r="O1339" s="48">
        <v>6</v>
      </c>
      <c r="P1339" s="48">
        <v>3</v>
      </c>
      <c r="Q1339" s="48" t="s">
        <v>21</v>
      </c>
      <c r="R1339" s="48"/>
      <c r="S1339" s="48"/>
      <c r="T1339" s="48"/>
      <c r="U1339" s="173">
        <f t="shared" si="102"/>
        <v>0.65625</v>
      </c>
      <c r="V1339" s="173">
        <f t="shared" si="103"/>
        <v>0.625</v>
      </c>
      <c r="W1339" s="41">
        <f>IFERROR(VLOOKUP(L1339,'[1]ZESTAWIENIE NUMERÓW BOCZNYCH'!$A:$B,1,0),"")</f>
        <v>2716</v>
      </c>
      <c r="X1339" s="48" t="str">
        <f>IFERROR(VLOOKUP(W1339,'[1]ZESTAWIENIE NUMERÓW BOCZNYCH'!$A:$B,2,0),Q1339)</f>
        <v>P3</v>
      </c>
      <c r="Y1339" s="131">
        <f t="shared" si="105"/>
        <v>9</v>
      </c>
      <c r="Z1339" s="132" t="s">
        <v>184</v>
      </c>
      <c r="AA1339" s="44" t="str">
        <f t="shared" si="104"/>
        <v>T</v>
      </c>
    </row>
    <row r="1340" spans="1:27" x14ac:dyDescent="0.25">
      <c r="A1340" s="125" t="s">
        <v>236</v>
      </c>
      <c r="B1340" s="48">
        <v>1404</v>
      </c>
      <c r="C1340" s="48">
        <v>3</v>
      </c>
      <c r="D1340" s="48">
        <v>20609</v>
      </c>
      <c r="E1340" s="48"/>
      <c r="F1340" s="48" t="s">
        <v>249</v>
      </c>
      <c r="G1340" s="260" t="str">
        <f t="shared" si="101"/>
        <v>pr_90</v>
      </c>
      <c r="H1340" s="257" t="s">
        <v>280</v>
      </c>
      <c r="I1340" s="45">
        <v>43257</v>
      </c>
      <c r="J1340" s="45" t="s">
        <v>128</v>
      </c>
      <c r="K1340" s="48">
        <v>1</v>
      </c>
      <c r="L1340" s="48">
        <v>2912</v>
      </c>
      <c r="M1340" s="50" t="s">
        <v>178</v>
      </c>
      <c r="N1340" s="42">
        <v>0.66736111111111107</v>
      </c>
      <c r="O1340" s="48">
        <v>13</v>
      </c>
      <c r="P1340" s="48">
        <v>2</v>
      </c>
      <c r="Q1340" s="48" t="s">
        <v>17</v>
      </c>
      <c r="R1340" s="48"/>
      <c r="S1340" s="48"/>
      <c r="T1340" s="48"/>
      <c r="U1340" s="173">
        <f t="shared" si="102"/>
        <v>0.66666666666666663</v>
      </c>
      <c r="V1340" s="173">
        <f t="shared" si="103"/>
        <v>0.66666666666666663</v>
      </c>
      <c r="W1340" s="41">
        <f>IFERROR(VLOOKUP(L1340,'[1]ZESTAWIENIE NUMERÓW BOCZNYCH'!$A:$B,1,0),"")</f>
        <v>2912</v>
      </c>
      <c r="X1340" s="48" t="str">
        <f>IFERROR(VLOOKUP(W1340,'[1]ZESTAWIENIE NUMERÓW BOCZNYCH'!$A:$B,2,0),Q1340)</f>
        <v>MB</v>
      </c>
      <c r="Y1340" s="131">
        <f t="shared" si="105"/>
        <v>15</v>
      </c>
      <c r="Z1340" s="132" t="s">
        <v>184</v>
      </c>
      <c r="AA1340" s="44" t="str">
        <f t="shared" si="104"/>
        <v>T</v>
      </c>
    </row>
    <row r="1341" spans="1:27" x14ac:dyDescent="0.25">
      <c r="A1341" s="125" t="s">
        <v>236</v>
      </c>
      <c r="B1341" s="48">
        <v>1407</v>
      </c>
      <c r="C1341" s="48">
        <v>3</v>
      </c>
      <c r="D1341" s="48">
        <v>20609</v>
      </c>
      <c r="E1341" s="48"/>
      <c r="F1341" s="48" t="s">
        <v>249</v>
      </c>
      <c r="G1341" s="260" t="str">
        <f t="shared" si="101"/>
        <v>pr_90</v>
      </c>
      <c r="H1341" s="257" t="s">
        <v>280</v>
      </c>
      <c r="I1341" s="45">
        <v>43257</v>
      </c>
      <c r="J1341" s="45" t="s">
        <v>128</v>
      </c>
      <c r="K1341" s="48">
        <v>1</v>
      </c>
      <c r="L1341" s="48">
        <v>2815</v>
      </c>
      <c r="M1341" s="50" t="s">
        <v>178</v>
      </c>
      <c r="N1341" s="42">
        <v>0.67499999999999993</v>
      </c>
      <c r="O1341" s="48">
        <v>15</v>
      </c>
      <c r="P1341" s="48">
        <v>0</v>
      </c>
      <c r="Q1341" s="48" t="s">
        <v>17</v>
      </c>
      <c r="R1341" s="48"/>
      <c r="S1341" s="48"/>
      <c r="T1341" s="48"/>
      <c r="U1341" s="173">
        <f t="shared" si="102"/>
        <v>0.66666666666666663</v>
      </c>
      <c r="V1341" s="173">
        <f t="shared" si="103"/>
        <v>0.66666666666666663</v>
      </c>
      <c r="W1341" s="41">
        <f>IFERROR(VLOOKUP(L1341,'[1]ZESTAWIENIE NUMERÓW BOCZNYCH'!$A:$B,1,0),"")</f>
        <v>2815</v>
      </c>
      <c r="X1341" s="48" t="str">
        <f>IFERROR(VLOOKUP(W1341,'[1]ZESTAWIENIE NUMERÓW BOCZNYCH'!$A:$B,2,0),Q1341)</f>
        <v>MB</v>
      </c>
      <c r="Y1341" s="131">
        <f t="shared" si="105"/>
        <v>15</v>
      </c>
      <c r="Z1341" s="132" t="s">
        <v>184</v>
      </c>
      <c r="AA1341" s="44" t="str">
        <f t="shared" si="104"/>
        <v>T</v>
      </c>
    </row>
    <row r="1342" spans="1:27" x14ac:dyDescent="0.25">
      <c r="A1342" s="125" t="s">
        <v>236</v>
      </c>
      <c r="B1342" s="48">
        <v>1410</v>
      </c>
      <c r="C1342" s="48">
        <v>3</v>
      </c>
      <c r="D1342" s="48">
        <v>20609</v>
      </c>
      <c r="E1342" s="48"/>
      <c r="F1342" s="48" t="s">
        <v>249</v>
      </c>
      <c r="G1342" s="260" t="str">
        <f t="shared" si="101"/>
        <v>pr_90</v>
      </c>
      <c r="H1342" s="260" t="s">
        <v>280</v>
      </c>
      <c r="I1342" s="45">
        <v>43257</v>
      </c>
      <c r="J1342" s="45" t="s">
        <v>128</v>
      </c>
      <c r="K1342" s="48">
        <v>1</v>
      </c>
      <c r="L1342" s="48">
        <v>2478</v>
      </c>
      <c r="M1342" s="50" t="s">
        <v>178</v>
      </c>
      <c r="N1342" s="42">
        <v>0.68541666666666667</v>
      </c>
      <c r="O1342" s="48">
        <v>13</v>
      </c>
      <c r="P1342" s="48">
        <v>2</v>
      </c>
      <c r="Q1342" s="48" t="s">
        <v>16</v>
      </c>
      <c r="R1342" s="48"/>
      <c r="S1342" s="48"/>
      <c r="T1342" s="48"/>
      <c r="U1342" s="173">
        <f t="shared" si="102"/>
        <v>0.67708333333333326</v>
      </c>
      <c r="V1342" s="173">
        <f t="shared" si="103"/>
        <v>0.66666666666666663</v>
      </c>
      <c r="W1342" s="41">
        <f>IFERROR(VLOOKUP(L1342,'[1]ZESTAWIENIE NUMERÓW BOCZNYCH'!$A:$B,1,0),"")</f>
        <v>2478</v>
      </c>
      <c r="X1342" s="48" t="str">
        <f>IFERROR(VLOOKUP(W1342,'[1]ZESTAWIENIE NUMERÓW BOCZNYCH'!$A:$B,2,0),Q1342)</f>
        <v>K2</v>
      </c>
      <c r="Y1342" s="131">
        <f t="shared" si="105"/>
        <v>15</v>
      </c>
      <c r="Z1342" s="132" t="s">
        <v>184</v>
      </c>
      <c r="AA1342" s="44" t="str">
        <f t="shared" si="104"/>
        <v>T</v>
      </c>
    </row>
    <row r="1343" spans="1:27" x14ac:dyDescent="0.25">
      <c r="A1343" s="125" t="s">
        <v>236</v>
      </c>
      <c r="B1343" s="48">
        <v>1413</v>
      </c>
      <c r="C1343" s="48">
        <v>4</v>
      </c>
      <c r="D1343" s="48">
        <v>20609</v>
      </c>
      <c r="E1343" s="48"/>
      <c r="F1343" s="48" t="s">
        <v>249</v>
      </c>
      <c r="G1343" s="260" t="str">
        <f t="shared" si="101"/>
        <v>pr_90</v>
      </c>
      <c r="H1343" s="257" t="s">
        <v>280</v>
      </c>
      <c r="I1343" s="45">
        <v>43257</v>
      </c>
      <c r="J1343" s="45" t="s">
        <v>128</v>
      </c>
      <c r="K1343" s="48">
        <v>1</v>
      </c>
      <c r="L1343" s="48">
        <v>2400</v>
      </c>
      <c r="M1343" s="50" t="s">
        <v>178</v>
      </c>
      <c r="N1343" s="42">
        <v>0.69236111111111109</v>
      </c>
      <c r="O1343" s="48">
        <v>12</v>
      </c>
      <c r="P1343" s="48">
        <v>2</v>
      </c>
      <c r="Q1343" s="48" t="s">
        <v>16</v>
      </c>
      <c r="R1343" s="48"/>
      <c r="S1343" s="48"/>
      <c r="T1343" s="48"/>
      <c r="U1343" s="173">
        <f t="shared" si="102"/>
        <v>0.6875</v>
      </c>
      <c r="V1343" s="173">
        <f t="shared" si="103"/>
        <v>0.66666666666666663</v>
      </c>
      <c r="W1343" s="41">
        <f>IFERROR(VLOOKUP(L1343,'[1]ZESTAWIENIE NUMERÓW BOCZNYCH'!$A:$B,1,0),"")</f>
        <v>2400</v>
      </c>
      <c r="X1343" s="48" t="str">
        <f>IFERROR(VLOOKUP(W1343,'[1]ZESTAWIENIE NUMERÓW BOCZNYCH'!$A:$B,2,0),Q1343)</f>
        <v>K2</v>
      </c>
      <c r="Y1343" s="131">
        <f t="shared" si="105"/>
        <v>14</v>
      </c>
      <c r="Z1343" s="132" t="s">
        <v>184</v>
      </c>
      <c r="AA1343" s="44" t="str">
        <f t="shared" si="104"/>
        <v>T</v>
      </c>
    </row>
    <row r="1344" spans="1:27" x14ac:dyDescent="0.25">
      <c r="A1344" s="125" t="s">
        <v>236</v>
      </c>
      <c r="B1344" s="48">
        <v>1416</v>
      </c>
      <c r="C1344" s="48">
        <v>4</v>
      </c>
      <c r="D1344" s="48">
        <v>20609</v>
      </c>
      <c r="E1344" s="48"/>
      <c r="F1344" s="48" t="s">
        <v>249</v>
      </c>
      <c r="G1344" s="260" t="str">
        <f t="shared" si="101"/>
        <v>pr_90</v>
      </c>
      <c r="H1344" s="257" t="s">
        <v>280</v>
      </c>
      <c r="I1344" s="45">
        <v>43257</v>
      </c>
      <c r="J1344" s="45" t="s">
        <v>128</v>
      </c>
      <c r="K1344" s="48">
        <v>1</v>
      </c>
      <c r="L1344" s="48">
        <v>2522</v>
      </c>
      <c r="M1344" s="50" t="s">
        <v>178</v>
      </c>
      <c r="N1344" s="42">
        <v>0.7006944444444444</v>
      </c>
      <c r="O1344" s="48">
        <v>15</v>
      </c>
      <c r="P1344" s="48">
        <v>1</v>
      </c>
      <c r="Q1344" s="48" t="s">
        <v>16</v>
      </c>
      <c r="R1344" s="48"/>
      <c r="S1344" s="48"/>
      <c r="T1344" s="48"/>
      <c r="U1344" s="173">
        <f t="shared" si="102"/>
        <v>0.69791666666666663</v>
      </c>
      <c r="V1344" s="173">
        <f t="shared" si="103"/>
        <v>0.66666666666666663</v>
      </c>
      <c r="W1344" s="41">
        <f>IFERROR(VLOOKUP(L1344,'[1]ZESTAWIENIE NUMERÓW BOCZNYCH'!$A:$B,1,0),"")</f>
        <v>2522</v>
      </c>
      <c r="X1344" s="48" t="str">
        <f>IFERROR(VLOOKUP(W1344,'[1]ZESTAWIENIE NUMERÓW BOCZNYCH'!$A:$B,2,0),Q1344)</f>
        <v>K2</v>
      </c>
      <c r="Y1344" s="131">
        <f t="shared" si="105"/>
        <v>16</v>
      </c>
      <c r="Z1344" s="132" t="s">
        <v>184</v>
      </c>
      <c r="AA1344" s="44" t="str">
        <f t="shared" si="104"/>
        <v>T</v>
      </c>
    </row>
    <row r="1345" spans="1:27" x14ac:dyDescent="0.25">
      <c r="A1345" s="125" t="s">
        <v>236</v>
      </c>
      <c r="B1345" s="48">
        <v>1419</v>
      </c>
      <c r="C1345" s="48">
        <v>4</v>
      </c>
      <c r="D1345" s="48">
        <v>20609</v>
      </c>
      <c r="E1345" s="48"/>
      <c r="F1345" s="48" t="s">
        <v>249</v>
      </c>
      <c r="G1345" s="260" t="str">
        <f t="shared" si="101"/>
        <v>pr_90</v>
      </c>
      <c r="H1345" s="260" t="s">
        <v>280</v>
      </c>
      <c r="I1345" s="45">
        <v>43257</v>
      </c>
      <c r="J1345" s="45" t="s">
        <v>128</v>
      </c>
      <c r="K1345" s="48">
        <v>1</v>
      </c>
      <c r="L1345" s="48">
        <v>2358</v>
      </c>
      <c r="M1345" s="50" t="s">
        <v>178</v>
      </c>
      <c r="N1345" s="42">
        <v>0.70972222222222225</v>
      </c>
      <c r="O1345" s="48">
        <v>12</v>
      </c>
      <c r="P1345" s="48">
        <v>1</v>
      </c>
      <c r="Q1345" s="48" t="s">
        <v>16</v>
      </c>
      <c r="R1345" s="48"/>
      <c r="S1345" s="48"/>
      <c r="T1345" s="48"/>
      <c r="U1345" s="173">
        <f t="shared" si="102"/>
        <v>0.70833333333333326</v>
      </c>
      <c r="V1345" s="173">
        <f t="shared" si="103"/>
        <v>0.70833333333333326</v>
      </c>
      <c r="W1345" s="41" t="str">
        <f>IFERROR(VLOOKUP(L1345,'[1]ZESTAWIENIE NUMERÓW BOCZNYCH'!$A:$B,1,0),"")</f>
        <v/>
      </c>
      <c r="X1345" s="48" t="str">
        <f>IFERROR(VLOOKUP(W1345,'[1]ZESTAWIENIE NUMERÓW BOCZNYCH'!$A:$B,2,0),Q1345)</f>
        <v>P2</v>
      </c>
      <c r="Y1345" s="131">
        <f t="shared" si="105"/>
        <v>13</v>
      </c>
      <c r="Z1345" s="132" t="s">
        <v>184</v>
      </c>
      <c r="AA1345" s="44" t="str">
        <f t="shared" si="104"/>
        <v>T</v>
      </c>
    </row>
    <row r="1346" spans="1:27" x14ac:dyDescent="0.25">
      <c r="A1346" s="125" t="s">
        <v>236</v>
      </c>
      <c r="B1346" s="48">
        <v>1422</v>
      </c>
      <c r="C1346" s="48">
        <v>4</v>
      </c>
      <c r="D1346" s="48">
        <v>20609</v>
      </c>
      <c r="E1346" s="48"/>
      <c r="F1346" s="48" t="s">
        <v>249</v>
      </c>
      <c r="G1346" s="260" t="str">
        <f t="shared" si="101"/>
        <v>pr_90</v>
      </c>
      <c r="H1346" s="257" t="s">
        <v>280</v>
      </c>
      <c r="I1346" s="45">
        <v>43257</v>
      </c>
      <c r="J1346" s="45" t="s">
        <v>128</v>
      </c>
      <c r="K1346" s="48">
        <v>1</v>
      </c>
      <c r="L1346" s="48">
        <v>2490</v>
      </c>
      <c r="M1346" s="50" t="s">
        <v>178</v>
      </c>
      <c r="N1346" s="42">
        <v>0.71875</v>
      </c>
      <c r="O1346" s="48">
        <v>11</v>
      </c>
      <c r="P1346" s="48">
        <v>2</v>
      </c>
      <c r="Q1346" s="48" t="s">
        <v>16</v>
      </c>
      <c r="R1346" s="48"/>
      <c r="S1346" s="48"/>
      <c r="T1346" s="48"/>
      <c r="U1346" s="173">
        <f t="shared" si="102"/>
        <v>0.71875</v>
      </c>
      <c r="V1346" s="173">
        <f t="shared" si="103"/>
        <v>0.70833333333333326</v>
      </c>
      <c r="W1346" s="41">
        <f>IFERROR(VLOOKUP(L1346,'[1]ZESTAWIENIE NUMERÓW BOCZNYCH'!$A:$B,1,0),"")</f>
        <v>2490</v>
      </c>
      <c r="X1346" s="48" t="str">
        <f>IFERROR(VLOOKUP(W1346,'[1]ZESTAWIENIE NUMERÓW BOCZNYCH'!$A:$B,2,0),Q1346)</f>
        <v>K2</v>
      </c>
      <c r="Y1346" s="131">
        <f t="shared" si="105"/>
        <v>13</v>
      </c>
      <c r="Z1346" s="132" t="s">
        <v>184</v>
      </c>
      <c r="AA1346" s="44" t="str">
        <f t="shared" si="104"/>
        <v>T</v>
      </c>
    </row>
    <row r="1347" spans="1:27" x14ac:dyDescent="0.25">
      <c r="A1347" s="125" t="s">
        <v>236</v>
      </c>
      <c r="B1347" s="48">
        <v>1425</v>
      </c>
      <c r="C1347" s="48">
        <v>4</v>
      </c>
      <c r="D1347" s="48">
        <v>20609</v>
      </c>
      <c r="E1347" s="48"/>
      <c r="F1347" s="48" t="s">
        <v>249</v>
      </c>
      <c r="G1347" s="260" t="str">
        <f t="shared" ref="G1347:G1410" si="106">IF(ISERROR(RIGHT(LEFT(F1347,FIND("_",MID(F1347,4,150))+2))*1),LEFT(F1347,FIND("_",MID(F1347,4,150))+1),LEFT(F1347,FIND("_",MID(F1347,4,150))+2))</f>
        <v>pr_90</v>
      </c>
      <c r="H1347" s="257" t="s">
        <v>280</v>
      </c>
      <c r="I1347" s="45">
        <v>43257</v>
      </c>
      <c r="J1347" s="45" t="s">
        <v>128</v>
      </c>
      <c r="K1347" s="48">
        <v>1</v>
      </c>
      <c r="L1347" s="48">
        <v>2564</v>
      </c>
      <c r="M1347" s="50" t="s">
        <v>178</v>
      </c>
      <c r="N1347" s="42">
        <v>0.72638888888888886</v>
      </c>
      <c r="O1347" s="48">
        <v>12</v>
      </c>
      <c r="P1347" s="48">
        <v>0</v>
      </c>
      <c r="Q1347" s="48" t="s">
        <v>16</v>
      </c>
      <c r="R1347" s="48"/>
      <c r="S1347" s="48"/>
      <c r="T1347" s="48"/>
      <c r="U1347" s="173">
        <f t="shared" ref="U1347:U1410" si="107">FLOOR(N1347,"0:15")</f>
        <v>0.71875</v>
      </c>
      <c r="V1347" s="173">
        <f t="shared" ref="V1347:V1410" si="108">FLOOR(N1347,TIME(1,0,0))</f>
        <v>0.70833333333333326</v>
      </c>
      <c r="W1347" s="41">
        <f>IFERROR(VLOOKUP(L1347,'[1]ZESTAWIENIE NUMERÓW BOCZNYCH'!$A:$B,1,0),"")</f>
        <v>2564</v>
      </c>
      <c r="X1347" s="48" t="str">
        <f>IFERROR(VLOOKUP(W1347,'[1]ZESTAWIENIE NUMERÓW BOCZNYCH'!$A:$B,2,0),Q1347)</f>
        <v>K2</v>
      </c>
      <c r="Y1347" s="131">
        <f t="shared" si="105"/>
        <v>12</v>
      </c>
      <c r="Z1347" s="132" t="s">
        <v>184</v>
      </c>
      <c r="AA1347" s="44" t="str">
        <f t="shared" ref="AA1347:AA1410" si="109">IF(Z1347="Tramwaj normalny","T","A")</f>
        <v>T</v>
      </c>
    </row>
    <row r="1348" spans="1:27" x14ac:dyDescent="0.25">
      <c r="A1348" s="125" t="s">
        <v>236</v>
      </c>
      <c r="B1348" s="48">
        <v>1428</v>
      </c>
      <c r="C1348" s="48">
        <v>5</v>
      </c>
      <c r="D1348" s="48">
        <v>20609</v>
      </c>
      <c r="E1348" s="48"/>
      <c r="F1348" s="48" t="s">
        <v>249</v>
      </c>
      <c r="G1348" s="260" t="str">
        <f t="shared" si="106"/>
        <v>pr_90</v>
      </c>
      <c r="H1348" s="260" t="s">
        <v>280</v>
      </c>
      <c r="I1348" s="45">
        <v>43257</v>
      </c>
      <c r="J1348" s="45" t="s">
        <v>128</v>
      </c>
      <c r="K1348" s="48">
        <v>1</v>
      </c>
      <c r="L1348" s="48">
        <v>2263</v>
      </c>
      <c r="M1348" s="50" t="s">
        <v>178</v>
      </c>
      <c r="N1348" s="42">
        <v>0.73541666666666661</v>
      </c>
      <c r="O1348" s="48">
        <v>12</v>
      </c>
      <c r="P1348" s="48">
        <v>1</v>
      </c>
      <c r="Q1348" s="48" t="s">
        <v>16</v>
      </c>
      <c r="R1348" s="48"/>
      <c r="S1348" s="48"/>
      <c r="T1348" s="48"/>
      <c r="U1348" s="173">
        <f t="shared" si="107"/>
        <v>0.72916666666666663</v>
      </c>
      <c r="V1348" s="173">
        <f t="shared" si="108"/>
        <v>0.70833333333333326</v>
      </c>
      <c r="W1348" s="41">
        <f>IFERROR(VLOOKUP(L1348,'[1]ZESTAWIENIE NUMERÓW BOCZNYCH'!$A:$B,1,0),"")</f>
        <v>2263</v>
      </c>
      <c r="X1348" s="48" t="str">
        <f>IFERROR(VLOOKUP(W1348,'[1]ZESTAWIENIE NUMERÓW BOCZNYCH'!$A:$B,2,0),Q1348)</f>
        <v>K2</v>
      </c>
      <c r="Y1348" s="131">
        <f t="shared" si="105"/>
        <v>13</v>
      </c>
      <c r="Z1348" s="132" t="s">
        <v>184</v>
      </c>
      <c r="AA1348" s="44" t="str">
        <f t="shared" si="109"/>
        <v>T</v>
      </c>
    </row>
    <row r="1349" spans="1:27" x14ac:dyDescent="0.25">
      <c r="A1349" s="125" t="s">
        <v>236</v>
      </c>
      <c r="B1349" s="48">
        <v>1431</v>
      </c>
      <c r="C1349" s="48">
        <v>5</v>
      </c>
      <c r="D1349" s="48">
        <v>20609</v>
      </c>
      <c r="E1349" s="48"/>
      <c r="F1349" s="48" t="s">
        <v>249</v>
      </c>
      <c r="G1349" s="260" t="str">
        <f t="shared" si="106"/>
        <v>pr_90</v>
      </c>
      <c r="H1349" s="257" t="s">
        <v>280</v>
      </c>
      <c r="I1349" s="45">
        <v>43257</v>
      </c>
      <c r="J1349" s="45" t="s">
        <v>128</v>
      </c>
      <c r="K1349" s="48">
        <v>1</v>
      </c>
      <c r="L1349" s="48">
        <v>2329</v>
      </c>
      <c r="M1349" s="50" t="s">
        <v>178</v>
      </c>
      <c r="N1349" s="42">
        <v>0.74375000000000002</v>
      </c>
      <c r="O1349" s="48">
        <v>6</v>
      </c>
      <c r="P1349" s="48">
        <v>3</v>
      </c>
      <c r="Q1349" s="48" t="s">
        <v>16</v>
      </c>
      <c r="R1349" s="48"/>
      <c r="S1349" s="48"/>
      <c r="T1349" s="48"/>
      <c r="U1349" s="173">
        <f t="shared" si="107"/>
        <v>0.73958333333333326</v>
      </c>
      <c r="V1349" s="173">
        <f t="shared" si="108"/>
        <v>0.70833333333333326</v>
      </c>
      <c r="W1349" s="41">
        <f>IFERROR(VLOOKUP(L1349,'[1]ZESTAWIENIE NUMERÓW BOCZNYCH'!$A:$B,1,0),"")</f>
        <v>2329</v>
      </c>
      <c r="X1349" s="48" t="str">
        <f>IFERROR(VLOOKUP(W1349,'[1]ZESTAWIENIE NUMERÓW BOCZNYCH'!$A:$B,2,0),Q1349)</f>
        <v>K2</v>
      </c>
      <c r="Y1349" s="131">
        <f t="shared" si="105"/>
        <v>9</v>
      </c>
      <c r="Z1349" s="132" t="s">
        <v>184</v>
      </c>
      <c r="AA1349" s="44" t="str">
        <f t="shared" si="109"/>
        <v>T</v>
      </c>
    </row>
    <row r="1350" spans="1:27" x14ac:dyDescent="0.25">
      <c r="A1350" s="125" t="s">
        <v>236</v>
      </c>
      <c r="B1350" s="48">
        <v>1434</v>
      </c>
      <c r="C1350" s="48">
        <v>5</v>
      </c>
      <c r="D1350" s="48">
        <v>20609</v>
      </c>
      <c r="E1350" s="48"/>
      <c r="F1350" s="48" t="s">
        <v>249</v>
      </c>
      <c r="G1350" s="260" t="str">
        <f t="shared" si="106"/>
        <v>pr_90</v>
      </c>
      <c r="H1350" s="257" t="s">
        <v>280</v>
      </c>
      <c r="I1350" s="45">
        <v>43257</v>
      </c>
      <c r="J1350" s="45" t="s">
        <v>128</v>
      </c>
      <c r="K1350" s="48">
        <v>1</v>
      </c>
      <c r="L1350" s="48">
        <v>2274</v>
      </c>
      <c r="M1350" s="50" t="s">
        <v>178</v>
      </c>
      <c r="N1350" s="42">
        <v>0.75</v>
      </c>
      <c r="O1350" s="48">
        <v>8</v>
      </c>
      <c r="P1350" s="48">
        <v>0</v>
      </c>
      <c r="Q1350" s="48" t="s">
        <v>16</v>
      </c>
      <c r="R1350" s="48"/>
      <c r="S1350" s="48"/>
      <c r="T1350" s="48"/>
      <c r="U1350" s="173">
        <f t="shared" si="107"/>
        <v>0.75</v>
      </c>
      <c r="V1350" s="173">
        <f t="shared" si="108"/>
        <v>0.75</v>
      </c>
      <c r="W1350" s="41">
        <f>IFERROR(VLOOKUP(L1350,'[1]ZESTAWIENIE NUMERÓW BOCZNYCH'!$A:$B,1,0),"")</f>
        <v>2274</v>
      </c>
      <c r="X1350" s="48" t="str">
        <f>IFERROR(VLOOKUP(W1350,'[1]ZESTAWIENIE NUMERÓW BOCZNYCH'!$A:$B,2,0),Q1350)</f>
        <v>K2</v>
      </c>
      <c r="Y1350" s="131">
        <f t="shared" si="105"/>
        <v>8</v>
      </c>
      <c r="Z1350" s="132" t="s">
        <v>184</v>
      </c>
      <c r="AA1350" s="44" t="str">
        <f t="shared" si="109"/>
        <v>T</v>
      </c>
    </row>
    <row r="1351" spans="1:27" x14ac:dyDescent="0.25">
      <c r="A1351" s="125" t="s">
        <v>236</v>
      </c>
      <c r="B1351" s="48">
        <v>1313</v>
      </c>
      <c r="C1351" s="48">
        <v>1</v>
      </c>
      <c r="D1351" s="48">
        <v>20609</v>
      </c>
      <c r="E1351" s="48"/>
      <c r="F1351" s="48" t="s">
        <v>249</v>
      </c>
      <c r="G1351" s="260" t="str">
        <f t="shared" si="106"/>
        <v>pr_90</v>
      </c>
      <c r="H1351" s="260" t="s">
        <v>280</v>
      </c>
      <c r="I1351" s="45">
        <v>43257</v>
      </c>
      <c r="J1351" s="45" t="s">
        <v>128</v>
      </c>
      <c r="K1351" s="48">
        <v>4</v>
      </c>
      <c r="L1351" s="48">
        <v>2334</v>
      </c>
      <c r="M1351" s="50" t="s">
        <v>178</v>
      </c>
      <c r="N1351" s="42">
        <v>0.25208333333333333</v>
      </c>
      <c r="O1351" s="48">
        <v>0</v>
      </c>
      <c r="P1351" s="48">
        <v>0</v>
      </c>
      <c r="Q1351" s="48" t="s">
        <v>16</v>
      </c>
      <c r="R1351" s="48"/>
      <c r="S1351" s="48"/>
      <c r="T1351" s="48"/>
      <c r="U1351" s="173">
        <f t="shared" si="107"/>
        <v>0.25</v>
      </c>
      <c r="V1351" s="173">
        <f t="shared" si="108"/>
        <v>0.25</v>
      </c>
      <c r="W1351" s="41">
        <f>IFERROR(VLOOKUP(L1351,'[1]ZESTAWIENIE NUMERÓW BOCZNYCH'!$A:$B,1,0),"")</f>
        <v>2334</v>
      </c>
      <c r="X1351" s="48" t="str">
        <f>IFERROR(VLOOKUP(W1351,'[1]ZESTAWIENIE NUMERÓW BOCZNYCH'!$A:$B,2,0),Q1351)</f>
        <v>K2</v>
      </c>
      <c r="Y1351" s="131">
        <f t="shared" ref="Y1351:Y1414" si="110">O1351+P1351</f>
        <v>0</v>
      </c>
      <c r="Z1351" s="132" t="s">
        <v>184</v>
      </c>
      <c r="AA1351" s="44" t="str">
        <f t="shared" si="109"/>
        <v>T</v>
      </c>
    </row>
    <row r="1352" spans="1:27" x14ac:dyDescent="0.25">
      <c r="A1352" s="125" t="s">
        <v>236</v>
      </c>
      <c r="B1352" s="48">
        <v>1371</v>
      </c>
      <c r="C1352" s="48">
        <v>6</v>
      </c>
      <c r="D1352" s="48">
        <v>20609</v>
      </c>
      <c r="E1352" s="48"/>
      <c r="F1352" s="48" t="s">
        <v>249</v>
      </c>
      <c r="G1352" s="260" t="str">
        <f t="shared" si="106"/>
        <v>pr_90</v>
      </c>
      <c r="H1352" s="260" t="s">
        <v>280</v>
      </c>
      <c r="I1352" s="45">
        <v>43257</v>
      </c>
      <c r="J1352" s="45" t="s">
        <v>128</v>
      </c>
      <c r="K1352" s="48">
        <v>7</v>
      </c>
      <c r="L1352" s="48">
        <v>2394</v>
      </c>
      <c r="M1352" s="48" t="s">
        <v>247</v>
      </c>
      <c r="N1352" s="42">
        <v>0.41319444444444442</v>
      </c>
      <c r="O1352" s="48">
        <v>1</v>
      </c>
      <c r="P1352" s="48">
        <v>0</v>
      </c>
      <c r="Q1352" s="48" t="s">
        <v>16</v>
      </c>
      <c r="R1352" s="48"/>
      <c r="S1352" s="48"/>
      <c r="T1352" s="48"/>
      <c r="U1352" s="173">
        <f t="shared" si="107"/>
        <v>0.40625</v>
      </c>
      <c r="V1352" s="173">
        <f t="shared" si="108"/>
        <v>0.375</v>
      </c>
      <c r="W1352" s="41">
        <f>IFERROR(VLOOKUP(L1352,'[1]ZESTAWIENIE NUMERÓW BOCZNYCH'!$A:$B,1,0),"")</f>
        <v>2394</v>
      </c>
      <c r="X1352" s="48" t="str">
        <f>IFERROR(VLOOKUP(W1352,'[1]ZESTAWIENIE NUMERÓW BOCZNYCH'!$A:$B,2,0),Q1352)</f>
        <v>K2</v>
      </c>
      <c r="Y1352" s="131">
        <f t="shared" si="110"/>
        <v>1</v>
      </c>
      <c r="Z1352" s="132" t="s">
        <v>184</v>
      </c>
      <c r="AA1352" s="44" t="str">
        <f t="shared" si="109"/>
        <v>T</v>
      </c>
    </row>
    <row r="1353" spans="1:27" x14ac:dyDescent="0.25">
      <c r="A1353" s="125" t="s">
        <v>236</v>
      </c>
      <c r="B1353" s="48">
        <v>1312</v>
      </c>
      <c r="C1353" s="48">
        <v>1</v>
      </c>
      <c r="D1353" s="48">
        <v>20609</v>
      </c>
      <c r="E1353" s="48"/>
      <c r="F1353" s="48" t="s">
        <v>249</v>
      </c>
      <c r="G1353" s="260" t="str">
        <f t="shared" si="106"/>
        <v>pr_90</v>
      </c>
      <c r="H1353" s="260" t="s">
        <v>278</v>
      </c>
      <c r="I1353" s="45">
        <v>43257</v>
      </c>
      <c r="J1353" s="45" t="s">
        <v>128</v>
      </c>
      <c r="K1353" s="48">
        <v>8</v>
      </c>
      <c r="L1353" s="48">
        <v>2440</v>
      </c>
      <c r="M1353" s="260" t="s">
        <v>209</v>
      </c>
      <c r="N1353" s="42">
        <v>0.25069444444444444</v>
      </c>
      <c r="O1353" s="48">
        <v>5</v>
      </c>
      <c r="P1353" s="48">
        <v>0</v>
      </c>
      <c r="Q1353" s="48" t="s">
        <v>16</v>
      </c>
      <c r="R1353" s="48"/>
      <c r="S1353" s="48"/>
      <c r="T1353" s="48"/>
      <c r="U1353" s="173">
        <f t="shared" si="107"/>
        <v>0.25</v>
      </c>
      <c r="V1353" s="173">
        <f t="shared" si="108"/>
        <v>0.25</v>
      </c>
      <c r="W1353" s="41">
        <f>IFERROR(VLOOKUP(L1353,'[1]ZESTAWIENIE NUMERÓW BOCZNYCH'!$A:$B,1,0),"")</f>
        <v>2440</v>
      </c>
      <c r="X1353" s="48" t="str">
        <f>IFERROR(VLOOKUP(W1353,'[1]ZESTAWIENIE NUMERÓW BOCZNYCH'!$A:$B,2,0),Q1353)</f>
        <v>K2</v>
      </c>
      <c r="Y1353" s="131">
        <f t="shared" si="110"/>
        <v>5</v>
      </c>
      <c r="Z1353" s="132" t="s">
        <v>184</v>
      </c>
      <c r="AA1353" s="44" t="str">
        <f t="shared" si="109"/>
        <v>T</v>
      </c>
    </row>
    <row r="1354" spans="1:27" x14ac:dyDescent="0.25">
      <c r="A1354" s="125" t="s">
        <v>236</v>
      </c>
      <c r="B1354" s="48">
        <v>1317</v>
      </c>
      <c r="C1354" s="48">
        <v>1</v>
      </c>
      <c r="D1354" s="48">
        <v>20609</v>
      </c>
      <c r="E1354" s="48"/>
      <c r="F1354" s="48" t="s">
        <v>249</v>
      </c>
      <c r="G1354" s="260" t="str">
        <f t="shared" si="106"/>
        <v>pr_90</v>
      </c>
      <c r="H1354" s="260" t="s">
        <v>278</v>
      </c>
      <c r="I1354" s="45">
        <v>43257</v>
      </c>
      <c r="J1354" s="45" t="s">
        <v>128</v>
      </c>
      <c r="K1354" s="48">
        <v>8</v>
      </c>
      <c r="L1354" s="48">
        <v>2338</v>
      </c>
      <c r="M1354" s="260" t="s">
        <v>209</v>
      </c>
      <c r="N1354" s="42">
        <v>0.25972222222222224</v>
      </c>
      <c r="O1354" s="48">
        <v>8</v>
      </c>
      <c r="P1354" s="48">
        <v>0</v>
      </c>
      <c r="Q1354" s="48" t="s">
        <v>16</v>
      </c>
      <c r="R1354" s="48"/>
      <c r="S1354" s="48"/>
      <c r="T1354" s="48"/>
      <c r="U1354" s="173">
        <f t="shared" si="107"/>
        <v>0.25</v>
      </c>
      <c r="V1354" s="173">
        <f t="shared" si="108"/>
        <v>0.25</v>
      </c>
      <c r="W1354" s="41">
        <f>IFERROR(VLOOKUP(L1354,'[1]ZESTAWIENIE NUMERÓW BOCZNYCH'!$A:$B,1,0),"")</f>
        <v>2338</v>
      </c>
      <c r="X1354" s="48" t="str">
        <f>IFERROR(VLOOKUP(W1354,'[1]ZESTAWIENIE NUMERÓW BOCZNYCH'!$A:$B,2,0),Q1354)</f>
        <v>K2</v>
      </c>
      <c r="Y1354" s="131">
        <f t="shared" si="110"/>
        <v>8</v>
      </c>
      <c r="Z1354" s="132" t="s">
        <v>184</v>
      </c>
      <c r="AA1354" s="44" t="str">
        <f t="shared" si="109"/>
        <v>T</v>
      </c>
    </row>
    <row r="1355" spans="1:27" x14ac:dyDescent="0.25">
      <c r="A1355" s="125" t="s">
        <v>236</v>
      </c>
      <c r="B1355" s="48">
        <v>1320</v>
      </c>
      <c r="C1355" s="48">
        <v>1</v>
      </c>
      <c r="D1355" s="48">
        <v>20609</v>
      </c>
      <c r="E1355" s="48"/>
      <c r="F1355" s="48" t="s">
        <v>249</v>
      </c>
      <c r="G1355" s="260" t="str">
        <f t="shared" si="106"/>
        <v>pr_90</v>
      </c>
      <c r="H1355" s="260" t="s">
        <v>278</v>
      </c>
      <c r="I1355" s="45">
        <v>43257</v>
      </c>
      <c r="J1355" s="45" t="s">
        <v>128</v>
      </c>
      <c r="K1355" s="48">
        <v>8</v>
      </c>
      <c r="L1355" s="48">
        <v>2818</v>
      </c>
      <c r="M1355" s="48" t="s">
        <v>209</v>
      </c>
      <c r="N1355" s="42">
        <v>0.26874999999999999</v>
      </c>
      <c r="O1355" s="48">
        <v>6</v>
      </c>
      <c r="P1355" s="48">
        <v>0</v>
      </c>
      <c r="Q1355" s="48" t="s">
        <v>17</v>
      </c>
      <c r="R1355" s="48"/>
      <c r="S1355" s="48"/>
      <c r="T1355" s="48"/>
      <c r="U1355" s="173">
        <f t="shared" si="107"/>
        <v>0.26041666666666663</v>
      </c>
      <c r="V1355" s="173">
        <f t="shared" si="108"/>
        <v>0.25</v>
      </c>
      <c r="W1355" s="41">
        <f>IFERROR(VLOOKUP(L1355,'[1]ZESTAWIENIE NUMERÓW BOCZNYCH'!$A:$B,1,0),"")</f>
        <v>2818</v>
      </c>
      <c r="X1355" s="48" t="str">
        <f>IFERROR(VLOOKUP(W1355,'[1]ZESTAWIENIE NUMERÓW BOCZNYCH'!$A:$B,2,0),Q1355)</f>
        <v>MB</v>
      </c>
      <c r="Y1355" s="131">
        <f t="shared" si="110"/>
        <v>6</v>
      </c>
      <c r="Z1355" s="132" t="s">
        <v>184</v>
      </c>
      <c r="AA1355" s="44" t="str">
        <f t="shared" si="109"/>
        <v>T</v>
      </c>
    </row>
    <row r="1356" spans="1:27" x14ac:dyDescent="0.25">
      <c r="A1356" s="125" t="s">
        <v>236</v>
      </c>
      <c r="B1356" s="48">
        <v>1323</v>
      </c>
      <c r="C1356" s="48">
        <v>2</v>
      </c>
      <c r="D1356" s="48">
        <v>20609</v>
      </c>
      <c r="E1356" s="48"/>
      <c r="F1356" s="48" t="s">
        <v>249</v>
      </c>
      <c r="G1356" s="260" t="str">
        <f t="shared" si="106"/>
        <v>pr_90</v>
      </c>
      <c r="H1356" s="260" t="s">
        <v>278</v>
      </c>
      <c r="I1356" s="45">
        <v>43257</v>
      </c>
      <c r="J1356" s="45" t="s">
        <v>128</v>
      </c>
      <c r="K1356" s="48">
        <v>8</v>
      </c>
      <c r="L1356" s="48">
        <v>2474</v>
      </c>
      <c r="M1356" s="260" t="s">
        <v>209</v>
      </c>
      <c r="N1356" s="42">
        <v>0.27708333333333335</v>
      </c>
      <c r="O1356" s="48">
        <v>8</v>
      </c>
      <c r="P1356" s="48">
        <v>0</v>
      </c>
      <c r="Q1356" s="48" t="s">
        <v>16</v>
      </c>
      <c r="R1356" s="48"/>
      <c r="S1356" s="48"/>
      <c r="T1356" s="48"/>
      <c r="U1356" s="173">
        <f t="shared" si="107"/>
        <v>0.27083333333333331</v>
      </c>
      <c r="V1356" s="173">
        <f t="shared" si="108"/>
        <v>0.25</v>
      </c>
      <c r="W1356" s="41">
        <f>IFERROR(VLOOKUP(L1356,'[1]ZESTAWIENIE NUMERÓW BOCZNYCH'!$A:$B,1,0),"")</f>
        <v>2474</v>
      </c>
      <c r="X1356" s="48" t="str">
        <f>IFERROR(VLOOKUP(W1356,'[1]ZESTAWIENIE NUMERÓW BOCZNYCH'!$A:$B,2,0),Q1356)</f>
        <v>P2</v>
      </c>
      <c r="Y1356" s="131">
        <f t="shared" si="110"/>
        <v>8</v>
      </c>
      <c r="Z1356" s="132" t="s">
        <v>184</v>
      </c>
      <c r="AA1356" s="44" t="str">
        <f t="shared" si="109"/>
        <v>T</v>
      </c>
    </row>
    <row r="1357" spans="1:27" x14ac:dyDescent="0.25">
      <c r="A1357" s="125" t="s">
        <v>236</v>
      </c>
      <c r="B1357" s="48">
        <v>1326</v>
      </c>
      <c r="C1357" s="48">
        <v>2</v>
      </c>
      <c r="D1357" s="48">
        <v>20609</v>
      </c>
      <c r="E1357" s="48"/>
      <c r="F1357" s="48" t="s">
        <v>249</v>
      </c>
      <c r="G1357" s="260" t="str">
        <f t="shared" si="106"/>
        <v>pr_90</v>
      </c>
      <c r="H1357" s="260" t="s">
        <v>278</v>
      </c>
      <c r="I1357" s="45">
        <v>43257</v>
      </c>
      <c r="J1357" s="45" t="s">
        <v>128</v>
      </c>
      <c r="K1357" s="48">
        <v>8</v>
      </c>
      <c r="L1357" s="48">
        <v>2542</v>
      </c>
      <c r="M1357" s="260" t="s">
        <v>209</v>
      </c>
      <c r="N1357" s="42">
        <v>0.28680555555555554</v>
      </c>
      <c r="O1357" s="48">
        <v>2</v>
      </c>
      <c r="P1357" s="48">
        <v>0</v>
      </c>
      <c r="Q1357" s="48" t="s">
        <v>18</v>
      </c>
      <c r="R1357" s="48"/>
      <c r="S1357" s="48"/>
      <c r="T1357" s="48"/>
      <c r="U1357" s="173">
        <f t="shared" si="107"/>
        <v>0.28125</v>
      </c>
      <c r="V1357" s="173">
        <f t="shared" si="108"/>
        <v>0.25</v>
      </c>
      <c r="W1357" s="41">
        <f>IFERROR(VLOOKUP(L1357,'[1]ZESTAWIENIE NUMERÓW BOCZNYCH'!$A:$B,1,0),"")</f>
        <v>2542</v>
      </c>
      <c r="X1357" s="48" t="str">
        <f>IFERROR(VLOOKUP(W1357,'[1]ZESTAWIENIE NUMERÓW BOCZNYCH'!$A:$B,2,0),Q1357)</f>
        <v>K2</v>
      </c>
      <c r="Y1357" s="131">
        <f t="shared" si="110"/>
        <v>2</v>
      </c>
      <c r="Z1357" s="132" t="s">
        <v>184</v>
      </c>
      <c r="AA1357" s="44" t="str">
        <f t="shared" si="109"/>
        <v>T</v>
      </c>
    </row>
    <row r="1358" spans="1:27" x14ac:dyDescent="0.25">
      <c r="A1358" s="125" t="s">
        <v>236</v>
      </c>
      <c r="B1358" s="48">
        <v>1331</v>
      </c>
      <c r="C1358" s="48">
        <v>2</v>
      </c>
      <c r="D1358" s="48">
        <v>20609</v>
      </c>
      <c r="E1358" s="48"/>
      <c r="F1358" s="48" t="s">
        <v>249</v>
      </c>
      <c r="G1358" s="260" t="str">
        <f t="shared" si="106"/>
        <v>pr_90</v>
      </c>
      <c r="H1358" s="260" t="s">
        <v>278</v>
      </c>
      <c r="I1358" s="45">
        <v>43257</v>
      </c>
      <c r="J1358" s="45" t="s">
        <v>128</v>
      </c>
      <c r="K1358" s="48">
        <v>8</v>
      </c>
      <c r="L1358" s="48">
        <v>2398</v>
      </c>
      <c r="M1358" s="48" t="s">
        <v>209</v>
      </c>
      <c r="N1358" s="42">
        <v>0.29444444444444445</v>
      </c>
      <c r="O1358" s="48">
        <v>6</v>
      </c>
      <c r="P1358" s="48">
        <v>0</v>
      </c>
      <c r="Q1358" s="48" t="s">
        <v>18</v>
      </c>
      <c r="R1358" s="48"/>
      <c r="S1358" s="48"/>
      <c r="T1358" s="48"/>
      <c r="U1358" s="173">
        <f t="shared" si="107"/>
        <v>0.29166666666666663</v>
      </c>
      <c r="V1358" s="173">
        <f t="shared" si="108"/>
        <v>0.29166666666666663</v>
      </c>
      <c r="W1358" s="41">
        <f>IFERROR(VLOOKUP(L1358,'[1]ZESTAWIENIE NUMERÓW BOCZNYCH'!$A:$B,1,0),"")</f>
        <v>2398</v>
      </c>
      <c r="X1358" s="48" t="str">
        <f>IFERROR(VLOOKUP(W1358,'[1]ZESTAWIENIE NUMERÓW BOCZNYCH'!$A:$B,2,0),Q1358)</f>
        <v>K2</v>
      </c>
      <c r="Y1358" s="131">
        <f t="shared" si="110"/>
        <v>6</v>
      </c>
      <c r="Z1358" s="132" t="s">
        <v>184</v>
      </c>
      <c r="AA1358" s="44" t="str">
        <f t="shared" si="109"/>
        <v>T</v>
      </c>
    </row>
    <row r="1359" spans="1:27" x14ac:dyDescent="0.25">
      <c r="A1359" s="125" t="s">
        <v>236</v>
      </c>
      <c r="B1359" s="48">
        <v>1333</v>
      </c>
      <c r="C1359" s="48">
        <v>2</v>
      </c>
      <c r="D1359" s="48">
        <v>20609</v>
      </c>
      <c r="E1359" s="48"/>
      <c r="F1359" s="48" t="s">
        <v>249</v>
      </c>
      <c r="G1359" s="260" t="str">
        <f t="shared" si="106"/>
        <v>pr_90</v>
      </c>
      <c r="H1359" s="260" t="s">
        <v>278</v>
      </c>
      <c r="I1359" s="45">
        <v>43257</v>
      </c>
      <c r="J1359" s="45" t="s">
        <v>128</v>
      </c>
      <c r="K1359" s="48">
        <v>8</v>
      </c>
      <c r="L1359" s="48">
        <v>2819</v>
      </c>
      <c r="M1359" s="260" t="s">
        <v>209</v>
      </c>
      <c r="N1359" s="42">
        <v>0.30208333333333331</v>
      </c>
      <c r="O1359" s="48">
        <v>7</v>
      </c>
      <c r="P1359" s="48">
        <v>2</v>
      </c>
      <c r="Q1359" s="48" t="s">
        <v>17</v>
      </c>
      <c r="R1359" s="48"/>
      <c r="S1359" s="48"/>
      <c r="T1359" s="48"/>
      <c r="U1359" s="173">
        <f t="shared" si="107"/>
        <v>0.30208333333333331</v>
      </c>
      <c r="V1359" s="173">
        <f t="shared" si="108"/>
        <v>0.29166666666666663</v>
      </c>
      <c r="W1359" s="41">
        <f>IFERROR(VLOOKUP(L1359,'[1]ZESTAWIENIE NUMERÓW BOCZNYCH'!$A:$B,1,0),"")</f>
        <v>2819</v>
      </c>
      <c r="X1359" s="48" t="str">
        <f>IFERROR(VLOOKUP(W1359,'[1]ZESTAWIENIE NUMERÓW BOCZNYCH'!$A:$B,2,0),Q1359)</f>
        <v>MB</v>
      </c>
      <c r="Y1359" s="131">
        <f t="shared" si="110"/>
        <v>9</v>
      </c>
      <c r="Z1359" s="132" t="s">
        <v>184</v>
      </c>
      <c r="AA1359" s="44" t="str">
        <f t="shared" si="109"/>
        <v>T</v>
      </c>
    </row>
    <row r="1360" spans="1:27" x14ac:dyDescent="0.25">
      <c r="A1360" s="125" t="s">
        <v>236</v>
      </c>
      <c r="B1360" s="48">
        <v>1336</v>
      </c>
      <c r="C1360" s="48">
        <v>3</v>
      </c>
      <c r="D1360" s="48">
        <v>20609</v>
      </c>
      <c r="E1360" s="48"/>
      <c r="F1360" s="48" t="s">
        <v>249</v>
      </c>
      <c r="G1360" s="260" t="str">
        <f t="shared" si="106"/>
        <v>pr_90</v>
      </c>
      <c r="H1360" s="260" t="s">
        <v>278</v>
      </c>
      <c r="I1360" s="45">
        <v>43257</v>
      </c>
      <c r="J1360" s="45" t="s">
        <v>128</v>
      </c>
      <c r="K1360" s="48">
        <v>8</v>
      </c>
      <c r="L1360" s="48">
        <v>2527</v>
      </c>
      <c r="M1360" s="260" t="s">
        <v>209</v>
      </c>
      <c r="N1360" s="42">
        <v>0.31111111111111112</v>
      </c>
      <c r="O1360" s="48">
        <v>5</v>
      </c>
      <c r="P1360" s="48">
        <v>0</v>
      </c>
      <c r="Q1360" s="48" t="s">
        <v>18</v>
      </c>
      <c r="R1360" s="48"/>
      <c r="S1360" s="48"/>
      <c r="T1360" s="48"/>
      <c r="U1360" s="173">
        <f t="shared" si="107"/>
        <v>0.30208333333333331</v>
      </c>
      <c r="V1360" s="173">
        <f t="shared" si="108"/>
        <v>0.29166666666666663</v>
      </c>
      <c r="W1360" s="41">
        <f>IFERROR(VLOOKUP(L1360,'[1]ZESTAWIENIE NUMERÓW BOCZNYCH'!$A:$B,1,0),"")</f>
        <v>2527</v>
      </c>
      <c r="X1360" s="48" t="str">
        <f>IFERROR(VLOOKUP(W1360,'[1]ZESTAWIENIE NUMERÓW BOCZNYCH'!$A:$B,2,0),Q1360)</f>
        <v>K2</v>
      </c>
      <c r="Y1360" s="131">
        <f t="shared" si="110"/>
        <v>5</v>
      </c>
      <c r="Z1360" s="132" t="s">
        <v>184</v>
      </c>
      <c r="AA1360" s="44" t="str">
        <f t="shared" si="109"/>
        <v>T</v>
      </c>
    </row>
    <row r="1361" spans="1:27" x14ac:dyDescent="0.25">
      <c r="A1361" s="125" t="s">
        <v>236</v>
      </c>
      <c r="B1361" s="48">
        <v>1339</v>
      </c>
      <c r="C1361" s="48">
        <v>3</v>
      </c>
      <c r="D1361" s="48">
        <v>20609</v>
      </c>
      <c r="E1361" s="48"/>
      <c r="F1361" s="48" t="s">
        <v>249</v>
      </c>
      <c r="G1361" s="260" t="str">
        <f t="shared" si="106"/>
        <v>pr_90</v>
      </c>
      <c r="H1361" s="260" t="s">
        <v>278</v>
      </c>
      <c r="I1361" s="45">
        <v>43257</v>
      </c>
      <c r="J1361" s="45" t="s">
        <v>128</v>
      </c>
      <c r="K1361" s="48">
        <v>8</v>
      </c>
      <c r="L1361" s="48">
        <v>2440</v>
      </c>
      <c r="M1361" s="260" t="s">
        <v>209</v>
      </c>
      <c r="N1361" s="42">
        <v>0.31944444444444448</v>
      </c>
      <c r="O1361" s="48">
        <v>7</v>
      </c>
      <c r="P1361" s="48">
        <v>0</v>
      </c>
      <c r="Q1361" s="48" t="s">
        <v>16</v>
      </c>
      <c r="R1361" s="48"/>
      <c r="S1361" s="48"/>
      <c r="T1361" s="48"/>
      <c r="U1361" s="173">
        <f t="shared" si="107"/>
        <v>0.3125</v>
      </c>
      <c r="V1361" s="173">
        <f t="shared" si="108"/>
        <v>0.29166666666666663</v>
      </c>
      <c r="W1361" s="41">
        <f>IFERROR(VLOOKUP(L1361,'[1]ZESTAWIENIE NUMERÓW BOCZNYCH'!$A:$B,1,0),"")</f>
        <v>2440</v>
      </c>
      <c r="X1361" s="48" t="str">
        <f>IFERROR(VLOOKUP(W1361,'[1]ZESTAWIENIE NUMERÓW BOCZNYCH'!$A:$B,2,0),Q1361)</f>
        <v>K2</v>
      </c>
      <c r="Y1361" s="131">
        <f t="shared" si="110"/>
        <v>7</v>
      </c>
      <c r="Z1361" s="132" t="s">
        <v>184</v>
      </c>
      <c r="AA1361" s="44" t="str">
        <f t="shared" si="109"/>
        <v>T</v>
      </c>
    </row>
    <row r="1362" spans="1:27" x14ac:dyDescent="0.25">
      <c r="A1362" s="125" t="s">
        <v>236</v>
      </c>
      <c r="B1362" s="48">
        <v>1343</v>
      </c>
      <c r="C1362" s="48">
        <v>3</v>
      </c>
      <c r="D1362" s="48">
        <v>20609</v>
      </c>
      <c r="E1362" s="48"/>
      <c r="F1362" s="48" t="s">
        <v>249</v>
      </c>
      <c r="G1362" s="260" t="str">
        <f t="shared" si="106"/>
        <v>pr_90</v>
      </c>
      <c r="H1362" s="260" t="s">
        <v>278</v>
      </c>
      <c r="I1362" s="45">
        <v>43257</v>
      </c>
      <c r="J1362" s="45" t="s">
        <v>128</v>
      </c>
      <c r="K1362" s="48">
        <v>8</v>
      </c>
      <c r="L1362" s="48">
        <v>2338</v>
      </c>
      <c r="M1362" s="48" t="s">
        <v>209</v>
      </c>
      <c r="N1362" s="42">
        <v>0.32777777777777778</v>
      </c>
      <c r="O1362" s="48">
        <v>6</v>
      </c>
      <c r="P1362" s="48">
        <v>0</v>
      </c>
      <c r="Q1362" s="48" t="s">
        <v>16</v>
      </c>
      <c r="R1362" s="48"/>
      <c r="S1362" s="48"/>
      <c r="T1362" s="48"/>
      <c r="U1362" s="173">
        <f t="shared" si="107"/>
        <v>0.32291666666666663</v>
      </c>
      <c r="V1362" s="173">
        <f t="shared" si="108"/>
        <v>0.29166666666666663</v>
      </c>
      <c r="W1362" s="41">
        <f>IFERROR(VLOOKUP(L1362,'[1]ZESTAWIENIE NUMERÓW BOCZNYCH'!$A:$B,1,0),"")</f>
        <v>2338</v>
      </c>
      <c r="X1362" s="48" t="str">
        <f>IFERROR(VLOOKUP(W1362,'[1]ZESTAWIENIE NUMERÓW BOCZNYCH'!$A:$B,2,0),Q1362)</f>
        <v>K2</v>
      </c>
      <c r="Y1362" s="131">
        <f t="shared" si="110"/>
        <v>6</v>
      </c>
      <c r="Z1362" s="132" t="s">
        <v>184</v>
      </c>
      <c r="AA1362" s="44" t="str">
        <f t="shared" si="109"/>
        <v>T</v>
      </c>
    </row>
    <row r="1363" spans="1:27" x14ac:dyDescent="0.25">
      <c r="A1363" s="125" t="s">
        <v>236</v>
      </c>
      <c r="B1363" s="48">
        <v>1345</v>
      </c>
      <c r="C1363" s="48">
        <v>3</v>
      </c>
      <c r="D1363" s="48">
        <v>20609</v>
      </c>
      <c r="E1363" s="48"/>
      <c r="F1363" s="48" t="s">
        <v>249</v>
      </c>
      <c r="G1363" s="260" t="str">
        <f t="shared" si="106"/>
        <v>pr_90</v>
      </c>
      <c r="H1363" s="260" t="s">
        <v>278</v>
      </c>
      <c r="I1363" s="45">
        <v>43257</v>
      </c>
      <c r="J1363" s="45" t="s">
        <v>128</v>
      </c>
      <c r="K1363" s="48">
        <v>8</v>
      </c>
      <c r="L1363" s="48">
        <v>2818</v>
      </c>
      <c r="M1363" s="260" t="s">
        <v>209</v>
      </c>
      <c r="N1363" s="42">
        <v>0.3354166666666667</v>
      </c>
      <c r="O1363" s="48">
        <v>5</v>
      </c>
      <c r="P1363" s="48">
        <v>0</v>
      </c>
      <c r="Q1363" s="48" t="s">
        <v>17</v>
      </c>
      <c r="R1363" s="48"/>
      <c r="S1363" s="48"/>
      <c r="T1363" s="48"/>
      <c r="U1363" s="173">
        <f t="shared" si="107"/>
        <v>0.33333333333333331</v>
      </c>
      <c r="V1363" s="173">
        <f t="shared" si="108"/>
        <v>0.33333333333333331</v>
      </c>
      <c r="W1363" s="41">
        <f>IFERROR(VLOOKUP(L1363,'[1]ZESTAWIENIE NUMERÓW BOCZNYCH'!$A:$B,1,0),"")</f>
        <v>2818</v>
      </c>
      <c r="X1363" s="48" t="str">
        <f>IFERROR(VLOOKUP(W1363,'[1]ZESTAWIENIE NUMERÓW BOCZNYCH'!$A:$B,2,0),Q1363)</f>
        <v>MB</v>
      </c>
      <c r="Y1363" s="131">
        <f t="shared" si="110"/>
        <v>5</v>
      </c>
      <c r="Z1363" s="132" t="s">
        <v>184</v>
      </c>
      <c r="AA1363" s="44" t="str">
        <f t="shared" si="109"/>
        <v>T</v>
      </c>
    </row>
    <row r="1364" spans="1:27" x14ac:dyDescent="0.25">
      <c r="A1364" s="125" t="s">
        <v>236</v>
      </c>
      <c r="B1364" s="48">
        <v>1348</v>
      </c>
      <c r="C1364" s="48">
        <v>4</v>
      </c>
      <c r="D1364" s="48">
        <v>20609</v>
      </c>
      <c r="E1364" s="48"/>
      <c r="F1364" s="48" t="s">
        <v>249</v>
      </c>
      <c r="G1364" s="260" t="str">
        <f t="shared" si="106"/>
        <v>pr_90</v>
      </c>
      <c r="H1364" s="260" t="s">
        <v>278</v>
      </c>
      <c r="I1364" s="45">
        <v>43257</v>
      </c>
      <c r="J1364" s="45" t="s">
        <v>128</v>
      </c>
      <c r="K1364" s="48">
        <v>8</v>
      </c>
      <c r="L1364" s="48">
        <v>2476</v>
      </c>
      <c r="M1364" s="48" t="s">
        <v>209</v>
      </c>
      <c r="N1364" s="42">
        <v>0.34375</v>
      </c>
      <c r="O1364" s="48">
        <v>10</v>
      </c>
      <c r="P1364" s="48">
        <v>0</v>
      </c>
      <c r="Q1364" s="48" t="s">
        <v>16</v>
      </c>
      <c r="R1364" s="48"/>
      <c r="S1364" s="48"/>
      <c r="T1364" s="48"/>
      <c r="U1364" s="173">
        <f t="shared" si="107"/>
        <v>0.34375</v>
      </c>
      <c r="V1364" s="173">
        <f t="shared" si="108"/>
        <v>0.33333333333333331</v>
      </c>
      <c r="W1364" s="41">
        <f>IFERROR(VLOOKUP(L1364,'[1]ZESTAWIENIE NUMERÓW BOCZNYCH'!$A:$B,1,0),"")</f>
        <v>2476</v>
      </c>
      <c r="X1364" s="48" t="str">
        <f>IFERROR(VLOOKUP(W1364,'[1]ZESTAWIENIE NUMERÓW BOCZNYCH'!$A:$B,2,0),Q1364)</f>
        <v>K2</v>
      </c>
      <c r="Y1364" s="131">
        <f t="shared" si="110"/>
        <v>10</v>
      </c>
      <c r="Z1364" s="132" t="s">
        <v>184</v>
      </c>
      <c r="AA1364" s="44" t="str">
        <f t="shared" si="109"/>
        <v>T</v>
      </c>
    </row>
    <row r="1365" spans="1:27" x14ac:dyDescent="0.25">
      <c r="A1365" s="125" t="s">
        <v>236</v>
      </c>
      <c r="B1365" s="48">
        <v>1351</v>
      </c>
      <c r="C1365" s="48">
        <v>4</v>
      </c>
      <c r="D1365" s="48">
        <v>20609</v>
      </c>
      <c r="E1365" s="48"/>
      <c r="F1365" s="48" t="s">
        <v>249</v>
      </c>
      <c r="G1365" s="260" t="str">
        <f t="shared" si="106"/>
        <v>pr_90</v>
      </c>
      <c r="H1365" s="260" t="s">
        <v>278</v>
      </c>
      <c r="I1365" s="45">
        <v>43257</v>
      </c>
      <c r="J1365" s="45" t="s">
        <v>128</v>
      </c>
      <c r="K1365" s="48">
        <v>8</v>
      </c>
      <c r="L1365" s="48">
        <v>2542</v>
      </c>
      <c r="M1365" s="260" t="s">
        <v>209</v>
      </c>
      <c r="N1365" s="42">
        <v>0.3520833333333333</v>
      </c>
      <c r="O1365" s="48">
        <v>4</v>
      </c>
      <c r="P1365" s="48">
        <v>0</v>
      </c>
      <c r="Q1365" s="48" t="s">
        <v>18</v>
      </c>
      <c r="R1365" s="48"/>
      <c r="S1365" s="48"/>
      <c r="T1365" s="48"/>
      <c r="U1365" s="173">
        <f t="shared" si="107"/>
        <v>0.34375</v>
      </c>
      <c r="V1365" s="173">
        <f t="shared" si="108"/>
        <v>0.33333333333333331</v>
      </c>
      <c r="W1365" s="41">
        <f>IFERROR(VLOOKUP(L1365,'[1]ZESTAWIENIE NUMERÓW BOCZNYCH'!$A:$B,1,0),"")</f>
        <v>2542</v>
      </c>
      <c r="X1365" s="48" t="str">
        <f>IFERROR(VLOOKUP(W1365,'[1]ZESTAWIENIE NUMERÓW BOCZNYCH'!$A:$B,2,0),Q1365)</f>
        <v>K2</v>
      </c>
      <c r="Y1365" s="131">
        <f t="shared" si="110"/>
        <v>4</v>
      </c>
      <c r="Z1365" s="132" t="s">
        <v>184</v>
      </c>
      <c r="AA1365" s="44" t="str">
        <f t="shared" si="109"/>
        <v>T</v>
      </c>
    </row>
    <row r="1366" spans="1:27" x14ac:dyDescent="0.25">
      <c r="A1366" s="125" t="s">
        <v>236</v>
      </c>
      <c r="B1366" s="48">
        <v>1354</v>
      </c>
      <c r="C1366" s="48">
        <v>4</v>
      </c>
      <c r="D1366" s="48">
        <v>20609</v>
      </c>
      <c r="E1366" s="48"/>
      <c r="F1366" s="48" t="s">
        <v>249</v>
      </c>
      <c r="G1366" s="260" t="str">
        <f t="shared" si="106"/>
        <v>pr_90</v>
      </c>
      <c r="H1366" s="260" t="s">
        <v>278</v>
      </c>
      <c r="I1366" s="45">
        <v>43257</v>
      </c>
      <c r="J1366" s="45" t="s">
        <v>128</v>
      </c>
      <c r="K1366" s="48">
        <v>8</v>
      </c>
      <c r="L1366" s="48">
        <v>2398</v>
      </c>
      <c r="M1366" s="260" t="s">
        <v>209</v>
      </c>
      <c r="N1366" s="42">
        <v>0.3611111111111111</v>
      </c>
      <c r="O1366" s="48">
        <v>14</v>
      </c>
      <c r="P1366" s="48">
        <v>0</v>
      </c>
      <c r="Q1366" s="48" t="s">
        <v>18</v>
      </c>
      <c r="R1366" s="48"/>
      <c r="S1366" s="48"/>
      <c r="T1366" s="48"/>
      <c r="U1366" s="173">
        <f t="shared" si="107"/>
        <v>0.35416666666666663</v>
      </c>
      <c r="V1366" s="173">
        <f t="shared" si="108"/>
        <v>0.33333333333333331</v>
      </c>
      <c r="W1366" s="41">
        <f>IFERROR(VLOOKUP(L1366,'[1]ZESTAWIENIE NUMERÓW BOCZNYCH'!$A:$B,1,0),"")</f>
        <v>2398</v>
      </c>
      <c r="X1366" s="48" t="str">
        <f>IFERROR(VLOOKUP(W1366,'[1]ZESTAWIENIE NUMERÓW BOCZNYCH'!$A:$B,2,0),Q1366)</f>
        <v>K2</v>
      </c>
      <c r="Y1366" s="131">
        <f t="shared" si="110"/>
        <v>14</v>
      </c>
      <c r="Z1366" s="132" t="s">
        <v>184</v>
      </c>
      <c r="AA1366" s="44" t="str">
        <f t="shared" si="109"/>
        <v>T</v>
      </c>
    </row>
    <row r="1367" spans="1:27" x14ac:dyDescent="0.25">
      <c r="A1367" s="125" t="s">
        <v>236</v>
      </c>
      <c r="B1367" s="48">
        <v>1357</v>
      </c>
      <c r="C1367" s="48">
        <v>4</v>
      </c>
      <c r="D1367" s="48">
        <v>20609</v>
      </c>
      <c r="E1367" s="48"/>
      <c r="F1367" s="48" t="s">
        <v>249</v>
      </c>
      <c r="G1367" s="260" t="str">
        <f t="shared" si="106"/>
        <v>pr_90</v>
      </c>
      <c r="H1367" s="260" t="s">
        <v>278</v>
      </c>
      <c r="I1367" s="45">
        <v>43257</v>
      </c>
      <c r="J1367" s="45" t="s">
        <v>128</v>
      </c>
      <c r="K1367" s="48">
        <v>8</v>
      </c>
      <c r="L1367" s="48">
        <v>2819</v>
      </c>
      <c r="M1367" s="48" t="s">
        <v>209</v>
      </c>
      <c r="N1367" s="42">
        <v>0.36874999999999997</v>
      </c>
      <c r="O1367" s="48">
        <v>7</v>
      </c>
      <c r="P1367" s="48">
        <v>0</v>
      </c>
      <c r="Q1367" s="48" t="s">
        <v>17</v>
      </c>
      <c r="R1367" s="48"/>
      <c r="S1367" s="48"/>
      <c r="T1367" s="48"/>
      <c r="U1367" s="173">
        <f t="shared" si="107"/>
        <v>0.36458333333333331</v>
      </c>
      <c r="V1367" s="173">
        <f t="shared" si="108"/>
        <v>0.33333333333333331</v>
      </c>
      <c r="W1367" s="41">
        <f>IFERROR(VLOOKUP(L1367,'[1]ZESTAWIENIE NUMERÓW BOCZNYCH'!$A:$B,1,0),"")</f>
        <v>2819</v>
      </c>
      <c r="X1367" s="48" t="str">
        <f>IFERROR(VLOOKUP(W1367,'[1]ZESTAWIENIE NUMERÓW BOCZNYCH'!$A:$B,2,0),Q1367)</f>
        <v>MB</v>
      </c>
      <c r="Y1367" s="131">
        <f t="shared" si="110"/>
        <v>7</v>
      </c>
      <c r="Z1367" s="132" t="s">
        <v>184</v>
      </c>
      <c r="AA1367" s="44" t="str">
        <f t="shared" si="109"/>
        <v>T</v>
      </c>
    </row>
    <row r="1368" spans="1:27" x14ac:dyDescent="0.25">
      <c r="A1368" s="125" t="s">
        <v>236</v>
      </c>
      <c r="B1368" s="48">
        <v>1361</v>
      </c>
      <c r="C1368" s="48">
        <v>5</v>
      </c>
      <c r="D1368" s="48">
        <v>20609</v>
      </c>
      <c r="E1368" s="48"/>
      <c r="F1368" s="48" t="s">
        <v>249</v>
      </c>
      <c r="G1368" s="260" t="str">
        <f t="shared" si="106"/>
        <v>pr_90</v>
      </c>
      <c r="H1368" s="260" t="s">
        <v>278</v>
      </c>
      <c r="I1368" s="45">
        <v>43257</v>
      </c>
      <c r="J1368" s="45" t="s">
        <v>128</v>
      </c>
      <c r="K1368" s="48">
        <v>8</v>
      </c>
      <c r="L1368" s="48">
        <v>2528</v>
      </c>
      <c r="M1368" s="260" t="s">
        <v>209</v>
      </c>
      <c r="N1368" s="42">
        <v>0.37916666666666665</v>
      </c>
      <c r="O1368" s="48">
        <v>6</v>
      </c>
      <c r="P1368" s="48">
        <v>2</v>
      </c>
      <c r="Q1368" s="48" t="s">
        <v>18</v>
      </c>
      <c r="R1368" s="48"/>
      <c r="S1368" s="48"/>
      <c r="T1368" s="48"/>
      <c r="U1368" s="173">
        <f t="shared" si="107"/>
        <v>0.375</v>
      </c>
      <c r="V1368" s="173">
        <f t="shared" si="108"/>
        <v>0.375</v>
      </c>
      <c r="W1368" s="41">
        <f>IFERROR(VLOOKUP(L1368,'[1]ZESTAWIENIE NUMERÓW BOCZNYCH'!$A:$B,1,0),"")</f>
        <v>2528</v>
      </c>
      <c r="X1368" s="48" t="str">
        <f>IFERROR(VLOOKUP(W1368,'[1]ZESTAWIENIE NUMERÓW BOCZNYCH'!$A:$B,2,0),Q1368)</f>
        <v>K2</v>
      </c>
      <c r="Y1368" s="131">
        <f t="shared" si="110"/>
        <v>8</v>
      </c>
      <c r="Z1368" s="132" t="s">
        <v>184</v>
      </c>
      <c r="AA1368" s="44" t="str">
        <f t="shared" si="109"/>
        <v>T</v>
      </c>
    </row>
    <row r="1369" spans="1:27" x14ac:dyDescent="0.25">
      <c r="A1369" s="125" t="s">
        <v>236</v>
      </c>
      <c r="B1369" s="48">
        <v>1363</v>
      </c>
      <c r="C1369" s="48">
        <v>5</v>
      </c>
      <c r="D1369" s="48">
        <v>20609</v>
      </c>
      <c r="E1369" s="48"/>
      <c r="F1369" s="48" t="s">
        <v>249</v>
      </c>
      <c r="G1369" s="260" t="str">
        <f t="shared" si="106"/>
        <v>pr_90</v>
      </c>
      <c r="H1369" s="260" t="s">
        <v>278</v>
      </c>
      <c r="I1369" s="45">
        <v>43257</v>
      </c>
      <c r="J1369" s="45" t="s">
        <v>128</v>
      </c>
      <c r="K1369" s="48">
        <v>8</v>
      </c>
      <c r="L1369" s="48">
        <v>2440</v>
      </c>
      <c r="M1369" s="260" t="s">
        <v>209</v>
      </c>
      <c r="N1369" s="42">
        <v>0.38819444444444445</v>
      </c>
      <c r="O1369" s="48">
        <v>8</v>
      </c>
      <c r="P1369" s="48">
        <v>0</v>
      </c>
      <c r="Q1369" s="48" t="s">
        <v>18</v>
      </c>
      <c r="R1369" s="48"/>
      <c r="S1369" s="48"/>
      <c r="T1369" s="48"/>
      <c r="U1369" s="173">
        <f t="shared" si="107"/>
        <v>0.38541666666666663</v>
      </c>
      <c r="V1369" s="173">
        <f t="shared" si="108"/>
        <v>0.375</v>
      </c>
      <c r="W1369" s="41">
        <f>IFERROR(VLOOKUP(L1369,'[1]ZESTAWIENIE NUMERÓW BOCZNYCH'!$A:$B,1,0),"")</f>
        <v>2440</v>
      </c>
      <c r="X1369" s="48" t="str">
        <f>IFERROR(VLOOKUP(W1369,'[1]ZESTAWIENIE NUMERÓW BOCZNYCH'!$A:$B,2,0),Q1369)</f>
        <v>K2</v>
      </c>
      <c r="Y1369" s="131">
        <f t="shared" si="110"/>
        <v>8</v>
      </c>
      <c r="Z1369" s="132" t="s">
        <v>184</v>
      </c>
      <c r="AA1369" s="44" t="str">
        <f t="shared" si="109"/>
        <v>T</v>
      </c>
    </row>
    <row r="1370" spans="1:27" x14ac:dyDescent="0.25">
      <c r="A1370" s="125" t="s">
        <v>236</v>
      </c>
      <c r="B1370" s="48">
        <v>1366</v>
      </c>
      <c r="C1370" s="48">
        <v>5</v>
      </c>
      <c r="D1370" s="48">
        <v>20609</v>
      </c>
      <c r="E1370" s="48"/>
      <c r="F1370" s="48" t="s">
        <v>249</v>
      </c>
      <c r="G1370" s="260" t="str">
        <f t="shared" si="106"/>
        <v>pr_90</v>
      </c>
      <c r="H1370" s="260" t="s">
        <v>278</v>
      </c>
      <c r="I1370" s="45">
        <v>43257</v>
      </c>
      <c r="J1370" s="45" t="s">
        <v>128</v>
      </c>
      <c r="K1370" s="48">
        <v>8</v>
      </c>
      <c r="L1370" s="48">
        <v>2338</v>
      </c>
      <c r="M1370" s="48" t="s">
        <v>209</v>
      </c>
      <c r="N1370" s="42">
        <v>0.3979166666666667</v>
      </c>
      <c r="O1370" s="48">
        <v>11</v>
      </c>
      <c r="P1370" s="48">
        <v>0</v>
      </c>
      <c r="Q1370" s="48" t="s">
        <v>16</v>
      </c>
      <c r="R1370" s="48"/>
      <c r="S1370" s="48"/>
      <c r="T1370" s="48"/>
      <c r="U1370" s="173">
        <f t="shared" si="107"/>
        <v>0.39583333333333331</v>
      </c>
      <c r="V1370" s="173">
        <f t="shared" si="108"/>
        <v>0.375</v>
      </c>
      <c r="W1370" s="41">
        <f>IFERROR(VLOOKUP(L1370,'[1]ZESTAWIENIE NUMERÓW BOCZNYCH'!$A:$B,1,0),"")</f>
        <v>2338</v>
      </c>
      <c r="X1370" s="48" t="str">
        <f>IFERROR(VLOOKUP(W1370,'[1]ZESTAWIENIE NUMERÓW BOCZNYCH'!$A:$B,2,0),Q1370)</f>
        <v>K2</v>
      </c>
      <c r="Y1370" s="131">
        <f t="shared" si="110"/>
        <v>11</v>
      </c>
      <c r="Z1370" s="132" t="s">
        <v>184</v>
      </c>
      <c r="AA1370" s="44" t="str">
        <f t="shared" si="109"/>
        <v>T</v>
      </c>
    </row>
    <row r="1371" spans="1:27" x14ac:dyDescent="0.25">
      <c r="A1371" s="125" t="s">
        <v>236</v>
      </c>
      <c r="B1371" s="48">
        <v>1369</v>
      </c>
      <c r="C1371" s="48">
        <v>5</v>
      </c>
      <c r="D1371" s="48">
        <v>20609</v>
      </c>
      <c r="E1371" s="48"/>
      <c r="F1371" s="48" t="s">
        <v>249</v>
      </c>
      <c r="G1371" s="260" t="str">
        <f t="shared" si="106"/>
        <v>pr_90</v>
      </c>
      <c r="H1371" s="260" t="s">
        <v>278</v>
      </c>
      <c r="I1371" s="45">
        <v>43257</v>
      </c>
      <c r="J1371" s="45" t="s">
        <v>128</v>
      </c>
      <c r="K1371" s="48">
        <v>8</v>
      </c>
      <c r="L1371" s="48">
        <v>2818</v>
      </c>
      <c r="M1371" s="260" t="s">
        <v>209</v>
      </c>
      <c r="N1371" s="42">
        <v>0.40833333333333338</v>
      </c>
      <c r="O1371" s="48">
        <v>5</v>
      </c>
      <c r="P1371" s="48">
        <v>2</v>
      </c>
      <c r="Q1371" s="48" t="s">
        <v>17</v>
      </c>
      <c r="R1371" s="48"/>
      <c r="S1371" s="48"/>
      <c r="T1371" s="48"/>
      <c r="U1371" s="173">
        <f t="shared" si="107"/>
        <v>0.40625</v>
      </c>
      <c r="V1371" s="173">
        <f t="shared" si="108"/>
        <v>0.375</v>
      </c>
      <c r="W1371" s="41">
        <f>IFERROR(VLOOKUP(L1371,'[1]ZESTAWIENIE NUMERÓW BOCZNYCH'!$A:$B,1,0),"")</f>
        <v>2818</v>
      </c>
      <c r="X1371" s="48" t="str">
        <f>IFERROR(VLOOKUP(W1371,'[1]ZESTAWIENIE NUMERÓW BOCZNYCH'!$A:$B,2,0),Q1371)</f>
        <v>MB</v>
      </c>
      <c r="Y1371" s="131">
        <f t="shared" si="110"/>
        <v>7</v>
      </c>
      <c r="Z1371" s="132" t="s">
        <v>184</v>
      </c>
      <c r="AA1371" s="44" t="str">
        <f t="shared" si="109"/>
        <v>T</v>
      </c>
    </row>
    <row r="1372" spans="1:27" x14ac:dyDescent="0.25">
      <c r="A1372" s="125" t="s">
        <v>236</v>
      </c>
      <c r="B1372" s="48">
        <v>1376</v>
      </c>
      <c r="C1372" s="48">
        <v>1</v>
      </c>
      <c r="D1372" s="48">
        <v>20609</v>
      </c>
      <c r="E1372" s="48"/>
      <c r="F1372" s="48" t="s">
        <v>249</v>
      </c>
      <c r="G1372" s="260" t="str">
        <f t="shared" si="106"/>
        <v>pr_90</v>
      </c>
      <c r="H1372" s="260" t="s">
        <v>278</v>
      </c>
      <c r="I1372" s="45">
        <v>43257</v>
      </c>
      <c r="J1372" s="45" t="s">
        <v>128</v>
      </c>
      <c r="K1372" s="48">
        <v>8</v>
      </c>
      <c r="L1372" s="48">
        <v>2819</v>
      </c>
      <c r="M1372" s="48" t="s">
        <v>209</v>
      </c>
      <c r="N1372" s="42">
        <v>0.58888888888888891</v>
      </c>
      <c r="O1372" s="48">
        <v>12</v>
      </c>
      <c r="P1372" s="48">
        <v>0</v>
      </c>
      <c r="Q1372" s="48" t="s">
        <v>17</v>
      </c>
      <c r="R1372" s="48"/>
      <c r="S1372" s="48"/>
      <c r="T1372" s="48"/>
      <c r="U1372" s="173">
        <f t="shared" si="107"/>
        <v>0.58333333333333326</v>
      </c>
      <c r="V1372" s="173">
        <f t="shared" si="108"/>
        <v>0.58333333333333326</v>
      </c>
      <c r="W1372" s="41">
        <f>IFERROR(VLOOKUP(L1372,'[1]ZESTAWIENIE NUMERÓW BOCZNYCH'!$A:$B,1,0),"")</f>
        <v>2819</v>
      </c>
      <c r="X1372" s="48" t="str">
        <f>IFERROR(VLOOKUP(W1372,'[1]ZESTAWIENIE NUMERÓW BOCZNYCH'!$A:$B,2,0),Q1372)</f>
        <v>MB</v>
      </c>
      <c r="Y1372" s="131">
        <f t="shared" si="110"/>
        <v>12</v>
      </c>
      <c r="Z1372" s="132" t="s">
        <v>184</v>
      </c>
      <c r="AA1372" s="44" t="str">
        <f t="shared" si="109"/>
        <v>T</v>
      </c>
    </row>
    <row r="1373" spans="1:27" x14ac:dyDescent="0.25">
      <c r="A1373" s="125" t="s">
        <v>236</v>
      </c>
      <c r="B1373" s="48">
        <v>1379</v>
      </c>
      <c r="C1373" s="48">
        <v>1</v>
      </c>
      <c r="D1373" s="48">
        <v>20609</v>
      </c>
      <c r="E1373" s="48"/>
      <c r="F1373" s="48" t="s">
        <v>249</v>
      </c>
      <c r="G1373" s="260" t="str">
        <f t="shared" si="106"/>
        <v>pr_90</v>
      </c>
      <c r="H1373" s="260" t="s">
        <v>278</v>
      </c>
      <c r="I1373" s="45">
        <v>43257</v>
      </c>
      <c r="J1373" s="45" t="s">
        <v>128</v>
      </c>
      <c r="K1373" s="48">
        <v>8</v>
      </c>
      <c r="L1373" s="48">
        <v>2527</v>
      </c>
      <c r="M1373" s="260" t="s">
        <v>209</v>
      </c>
      <c r="N1373" s="42">
        <v>0.59791666666666665</v>
      </c>
      <c r="O1373" s="48">
        <v>8</v>
      </c>
      <c r="P1373" s="48">
        <v>2</v>
      </c>
      <c r="Q1373" s="48" t="s">
        <v>18</v>
      </c>
      <c r="R1373" s="48"/>
      <c r="S1373" s="48"/>
      <c r="T1373" s="48"/>
      <c r="U1373" s="173">
        <f t="shared" si="107"/>
        <v>0.59375</v>
      </c>
      <c r="V1373" s="173">
        <f t="shared" si="108"/>
        <v>0.58333333333333326</v>
      </c>
      <c r="W1373" s="41">
        <f>IFERROR(VLOOKUP(L1373,'[1]ZESTAWIENIE NUMERÓW BOCZNYCH'!$A:$B,1,0),"")</f>
        <v>2527</v>
      </c>
      <c r="X1373" s="48" t="str">
        <f>IFERROR(VLOOKUP(W1373,'[1]ZESTAWIENIE NUMERÓW BOCZNYCH'!$A:$B,2,0),Q1373)</f>
        <v>K2</v>
      </c>
      <c r="Y1373" s="131">
        <f t="shared" si="110"/>
        <v>10</v>
      </c>
      <c r="Z1373" s="132" t="s">
        <v>184</v>
      </c>
      <c r="AA1373" s="44" t="str">
        <f t="shared" si="109"/>
        <v>T</v>
      </c>
    </row>
    <row r="1374" spans="1:27" x14ac:dyDescent="0.25">
      <c r="A1374" s="125" t="s">
        <v>236</v>
      </c>
      <c r="B1374" s="48">
        <v>1382</v>
      </c>
      <c r="C1374" s="48">
        <v>1</v>
      </c>
      <c r="D1374" s="48">
        <v>20609</v>
      </c>
      <c r="E1374" s="48"/>
      <c r="F1374" s="48" t="s">
        <v>249</v>
      </c>
      <c r="G1374" s="260" t="str">
        <f t="shared" si="106"/>
        <v>pr_90</v>
      </c>
      <c r="H1374" s="260" t="s">
        <v>278</v>
      </c>
      <c r="I1374" s="45">
        <v>43257</v>
      </c>
      <c r="J1374" s="45" t="s">
        <v>128</v>
      </c>
      <c r="K1374" s="48">
        <v>8</v>
      </c>
      <c r="L1374" s="48">
        <v>2366</v>
      </c>
      <c r="M1374" s="260" t="s">
        <v>209</v>
      </c>
      <c r="N1374" s="42">
        <v>0.60555555555555551</v>
      </c>
      <c r="O1374" s="48">
        <v>6</v>
      </c>
      <c r="P1374" s="48">
        <v>0</v>
      </c>
      <c r="Q1374" s="48" t="s">
        <v>16</v>
      </c>
      <c r="R1374" s="48"/>
      <c r="S1374" s="48"/>
      <c r="T1374" s="48"/>
      <c r="U1374" s="173">
        <f t="shared" si="107"/>
        <v>0.60416666666666663</v>
      </c>
      <c r="V1374" s="173">
        <f t="shared" si="108"/>
        <v>0.58333333333333326</v>
      </c>
      <c r="W1374" s="41">
        <f>IFERROR(VLOOKUP(L1374,'[1]ZESTAWIENIE NUMERÓW BOCZNYCH'!$A:$B,1,0),"")</f>
        <v>2366</v>
      </c>
      <c r="X1374" s="48" t="str">
        <f>IFERROR(VLOOKUP(W1374,'[1]ZESTAWIENIE NUMERÓW BOCZNYCH'!$A:$B,2,0),Q1374)</f>
        <v>K2</v>
      </c>
      <c r="Y1374" s="131">
        <f t="shared" si="110"/>
        <v>6</v>
      </c>
      <c r="Z1374" s="132" t="s">
        <v>184</v>
      </c>
      <c r="AA1374" s="44" t="str">
        <f t="shared" si="109"/>
        <v>T</v>
      </c>
    </row>
    <row r="1375" spans="1:27" x14ac:dyDescent="0.25">
      <c r="A1375" s="125" t="s">
        <v>236</v>
      </c>
      <c r="B1375" s="48">
        <v>1385</v>
      </c>
      <c r="C1375" s="48">
        <v>1</v>
      </c>
      <c r="D1375" s="48">
        <v>20609</v>
      </c>
      <c r="E1375" s="48"/>
      <c r="F1375" s="48" t="s">
        <v>249</v>
      </c>
      <c r="G1375" s="260" t="str">
        <f t="shared" si="106"/>
        <v>pr_90</v>
      </c>
      <c r="H1375" s="260" t="s">
        <v>278</v>
      </c>
      <c r="I1375" s="45">
        <v>43257</v>
      </c>
      <c r="J1375" s="45" t="s">
        <v>128</v>
      </c>
      <c r="K1375" s="48">
        <v>8</v>
      </c>
      <c r="L1375" s="48">
        <v>2350</v>
      </c>
      <c r="M1375" s="260" t="s">
        <v>209</v>
      </c>
      <c r="N1375" s="42">
        <v>0.61736111111111114</v>
      </c>
      <c r="O1375" s="48">
        <v>16</v>
      </c>
      <c r="P1375" s="48">
        <v>0</v>
      </c>
      <c r="Q1375" s="48" t="s">
        <v>16</v>
      </c>
      <c r="R1375" s="48"/>
      <c r="S1375" s="48"/>
      <c r="T1375" s="48"/>
      <c r="U1375" s="173">
        <f t="shared" si="107"/>
        <v>0.61458333333333326</v>
      </c>
      <c r="V1375" s="173">
        <f t="shared" si="108"/>
        <v>0.58333333333333326</v>
      </c>
      <c r="W1375" s="41">
        <f>IFERROR(VLOOKUP(L1375,'[1]ZESTAWIENIE NUMERÓW BOCZNYCH'!$A:$B,1,0),"")</f>
        <v>2350</v>
      </c>
      <c r="X1375" s="48" t="str">
        <f>IFERROR(VLOOKUP(W1375,'[1]ZESTAWIENIE NUMERÓW BOCZNYCH'!$A:$B,2,0),Q1375)</f>
        <v>K2</v>
      </c>
      <c r="Y1375" s="131">
        <f t="shared" si="110"/>
        <v>16</v>
      </c>
      <c r="Z1375" s="132" t="s">
        <v>184</v>
      </c>
      <c r="AA1375" s="44" t="str">
        <f t="shared" si="109"/>
        <v>T</v>
      </c>
    </row>
    <row r="1376" spans="1:27" x14ac:dyDescent="0.25">
      <c r="A1376" s="125" t="s">
        <v>236</v>
      </c>
      <c r="B1376" s="48">
        <v>1388</v>
      </c>
      <c r="C1376" s="48">
        <v>2</v>
      </c>
      <c r="D1376" s="48">
        <v>20609</v>
      </c>
      <c r="E1376" s="48"/>
      <c r="F1376" s="48" t="s">
        <v>249</v>
      </c>
      <c r="G1376" s="260" t="str">
        <f t="shared" si="106"/>
        <v>pr_90</v>
      </c>
      <c r="H1376" s="260" t="s">
        <v>278</v>
      </c>
      <c r="I1376" s="45">
        <v>43257</v>
      </c>
      <c r="J1376" s="45" t="s">
        <v>128</v>
      </c>
      <c r="K1376" s="48">
        <v>8</v>
      </c>
      <c r="L1376" s="48">
        <v>2338</v>
      </c>
      <c r="M1376" s="260" t="s">
        <v>209</v>
      </c>
      <c r="N1376" s="42">
        <v>0.62152777777777779</v>
      </c>
      <c r="O1376" s="48">
        <v>4</v>
      </c>
      <c r="P1376" s="48">
        <v>0</v>
      </c>
      <c r="Q1376" s="48" t="s">
        <v>16</v>
      </c>
      <c r="R1376" s="48"/>
      <c r="S1376" s="48"/>
      <c r="T1376" s="48"/>
      <c r="U1376" s="173">
        <f t="shared" si="107"/>
        <v>0.61458333333333326</v>
      </c>
      <c r="V1376" s="173">
        <f t="shared" si="108"/>
        <v>0.58333333333333326</v>
      </c>
      <c r="W1376" s="41">
        <f>IFERROR(VLOOKUP(L1376,'[1]ZESTAWIENIE NUMERÓW BOCZNYCH'!$A:$B,1,0),"")</f>
        <v>2338</v>
      </c>
      <c r="X1376" s="48" t="str">
        <f>IFERROR(VLOOKUP(W1376,'[1]ZESTAWIENIE NUMERÓW BOCZNYCH'!$A:$B,2,0),Q1376)</f>
        <v>K2</v>
      </c>
      <c r="Y1376" s="131">
        <f t="shared" si="110"/>
        <v>4</v>
      </c>
      <c r="Z1376" s="132" t="s">
        <v>184</v>
      </c>
      <c r="AA1376" s="44" t="str">
        <f t="shared" si="109"/>
        <v>T</v>
      </c>
    </row>
    <row r="1377" spans="1:27" x14ac:dyDescent="0.25">
      <c r="A1377" s="125" t="s">
        <v>236</v>
      </c>
      <c r="B1377" s="48">
        <v>1391</v>
      </c>
      <c r="C1377" s="48">
        <v>2</v>
      </c>
      <c r="D1377" s="48">
        <v>20609</v>
      </c>
      <c r="E1377" s="48"/>
      <c r="F1377" s="48" t="s">
        <v>249</v>
      </c>
      <c r="G1377" s="260" t="str">
        <f t="shared" si="106"/>
        <v>pr_90</v>
      </c>
      <c r="H1377" s="260" t="s">
        <v>278</v>
      </c>
      <c r="I1377" s="45">
        <v>43257</v>
      </c>
      <c r="J1377" s="45" t="s">
        <v>128</v>
      </c>
      <c r="K1377" s="48">
        <v>8</v>
      </c>
      <c r="L1377" s="48">
        <v>2818</v>
      </c>
      <c r="M1377" s="48" t="s">
        <v>209</v>
      </c>
      <c r="N1377" s="42">
        <v>0.63055555555555554</v>
      </c>
      <c r="O1377" s="48">
        <v>9</v>
      </c>
      <c r="P1377" s="48">
        <v>0</v>
      </c>
      <c r="Q1377" s="48" t="s">
        <v>17</v>
      </c>
      <c r="R1377" s="48"/>
      <c r="S1377" s="48"/>
      <c r="T1377" s="48"/>
      <c r="U1377" s="173">
        <f t="shared" si="107"/>
        <v>0.625</v>
      </c>
      <c r="V1377" s="173">
        <f t="shared" si="108"/>
        <v>0.625</v>
      </c>
      <c r="W1377" s="41">
        <f>IFERROR(VLOOKUP(L1377,'[1]ZESTAWIENIE NUMERÓW BOCZNYCH'!$A:$B,1,0),"")</f>
        <v>2818</v>
      </c>
      <c r="X1377" s="48" t="str">
        <f>IFERROR(VLOOKUP(W1377,'[1]ZESTAWIENIE NUMERÓW BOCZNYCH'!$A:$B,2,0),Q1377)</f>
        <v>MB</v>
      </c>
      <c r="Y1377" s="131">
        <f t="shared" si="110"/>
        <v>9</v>
      </c>
      <c r="Z1377" s="132" t="s">
        <v>184</v>
      </c>
      <c r="AA1377" s="44" t="str">
        <f t="shared" si="109"/>
        <v>T</v>
      </c>
    </row>
    <row r="1378" spans="1:27" x14ac:dyDescent="0.25">
      <c r="A1378" s="125" t="s">
        <v>236</v>
      </c>
      <c r="B1378" s="48">
        <v>1394</v>
      </c>
      <c r="C1378" s="48">
        <v>2</v>
      </c>
      <c r="D1378" s="48">
        <v>20609</v>
      </c>
      <c r="E1378" s="48"/>
      <c r="F1378" s="48" t="s">
        <v>249</v>
      </c>
      <c r="G1378" s="260" t="str">
        <f t="shared" si="106"/>
        <v>pr_90</v>
      </c>
      <c r="H1378" s="260" t="s">
        <v>278</v>
      </c>
      <c r="I1378" s="45">
        <v>43257</v>
      </c>
      <c r="J1378" s="45" t="s">
        <v>128</v>
      </c>
      <c r="K1378" s="48">
        <v>8</v>
      </c>
      <c r="L1378" s="48">
        <v>2542</v>
      </c>
      <c r="M1378" s="260" t="s">
        <v>209</v>
      </c>
      <c r="N1378" s="42">
        <v>0.63958333333333328</v>
      </c>
      <c r="O1378" s="48">
        <v>7</v>
      </c>
      <c r="P1378" s="48">
        <v>0</v>
      </c>
      <c r="Q1378" s="48" t="s">
        <v>18</v>
      </c>
      <c r="R1378" s="48"/>
      <c r="S1378" s="48"/>
      <c r="T1378" s="48"/>
      <c r="U1378" s="173">
        <f t="shared" si="107"/>
        <v>0.63541666666666663</v>
      </c>
      <c r="V1378" s="173">
        <f t="shared" si="108"/>
        <v>0.625</v>
      </c>
      <c r="W1378" s="41">
        <f>IFERROR(VLOOKUP(L1378,'[1]ZESTAWIENIE NUMERÓW BOCZNYCH'!$A:$B,1,0),"")</f>
        <v>2542</v>
      </c>
      <c r="X1378" s="48" t="str">
        <f>IFERROR(VLOOKUP(W1378,'[1]ZESTAWIENIE NUMERÓW BOCZNYCH'!$A:$B,2,0),Q1378)</f>
        <v>K2</v>
      </c>
      <c r="Y1378" s="131">
        <f t="shared" si="110"/>
        <v>7</v>
      </c>
      <c r="Z1378" s="132" t="s">
        <v>184</v>
      </c>
      <c r="AA1378" s="44" t="str">
        <f t="shared" si="109"/>
        <v>T</v>
      </c>
    </row>
    <row r="1379" spans="1:27" x14ac:dyDescent="0.25">
      <c r="A1379" s="125" t="s">
        <v>236</v>
      </c>
      <c r="B1379" s="48">
        <v>1397</v>
      </c>
      <c r="C1379" s="48">
        <v>2</v>
      </c>
      <c r="D1379" s="48">
        <v>20609</v>
      </c>
      <c r="E1379" s="48"/>
      <c r="F1379" s="48" t="s">
        <v>249</v>
      </c>
      <c r="G1379" s="260" t="str">
        <f t="shared" si="106"/>
        <v>pr_90</v>
      </c>
      <c r="H1379" s="260" t="s">
        <v>278</v>
      </c>
      <c r="I1379" s="45">
        <v>43257</v>
      </c>
      <c r="J1379" s="45" t="s">
        <v>128</v>
      </c>
      <c r="K1379" s="48">
        <v>8</v>
      </c>
      <c r="L1379" s="48">
        <v>2398</v>
      </c>
      <c r="M1379" s="260" t="s">
        <v>209</v>
      </c>
      <c r="N1379" s="42">
        <v>0.64652777777777781</v>
      </c>
      <c r="O1379" s="48">
        <v>10</v>
      </c>
      <c r="P1379" s="48">
        <v>0</v>
      </c>
      <c r="Q1379" s="48" t="s">
        <v>18</v>
      </c>
      <c r="R1379" s="48"/>
      <c r="S1379" s="48"/>
      <c r="T1379" s="48"/>
      <c r="U1379" s="173">
        <f t="shared" si="107"/>
        <v>0.64583333333333326</v>
      </c>
      <c r="V1379" s="173">
        <f t="shared" si="108"/>
        <v>0.625</v>
      </c>
      <c r="W1379" s="41">
        <f>IFERROR(VLOOKUP(L1379,'[1]ZESTAWIENIE NUMERÓW BOCZNYCH'!$A:$B,1,0),"")</f>
        <v>2398</v>
      </c>
      <c r="X1379" s="48" t="str">
        <f>IFERROR(VLOOKUP(W1379,'[1]ZESTAWIENIE NUMERÓW BOCZNYCH'!$A:$B,2,0),Q1379)</f>
        <v>K2</v>
      </c>
      <c r="Y1379" s="131">
        <f t="shared" si="110"/>
        <v>10</v>
      </c>
      <c r="Z1379" s="132" t="s">
        <v>184</v>
      </c>
      <c r="AA1379" s="44" t="str">
        <f t="shared" si="109"/>
        <v>T</v>
      </c>
    </row>
    <row r="1380" spans="1:27" x14ac:dyDescent="0.25">
      <c r="A1380" s="125" t="s">
        <v>236</v>
      </c>
      <c r="B1380" s="48">
        <v>1400</v>
      </c>
      <c r="C1380" s="48">
        <v>3</v>
      </c>
      <c r="D1380" s="48">
        <v>20609</v>
      </c>
      <c r="E1380" s="48"/>
      <c r="F1380" s="48" t="s">
        <v>249</v>
      </c>
      <c r="G1380" s="260" t="str">
        <f t="shared" si="106"/>
        <v>pr_90</v>
      </c>
      <c r="H1380" s="260" t="s">
        <v>278</v>
      </c>
      <c r="I1380" s="45">
        <v>43257</v>
      </c>
      <c r="J1380" s="45" t="s">
        <v>128</v>
      </c>
      <c r="K1380" s="48">
        <v>8</v>
      </c>
      <c r="L1380" s="48">
        <v>2806</v>
      </c>
      <c r="M1380" s="48" t="s">
        <v>209</v>
      </c>
      <c r="N1380" s="42">
        <v>0.65625</v>
      </c>
      <c r="O1380" s="48">
        <v>7</v>
      </c>
      <c r="P1380" s="48">
        <v>1</v>
      </c>
      <c r="Q1380" s="48" t="s">
        <v>17</v>
      </c>
      <c r="R1380" s="48"/>
      <c r="S1380" s="48"/>
      <c r="T1380" s="48"/>
      <c r="U1380" s="173">
        <f t="shared" si="107"/>
        <v>0.65625</v>
      </c>
      <c r="V1380" s="173">
        <f t="shared" si="108"/>
        <v>0.625</v>
      </c>
      <c r="W1380" s="41">
        <f>IFERROR(VLOOKUP(L1380,'[1]ZESTAWIENIE NUMERÓW BOCZNYCH'!$A:$B,1,0),"")</f>
        <v>2806</v>
      </c>
      <c r="X1380" s="48" t="str">
        <f>IFERROR(VLOOKUP(W1380,'[1]ZESTAWIENIE NUMERÓW BOCZNYCH'!$A:$B,2,0),Q1380)</f>
        <v>MB</v>
      </c>
      <c r="Y1380" s="131">
        <f t="shared" si="110"/>
        <v>8</v>
      </c>
      <c r="Z1380" s="132" t="s">
        <v>184</v>
      </c>
      <c r="AA1380" s="44" t="str">
        <f t="shared" si="109"/>
        <v>T</v>
      </c>
    </row>
    <row r="1381" spans="1:27" x14ac:dyDescent="0.25">
      <c r="A1381" s="125" t="s">
        <v>236</v>
      </c>
      <c r="B1381" s="48">
        <v>1403</v>
      </c>
      <c r="C1381" s="48">
        <v>3</v>
      </c>
      <c r="D1381" s="48">
        <v>20609</v>
      </c>
      <c r="E1381" s="48"/>
      <c r="F1381" s="48" t="s">
        <v>249</v>
      </c>
      <c r="G1381" s="260" t="str">
        <f t="shared" si="106"/>
        <v>pr_90</v>
      </c>
      <c r="H1381" s="260" t="s">
        <v>278</v>
      </c>
      <c r="I1381" s="45">
        <v>43257</v>
      </c>
      <c r="J1381" s="45" t="s">
        <v>128</v>
      </c>
      <c r="K1381" s="48">
        <v>8</v>
      </c>
      <c r="L1381" s="48">
        <v>2819</v>
      </c>
      <c r="M1381" s="260" t="s">
        <v>209</v>
      </c>
      <c r="N1381" s="42">
        <v>0.66388888888888886</v>
      </c>
      <c r="O1381" s="48">
        <v>5</v>
      </c>
      <c r="P1381" s="48">
        <v>1</v>
      </c>
      <c r="Q1381" s="48" t="s">
        <v>17</v>
      </c>
      <c r="R1381" s="48"/>
      <c r="S1381" s="48"/>
      <c r="T1381" s="48"/>
      <c r="U1381" s="173">
        <f t="shared" si="107"/>
        <v>0.65625</v>
      </c>
      <c r="V1381" s="173">
        <f t="shared" si="108"/>
        <v>0.625</v>
      </c>
      <c r="W1381" s="41">
        <f>IFERROR(VLOOKUP(L1381,'[1]ZESTAWIENIE NUMERÓW BOCZNYCH'!$A:$B,1,0),"")</f>
        <v>2819</v>
      </c>
      <c r="X1381" s="48" t="str">
        <f>IFERROR(VLOOKUP(W1381,'[1]ZESTAWIENIE NUMERÓW BOCZNYCH'!$A:$B,2,0),Q1381)</f>
        <v>MB</v>
      </c>
      <c r="Y1381" s="131">
        <f t="shared" si="110"/>
        <v>6</v>
      </c>
      <c r="Z1381" s="132" t="s">
        <v>184</v>
      </c>
      <c r="AA1381" s="44" t="str">
        <f t="shared" si="109"/>
        <v>T</v>
      </c>
    </row>
    <row r="1382" spans="1:27" x14ac:dyDescent="0.25">
      <c r="A1382" s="125" t="s">
        <v>236</v>
      </c>
      <c r="B1382" s="48">
        <v>1406</v>
      </c>
      <c r="C1382" s="48">
        <v>3</v>
      </c>
      <c r="D1382" s="48">
        <v>20609</v>
      </c>
      <c r="E1382" s="48"/>
      <c r="F1382" s="48" t="s">
        <v>249</v>
      </c>
      <c r="G1382" s="260" t="str">
        <f t="shared" si="106"/>
        <v>pr_90</v>
      </c>
      <c r="H1382" s="260" t="s">
        <v>278</v>
      </c>
      <c r="I1382" s="45">
        <v>43257</v>
      </c>
      <c r="J1382" s="45" t="s">
        <v>128</v>
      </c>
      <c r="K1382" s="48">
        <v>8</v>
      </c>
      <c r="L1382" s="48">
        <v>2528</v>
      </c>
      <c r="M1382" s="260" t="s">
        <v>209</v>
      </c>
      <c r="N1382" s="42">
        <v>0.67291666666666661</v>
      </c>
      <c r="O1382" s="48">
        <v>9</v>
      </c>
      <c r="P1382" s="48">
        <v>0</v>
      </c>
      <c r="Q1382" s="48" t="s">
        <v>18</v>
      </c>
      <c r="R1382" s="48"/>
      <c r="S1382" s="48"/>
      <c r="T1382" s="48"/>
      <c r="U1382" s="173">
        <f t="shared" si="107"/>
        <v>0.66666666666666663</v>
      </c>
      <c r="V1382" s="173">
        <f t="shared" si="108"/>
        <v>0.66666666666666663</v>
      </c>
      <c r="W1382" s="41">
        <f>IFERROR(VLOOKUP(L1382,'[1]ZESTAWIENIE NUMERÓW BOCZNYCH'!$A:$B,1,0),"")</f>
        <v>2528</v>
      </c>
      <c r="X1382" s="48" t="str">
        <f>IFERROR(VLOOKUP(W1382,'[1]ZESTAWIENIE NUMERÓW BOCZNYCH'!$A:$B,2,0),Q1382)</f>
        <v>K2</v>
      </c>
      <c r="Y1382" s="131">
        <f t="shared" si="110"/>
        <v>9</v>
      </c>
      <c r="Z1382" s="132" t="s">
        <v>184</v>
      </c>
      <c r="AA1382" s="44" t="str">
        <f t="shared" si="109"/>
        <v>T</v>
      </c>
    </row>
    <row r="1383" spans="1:27" x14ac:dyDescent="0.25">
      <c r="A1383" s="125" t="s">
        <v>236</v>
      </c>
      <c r="B1383" s="48">
        <v>1409</v>
      </c>
      <c r="C1383" s="48">
        <v>3</v>
      </c>
      <c r="D1383" s="48">
        <v>20609</v>
      </c>
      <c r="E1383" s="48"/>
      <c r="F1383" s="48" t="s">
        <v>249</v>
      </c>
      <c r="G1383" s="260" t="str">
        <f t="shared" si="106"/>
        <v>pr_90</v>
      </c>
      <c r="H1383" s="260" t="s">
        <v>278</v>
      </c>
      <c r="I1383" s="45">
        <v>43257</v>
      </c>
      <c r="J1383" s="45" t="s">
        <v>128</v>
      </c>
      <c r="K1383" s="48">
        <v>8</v>
      </c>
      <c r="L1383" s="48">
        <v>2366</v>
      </c>
      <c r="M1383" s="48" t="s">
        <v>209</v>
      </c>
      <c r="N1383" s="42">
        <v>0.68125000000000002</v>
      </c>
      <c r="O1383" s="48">
        <v>6</v>
      </c>
      <c r="P1383" s="48">
        <v>0</v>
      </c>
      <c r="Q1383" s="48" t="s">
        <v>16</v>
      </c>
      <c r="R1383" s="48"/>
      <c r="S1383" s="48"/>
      <c r="T1383" s="48"/>
      <c r="U1383" s="173">
        <f t="shared" si="107"/>
        <v>0.67708333333333326</v>
      </c>
      <c r="V1383" s="173">
        <f t="shared" si="108"/>
        <v>0.66666666666666663</v>
      </c>
      <c r="W1383" s="41">
        <f>IFERROR(VLOOKUP(L1383,'[1]ZESTAWIENIE NUMERÓW BOCZNYCH'!$A:$B,1,0),"")</f>
        <v>2366</v>
      </c>
      <c r="X1383" s="48" t="str">
        <f>IFERROR(VLOOKUP(W1383,'[1]ZESTAWIENIE NUMERÓW BOCZNYCH'!$A:$B,2,0),Q1383)</f>
        <v>K2</v>
      </c>
      <c r="Y1383" s="131">
        <f t="shared" si="110"/>
        <v>6</v>
      </c>
      <c r="Z1383" s="132" t="s">
        <v>184</v>
      </c>
      <c r="AA1383" s="44" t="str">
        <f t="shared" si="109"/>
        <v>T</v>
      </c>
    </row>
    <row r="1384" spans="1:27" x14ac:dyDescent="0.25">
      <c r="A1384" s="125" t="s">
        <v>236</v>
      </c>
      <c r="B1384" s="48">
        <v>1412</v>
      </c>
      <c r="C1384" s="48">
        <v>3</v>
      </c>
      <c r="D1384" s="48">
        <v>20609</v>
      </c>
      <c r="E1384" s="48"/>
      <c r="F1384" s="48" t="s">
        <v>249</v>
      </c>
      <c r="G1384" s="260" t="str">
        <f t="shared" si="106"/>
        <v>pr_90</v>
      </c>
      <c r="H1384" s="260" t="s">
        <v>278</v>
      </c>
      <c r="I1384" s="45">
        <v>43257</v>
      </c>
      <c r="J1384" s="45" t="s">
        <v>128</v>
      </c>
      <c r="K1384" s="48">
        <v>8</v>
      </c>
      <c r="L1384" s="48">
        <v>2350</v>
      </c>
      <c r="M1384" s="260" t="s">
        <v>209</v>
      </c>
      <c r="N1384" s="42">
        <v>0.68958333333333333</v>
      </c>
      <c r="O1384" s="48">
        <v>13</v>
      </c>
      <c r="P1384" s="48">
        <v>0</v>
      </c>
      <c r="Q1384" s="48" t="s">
        <v>16</v>
      </c>
      <c r="R1384" s="48"/>
      <c r="S1384" s="48"/>
      <c r="T1384" s="48"/>
      <c r="U1384" s="173">
        <f t="shared" si="107"/>
        <v>0.6875</v>
      </c>
      <c r="V1384" s="173">
        <f t="shared" si="108"/>
        <v>0.66666666666666663</v>
      </c>
      <c r="W1384" s="41">
        <f>IFERROR(VLOOKUP(L1384,'[1]ZESTAWIENIE NUMERÓW BOCZNYCH'!$A:$B,1,0),"")</f>
        <v>2350</v>
      </c>
      <c r="X1384" s="48" t="str">
        <f>IFERROR(VLOOKUP(W1384,'[1]ZESTAWIENIE NUMERÓW BOCZNYCH'!$A:$B,2,0),Q1384)</f>
        <v>K2</v>
      </c>
      <c r="Y1384" s="131">
        <f t="shared" si="110"/>
        <v>13</v>
      </c>
      <c r="Z1384" s="132" t="s">
        <v>184</v>
      </c>
      <c r="AA1384" s="44" t="str">
        <f t="shared" si="109"/>
        <v>T</v>
      </c>
    </row>
    <row r="1385" spans="1:27" x14ac:dyDescent="0.25">
      <c r="A1385" s="125" t="s">
        <v>236</v>
      </c>
      <c r="B1385" s="48">
        <v>1415</v>
      </c>
      <c r="C1385" s="48">
        <v>4</v>
      </c>
      <c r="D1385" s="48">
        <v>20609</v>
      </c>
      <c r="E1385" s="48"/>
      <c r="F1385" s="48" t="s">
        <v>249</v>
      </c>
      <c r="G1385" s="260" t="str">
        <f t="shared" si="106"/>
        <v>pr_90</v>
      </c>
      <c r="H1385" s="260" t="s">
        <v>278</v>
      </c>
      <c r="I1385" s="45">
        <v>43257</v>
      </c>
      <c r="J1385" s="45" t="s">
        <v>128</v>
      </c>
      <c r="K1385" s="48">
        <v>8</v>
      </c>
      <c r="L1385" s="48">
        <v>2338</v>
      </c>
      <c r="M1385" s="260" t="s">
        <v>209</v>
      </c>
      <c r="N1385" s="42">
        <v>0.69652777777777775</v>
      </c>
      <c r="O1385" s="48">
        <v>6</v>
      </c>
      <c r="P1385" s="48">
        <v>0</v>
      </c>
      <c r="Q1385" s="48" t="s">
        <v>16</v>
      </c>
      <c r="R1385" s="48"/>
      <c r="S1385" s="48"/>
      <c r="T1385" s="48"/>
      <c r="U1385" s="173">
        <f t="shared" si="107"/>
        <v>0.6875</v>
      </c>
      <c r="V1385" s="173">
        <f t="shared" si="108"/>
        <v>0.66666666666666663</v>
      </c>
      <c r="W1385" s="41">
        <f>IFERROR(VLOOKUP(L1385,'[1]ZESTAWIENIE NUMERÓW BOCZNYCH'!$A:$B,1,0),"")</f>
        <v>2338</v>
      </c>
      <c r="X1385" s="48" t="str">
        <f>IFERROR(VLOOKUP(W1385,'[1]ZESTAWIENIE NUMERÓW BOCZNYCH'!$A:$B,2,0),Q1385)</f>
        <v>K2</v>
      </c>
      <c r="Y1385" s="131">
        <f t="shared" si="110"/>
        <v>6</v>
      </c>
      <c r="Z1385" s="132" t="s">
        <v>184</v>
      </c>
      <c r="AA1385" s="44" t="str">
        <f t="shared" si="109"/>
        <v>T</v>
      </c>
    </row>
    <row r="1386" spans="1:27" x14ac:dyDescent="0.25">
      <c r="A1386" s="125" t="s">
        <v>236</v>
      </c>
      <c r="B1386" s="48">
        <v>1418</v>
      </c>
      <c r="C1386" s="48">
        <v>4</v>
      </c>
      <c r="D1386" s="48">
        <v>20609</v>
      </c>
      <c r="E1386" s="48"/>
      <c r="F1386" s="48" t="s">
        <v>249</v>
      </c>
      <c r="G1386" s="260" t="str">
        <f t="shared" si="106"/>
        <v>pr_90</v>
      </c>
      <c r="H1386" s="260" t="s">
        <v>278</v>
      </c>
      <c r="I1386" s="45">
        <v>43257</v>
      </c>
      <c r="J1386" s="45" t="s">
        <v>128</v>
      </c>
      <c r="K1386" s="48">
        <v>8</v>
      </c>
      <c r="L1386" s="48">
        <v>2818</v>
      </c>
      <c r="M1386" s="48" t="s">
        <v>209</v>
      </c>
      <c r="N1386" s="42">
        <v>0.7055555555555556</v>
      </c>
      <c r="O1386" s="48">
        <v>3</v>
      </c>
      <c r="P1386" s="48">
        <v>0</v>
      </c>
      <c r="Q1386" s="48" t="s">
        <v>17</v>
      </c>
      <c r="R1386" s="48"/>
      <c r="S1386" s="48"/>
      <c r="T1386" s="48"/>
      <c r="U1386" s="173">
        <f t="shared" si="107"/>
        <v>0.69791666666666663</v>
      </c>
      <c r="V1386" s="173">
        <f t="shared" si="108"/>
        <v>0.66666666666666663</v>
      </c>
      <c r="W1386" s="41">
        <f>IFERROR(VLOOKUP(L1386,'[1]ZESTAWIENIE NUMERÓW BOCZNYCH'!$A:$B,1,0),"")</f>
        <v>2818</v>
      </c>
      <c r="X1386" s="48" t="str">
        <f>IFERROR(VLOOKUP(W1386,'[1]ZESTAWIENIE NUMERÓW BOCZNYCH'!$A:$B,2,0),Q1386)</f>
        <v>MB</v>
      </c>
      <c r="Y1386" s="131">
        <f t="shared" si="110"/>
        <v>3</v>
      </c>
      <c r="Z1386" s="132" t="s">
        <v>184</v>
      </c>
      <c r="AA1386" s="44" t="str">
        <f t="shared" si="109"/>
        <v>T</v>
      </c>
    </row>
    <row r="1387" spans="1:27" x14ac:dyDescent="0.25">
      <c r="A1387" s="125" t="s">
        <v>236</v>
      </c>
      <c r="B1387" s="48">
        <v>1421</v>
      </c>
      <c r="C1387" s="48">
        <v>4</v>
      </c>
      <c r="D1387" s="48">
        <v>20609</v>
      </c>
      <c r="E1387" s="48"/>
      <c r="F1387" s="48" t="s">
        <v>249</v>
      </c>
      <c r="G1387" s="260" t="str">
        <f t="shared" si="106"/>
        <v>pr_90</v>
      </c>
      <c r="H1387" s="260" t="s">
        <v>278</v>
      </c>
      <c r="I1387" s="45">
        <v>43257</v>
      </c>
      <c r="J1387" s="45" t="s">
        <v>128</v>
      </c>
      <c r="K1387" s="48">
        <v>8</v>
      </c>
      <c r="L1387" s="48">
        <v>2542</v>
      </c>
      <c r="M1387" s="260" t="s">
        <v>209</v>
      </c>
      <c r="N1387" s="42">
        <v>0.71597222222222223</v>
      </c>
      <c r="O1387" s="48">
        <v>5</v>
      </c>
      <c r="P1387" s="48">
        <v>0</v>
      </c>
      <c r="Q1387" s="48" t="s">
        <v>18</v>
      </c>
      <c r="R1387" s="48"/>
      <c r="S1387" s="48"/>
      <c r="T1387" s="48"/>
      <c r="U1387" s="173">
        <f t="shared" si="107"/>
        <v>0.70833333333333326</v>
      </c>
      <c r="V1387" s="173">
        <f t="shared" si="108"/>
        <v>0.70833333333333326</v>
      </c>
      <c r="W1387" s="41">
        <f>IFERROR(VLOOKUP(L1387,'[1]ZESTAWIENIE NUMERÓW BOCZNYCH'!$A:$B,1,0),"")</f>
        <v>2542</v>
      </c>
      <c r="X1387" s="48" t="str">
        <f>IFERROR(VLOOKUP(W1387,'[1]ZESTAWIENIE NUMERÓW BOCZNYCH'!$A:$B,2,0),Q1387)</f>
        <v>K2</v>
      </c>
      <c r="Y1387" s="131">
        <f t="shared" si="110"/>
        <v>5</v>
      </c>
      <c r="Z1387" s="132" t="s">
        <v>184</v>
      </c>
      <c r="AA1387" s="44" t="str">
        <f t="shared" si="109"/>
        <v>T</v>
      </c>
    </row>
    <row r="1388" spans="1:27" x14ac:dyDescent="0.25">
      <c r="A1388" s="125" t="s">
        <v>236</v>
      </c>
      <c r="B1388" s="48">
        <v>1424</v>
      </c>
      <c r="C1388" s="48">
        <v>4</v>
      </c>
      <c r="D1388" s="48">
        <v>20609</v>
      </c>
      <c r="E1388" s="48"/>
      <c r="F1388" s="48" t="s">
        <v>249</v>
      </c>
      <c r="G1388" s="260" t="str">
        <f t="shared" si="106"/>
        <v>pr_90</v>
      </c>
      <c r="H1388" s="260" t="s">
        <v>278</v>
      </c>
      <c r="I1388" s="45">
        <v>43257</v>
      </c>
      <c r="J1388" s="45" t="s">
        <v>128</v>
      </c>
      <c r="K1388" s="48">
        <v>8</v>
      </c>
      <c r="L1388" s="48">
        <v>2398</v>
      </c>
      <c r="M1388" s="260" t="s">
        <v>209</v>
      </c>
      <c r="N1388" s="42">
        <v>0.72291666666666676</v>
      </c>
      <c r="O1388" s="48">
        <v>13</v>
      </c>
      <c r="P1388" s="48">
        <v>0</v>
      </c>
      <c r="Q1388" s="48" t="s">
        <v>18</v>
      </c>
      <c r="R1388" s="48"/>
      <c r="S1388" s="48"/>
      <c r="T1388" s="48"/>
      <c r="U1388" s="173">
        <f t="shared" si="107"/>
        <v>0.71875</v>
      </c>
      <c r="V1388" s="173">
        <f t="shared" si="108"/>
        <v>0.70833333333333326</v>
      </c>
      <c r="W1388" s="41">
        <f>IFERROR(VLOOKUP(L1388,'[1]ZESTAWIENIE NUMERÓW BOCZNYCH'!$A:$B,1,0),"")</f>
        <v>2398</v>
      </c>
      <c r="X1388" s="48" t="str">
        <f>IFERROR(VLOOKUP(W1388,'[1]ZESTAWIENIE NUMERÓW BOCZNYCH'!$A:$B,2,0),Q1388)</f>
        <v>K2</v>
      </c>
      <c r="Y1388" s="131">
        <f t="shared" si="110"/>
        <v>13</v>
      </c>
      <c r="Z1388" s="132" t="s">
        <v>184</v>
      </c>
      <c r="AA1388" s="44" t="str">
        <f t="shared" si="109"/>
        <v>T</v>
      </c>
    </row>
    <row r="1389" spans="1:27" x14ac:dyDescent="0.25">
      <c r="A1389" s="125" t="s">
        <v>236</v>
      </c>
      <c r="B1389" s="48">
        <v>1427</v>
      </c>
      <c r="C1389" s="48">
        <v>5</v>
      </c>
      <c r="D1389" s="48">
        <v>20609</v>
      </c>
      <c r="E1389" s="48"/>
      <c r="F1389" s="48" t="s">
        <v>249</v>
      </c>
      <c r="G1389" s="260" t="str">
        <f t="shared" si="106"/>
        <v>pr_90</v>
      </c>
      <c r="H1389" s="260" t="s">
        <v>278</v>
      </c>
      <c r="I1389" s="45">
        <v>43257</v>
      </c>
      <c r="J1389" s="45" t="s">
        <v>128</v>
      </c>
      <c r="K1389" s="48">
        <v>8</v>
      </c>
      <c r="L1389" s="48">
        <v>2806</v>
      </c>
      <c r="M1389" s="48" t="s">
        <v>209</v>
      </c>
      <c r="N1389" s="42">
        <v>0.73125000000000007</v>
      </c>
      <c r="O1389" s="48">
        <v>10</v>
      </c>
      <c r="P1389" s="48">
        <v>0</v>
      </c>
      <c r="Q1389" s="48" t="s">
        <v>17</v>
      </c>
      <c r="R1389" s="48"/>
      <c r="S1389" s="48"/>
      <c r="T1389" s="48"/>
      <c r="U1389" s="173">
        <f t="shared" si="107"/>
        <v>0.72916666666666663</v>
      </c>
      <c r="V1389" s="173">
        <f t="shared" si="108"/>
        <v>0.70833333333333326</v>
      </c>
      <c r="W1389" s="41">
        <f>IFERROR(VLOOKUP(L1389,'[1]ZESTAWIENIE NUMERÓW BOCZNYCH'!$A:$B,1,0),"")</f>
        <v>2806</v>
      </c>
      <c r="X1389" s="48" t="str">
        <f>IFERROR(VLOOKUP(W1389,'[1]ZESTAWIENIE NUMERÓW BOCZNYCH'!$A:$B,2,0),Q1389)</f>
        <v>MB</v>
      </c>
      <c r="Y1389" s="131">
        <f t="shared" si="110"/>
        <v>10</v>
      </c>
      <c r="Z1389" s="132" t="s">
        <v>184</v>
      </c>
      <c r="AA1389" s="44" t="str">
        <f t="shared" si="109"/>
        <v>T</v>
      </c>
    </row>
    <row r="1390" spans="1:27" x14ac:dyDescent="0.25">
      <c r="A1390" s="125" t="s">
        <v>236</v>
      </c>
      <c r="B1390" s="48">
        <v>1430</v>
      </c>
      <c r="C1390" s="48">
        <v>5</v>
      </c>
      <c r="D1390" s="48">
        <v>20609</v>
      </c>
      <c r="E1390" s="48"/>
      <c r="F1390" s="48" t="s">
        <v>249</v>
      </c>
      <c r="G1390" s="260" t="str">
        <f t="shared" si="106"/>
        <v>pr_90</v>
      </c>
      <c r="H1390" s="260" t="s">
        <v>278</v>
      </c>
      <c r="I1390" s="45">
        <v>43257</v>
      </c>
      <c r="J1390" s="45" t="s">
        <v>128</v>
      </c>
      <c r="K1390" s="48">
        <v>8</v>
      </c>
      <c r="L1390" s="48">
        <v>2819</v>
      </c>
      <c r="M1390" s="260" t="s">
        <v>209</v>
      </c>
      <c r="N1390" s="42">
        <v>0.7402777777777777</v>
      </c>
      <c r="O1390" s="48">
        <v>8</v>
      </c>
      <c r="P1390" s="48">
        <v>1</v>
      </c>
      <c r="Q1390" s="48" t="s">
        <v>17</v>
      </c>
      <c r="R1390" s="48"/>
      <c r="S1390" s="48"/>
      <c r="T1390" s="48"/>
      <c r="U1390" s="173">
        <f t="shared" si="107"/>
        <v>0.73958333333333326</v>
      </c>
      <c r="V1390" s="173">
        <f t="shared" si="108"/>
        <v>0.70833333333333326</v>
      </c>
      <c r="W1390" s="41">
        <f>IFERROR(VLOOKUP(L1390,'[1]ZESTAWIENIE NUMERÓW BOCZNYCH'!$A:$B,1,0),"")</f>
        <v>2819</v>
      </c>
      <c r="X1390" s="48" t="str">
        <f>IFERROR(VLOOKUP(W1390,'[1]ZESTAWIENIE NUMERÓW BOCZNYCH'!$A:$B,2,0),Q1390)</f>
        <v>MB</v>
      </c>
      <c r="Y1390" s="131">
        <f t="shared" si="110"/>
        <v>9</v>
      </c>
      <c r="Z1390" s="132" t="s">
        <v>184</v>
      </c>
      <c r="AA1390" s="44" t="str">
        <f t="shared" si="109"/>
        <v>T</v>
      </c>
    </row>
    <row r="1391" spans="1:27" x14ac:dyDescent="0.25">
      <c r="A1391" s="125" t="s">
        <v>236</v>
      </c>
      <c r="B1391" s="48">
        <v>1433</v>
      </c>
      <c r="C1391" s="48">
        <v>5</v>
      </c>
      <c r="D1391" s="48">
        <v>20609</v>
      </c>
      <c r="E1391" s="48"/>
      <c r="F1391" s="48" t="s">
        <v>249</v>
      </c>
      <c r="G1391" s="260" t="str">
        <f t="shared" si="106"/>
        <v>pr_90</v>
      </c>
      <c r="H1391" s="260" t="s">
        <v>278</v>
      </c>
      <c r="I1391" s="45">
        <v>43257</v>
      </c>
      <c r="J1391" s="45" t="s">
        <v>128</v>
      </c>
      <c r="K1391" s="48">
        <v>8</v>
      </c>
      <c r="L1391" s="48">
        <v>2524</v>
      </c>
      <c r="M1391" s="260" t="s">
        <v>209</v>
      </c>
      <c r="N1391" s="42">
        <v>0.74722222222222223</v>
      </c>
      <c r="O1391" s="48">
        <v>7</v>
      </c>
      <c r="P1391" s="48">
        <v>1</v>
      </c>
      <c r="Q1391" s="48" t="s">
        <v>18</v>
      </c>
      <c r="R1391" s="48"/>
      <c r="S1391" s="48"/>
      <c r="T1391" s="48"/>
      <c r="U1391" s="173">
        <f t="shared" si="107"/>
        <v>0.73958333333333326</v>
      </c>
      <c r="V1391" s="173">
        <f t="shared" si="108"/>
        <v>0.70833333333333326</v>
      </c>
      <c r="W1391" s="41">
        <f>IFERROR(VLOOKUP(L1391,'[1]ZESTAWIENIE NUMERÓW BOCZNYCH'!$A:$B,1,0),"")</f>
        <v>2524</v>
      </c>
      <c r="X1391" s="48" t="str">
        <f>IFERROR(VLOOKUP(W1391,'[1]ZESTAWIENIE NUMERÓW BOCZNYCH'!$A:$B,2,0),Q1391)</f>
        <v>K2</v>
      </c>
      <c r="Y1391" s="131">
        <f t="shared" si="110"/>
        <v>8</v>
      </c>
      <c r="Z1391" s="132" t="s">
        <v>184</v>
      </c>
      <c r="AA1391" s="44" t="str">
        <f t="shared" si="109"/>
        <v>T</v>
      </c>
    </row>
    <row r="1392" spans="1:27" x14ac:dyDescent="0.25">
      <c r="A1392" s="125" t="s">
        <v>236</v>
      </c>
      <c r="B1392" s="48">
        <v>1315</v>
      </c>
      <c r="C1392" s="48">
        <v>1</v>
      </c>
      <c r="D1392" s="48">
        <v>20609</v>
      </c>
      <c r="E1392" s="48"/>
      <c r="F1392" s="48" t="s">
        <v>249</v>
      </c>
      <c r="G1392" s="260" t="str">
        <f t="shared" si="106"/>
        <v>pr_90</v>
      </c>
      <c r="H1392" s="260" t="s">
        <v>280</v>
      </c>
      <c r="I1392" s="45">
        <v>43257</v>
      </c>
      <c r="J1392" s="45" t="s">
        <v>128</v>
      </c>
      <c r="K1392" s="48">
        <v>10</v>
      </c>
      <c r="L1392" s="48">
        <v>2288</v>
      </c>
      <c r="M1392" s="50" t="s">
        <v>178</v>
      </c>
      <c r="N1392" s="42">
        <v>0.25625000000000003</v>
      </c>
      <c r="O1392" s="48">
        <v>0</v>
      </c>
      <c r="P1392" s="48">
        <v>0</v>
      </c>
      <c r="Q1392" s="48" t="s">
        <v>16</v>
      </c>
      <c r="R1392" s="48"/>
      <c r="S1392" s="48"/>
      <c r="T1392" s="48"/>
      <c r="U1392" s="173">
        <f t="shared" si="107"/>
        <v>0.25</v>
      </c>
      <c r="V1392" s="173">
        <f t="shared" si="108"/>
        <v>0.25</v>
      </c>
      <c r="W1392" s="41">
        <f>IFERROR(VLOOKUP(L1392,'[1]ZESTAWIENIE NUMERÓW BOCZNYCH'!$A:$B,1,0),"")</f>
        <v>2288</v>
      </c>
      <c r="X1392" s="48" t="str">
        <f>IFERROR(VLOOKUP(W1392,'[1]ZESTAWIENIE NUMERÓW BOCZNYCH'!$A:$B,2,0),Q1392)</f>
        <v>K2</v>
      </c>
      <c r="Y1392" s="131">
        <f t="shared" si="110"/>
        <v>0</v>
      </c>
      <c r="Z1392" s="132" t="s">
        <v>184</v>
      </c>
      <c r="AA1392" s="44" t="str">
        <f t="shared" si="109"/>
        <v>T</v>
      </c>
    </row>
    <row r="1393" spans="1:27" x14ac:dyDescent="0.25">
      <c r="A1393" s="125" t="s">
        <v>236</v>
      </c>
      <c r="B1393" s="48">
        <v>1372</v>
      </c>
      <c r="C1393" s="48">
        <v>6</v>
      </c>
      <c r="D1393" s="48">
        <v>20609</v>
      </c>
      <c r="E1393" s="48"/>
      <c r="F1393" s="48" t="s">
        <v>249</v>
      </c>
      <c r="G1393" s="260" t="str">
        <f t="shared" si="106"/>
        <v>pr_90</v>
      </c>
      <c r="H1393" s="260" t="s">
        <v>278</v>
      </c>
      <c r="I1393" s="45">
        <v>43257</v>
      </c>
      <c r="J1393" s="45" t="s">
        <v>128</v>
      </c>
      <c r="K1393" s="48">
        <v>15</v>
      </c>
      <c r="L1393" s="48">
        <v>2718</v>
      </c>
      <c r="M1393" s="57" t="s">
        <v>242</v>
      </c>
      <c r="N1393" s="42">
        <v>0.41319444444444442</v>
      </c>
      <c r="O1393" s="48">
        <v>0</v>
      </c>
      <c r="P1393" s="48">
        <v>1</v>
      </c>
      <c r="Q1393" s="48" t="s">
        <v>16</v>
      </c>
      <c r="R1393" s="48"/>
      <c r="S1393" s="48"/>
      <c r="T1393" s="48"/>
      <c r="U1393" s="173">
        <f t="shared" si="107"/>
        <v>0.40625</v>
      </c>
      <c r="V1393" s="173">
        <f t="shared" si="108"/>
        <v>0.375</v>
      </c>
      <c r="W1393" s="41">
        <f>IFERROR(VLOOKUP(L1393,'[1]ZESTAWIENIE NUMERÓW BOCZNYCH'!$A:$B,1,0),"")</f>
        <v>2718</v>
      </c>
      <c r="X1393" s="48" t="str">
        <f>IFERROR(VLOOKUP(W1393,'[1]ZESTAWIENIE NUMERÓW BOCZNYCH'!$A:$B,2,0),Q1393)</f>
        <v>P3</v>
      </c>
      <c r="Y1393" s="131">
        <f t="shared" si="110"/>
        <v>1</v>
      </c>
      <c r="Z1393" s="132" t="s">
        <v>184</v>
      </c>
      <c r="AA1393" s="44" t="str">
        <f t="shared" si="109"/>
        <v>T</v>
      </c>
    </row>
    <row r="1394" spans="1:27" x14ac:dyDescent="0.25">
      <c r="A1394" s="125" t="s">
        <v>236</v>
      </c>
      <c r="B1394" s="48">
        <v>1314</v>
      </c>
      <c r="C1394" s="48">
        <v>1</v>
      </c>
      <c r="D1394" s="48">
        <v>20609</v>
      </c>
      <c r="E1394" s="48"/>
      <c r="F1394" s="48" t="s">
        <v>249</v>
      </c>
      <c r="G1394" s="260" t="str">
        <f t="shared" si="106"/>
        <v>pr_90</v>
      </c>
      <c r="H1394" s="260" t="s">
        <v>280</v>
      </c>
      <c r="I1394" s="45">
        <v>43257</v>
      </c>
      <c r="J1394" s="45" t="s">
        <v>128</v>
      </c>
      <c r="K1394" s="48" t="s">
        <v>205</v>
      </c>
      <c r="L1394" s="48">
        <v>2718</v>
      </c>
      <c r="M1394" s="56" t="s">
        <v>157</v>
      </c>
      <c r="N1394" s="42">
        <v>0.25277777777777777</v>
      </c>
      <c r="O1394" s="48">
        <v>8</v>
      </c>
      <c r="P1394" s="48">
        <v>0</v>
      </c>
      <c r="Q1394" s="48" t="s">
        <v>21</v>
      </c>
      <c r="R1394" s="48"/>
      <c r="S1394" s="48"/>
      <c r="T1394" s="48"/>
      <c r="U1394" s="173">
        <f t="shared" si="107"/>
        <v>0.25</v>
      </c>
      <c r="V1394" s="173">
        <f t="shared" si="108"/>
        <v>0.25</v>
      </c>
      <c r="W1394" s="41">
        <f>IFERROR(VLOOKUP(L1394,'[1]ZESTAWIENIE NUMERÓW BOCZNYCH'!$A:$B,1,0),"")</f>
        <v>2718</v>
      </c>
      <c r="X1394" s="48" t="str">
        <f>IFERROR(VLOOKUP(W1394,'[1]ZESTAWIENIE NUMERÓW BOCZNYCH'!$A:$B,2,0),Q1394)</f>
        <v>P3</v>
      </c>
      <c r="Y1394" s="131">
        <f t="shared" si="110"/>
        <v>8</v>
      </c>
      <c r="Z1394" s="132" t="s">
        <v>184</v>
      </c>
      <c r="AA1394" s="44" t="str">
        <f t="shared" si="109"/>
        <v>T</v>
      </c>
    </row>
    <row r="1395" spans="1:27" x14ac:dyDescent="0.25">
      <c r="A1395" s="125" t="s">
        <v>236</v>
      </c>
      <c r="B1395" s="48">
        <v>1318</v>
      </c>
      <c r="C1395" s="48">
        <v>1</v>
      </c>
      <c r="D1395" s="48">
        <v>20609</v>
      </c>
      <c r="E1395" s="48"/>
      <c r="F1395" s="48" t="s">
        <v>249</v>
      </c>
      <c r="G1395" s="260" t="str">
        <f t="shared" si="106"/>
        <v>pr_90</v>
      </c>
      <c r="H1395" s="260" t="s">
        <v>280</v>
      </c>
      <c r="I1395" s="45">
        <v>43257</v>
      </c>
      <c r="J1395" s="45" t="s">
        <v>128</v>
      </c>
      <c r="K1395" s="48" t="s">
        <v>205</v>
      </c>
      <c r="L1395" s="48">
        <v>2458</v>
      </c>
      <c r="M1395" s="56" t="s">
        <v>157</v>
      </c>
      <c r="N1395" s="42">
        <v>0.26111111111111113</v>
      </c>
      <c r="O1395" s="48">
        <v>10</v>
      </c>
      <c r="P1395" s="48">
        <v>0</v>
      </c>
      <c r="Q1395" s="48" t="s">
        <v>18</v>
      </c>
      <c r="R1395" s="48"/>
      <c r="S1395" s="48"/>
      <c r="T1395" s="48"/>
      <c r="U1395" s="173">
        <f t="shared" si="107"/>
        <v>0.26041666666666663</v>
      </c>
      <c r="V1395" s="173">
        <f t="shared" si="108"/>
        <v>0.25</v>
      </c>
      <c r="W1395" s="41">
        <f>IFERROR(VLOOKUP(L1395,'[1]ZESTAWIENIE NUMERÓW BOCZNYCH'!$A:$B,1,0),"")</f>
        <v>2458</v>
      </c>
      <c r="X1395" s="48" t="str">
        <f>IFERROR(VLOOKUP(W1395,'[1]ZESTAWIENIE NUMERÓW BOCZNYCH'!$A:$B,2,0),Q1395)</f>
        <v>K2</v>
      </c>
      <c r="Y1395" s="131">
        <f t="shared" si="110"/>
        <v>10</v>
      </c>
      <c r="Z1395" s="132" t="s">
        <v>184</v>
      </c>
      <c r="AA1395" s="44" t="str">
        <f t="shared" si="109"/>
        <v>T</v>
      </c>
    </row>
    <row r="1396" spans="1:27" x14ac:dyDescent="0.25">
      <c r="A1396" s="125" t="s">
        <v>236</v>
      </c>
      <c r="B1396" s="48">
        <v>1321</v>
      </c>
      <c r="C1396" s="48">
        <v>1</v>
      </c>
      <c r="D1396" s="48">
        <v>20609</v>
      </c>
      <c r="E1396" s="48"/>
      <c r="F1396" s="48" t="s">
        <v>249</v>
      </c>
      <c r="G1396" s="260" t="str">
        <f t="shared" si="106"/>
        <v>pr_90</v>
      </c>
      <c r="H1396" s="260" t="s">
        <v>280</v>
      </c>
      <c r="I1396" s="45">
        <v>43257</v>
      </c>
      <c r="J1396" s="45" t="s">
        <v>128</v>
      </c>
      <c r="K1396" s="48" t="s">
        <v>205</v>
      </c>
      <c r="L1396" s="48">
        <v>2282</v>
      </c>
      <c r="M1396" s="56" t="s">
        <v>157</v>
      </c>
      <c r="N1396" s="42">
        <v>0.27013888888888887</v>
      </c>
      <c r="O1396" s="48">
        <v>8</v>
      </c>
      <c r="P1396" s="48">
        <v>0</v>
      </c>
      <c r="Q1396" s="48" t="s">
        <v>18</v>
      </c>
      <c r="R1396" s="48"/>
      <c r="S1396" s="48"/>
      <c r="T1396" s="48"/>
      <c r="U1396" s="173">
        <f t="shared" si="107"/>
        <v>0.26041666666666663</v>
      </c>
      <c r="V1396" s="173">
        <f t="shared" si="108"/>
        <v>0.25</v>
      </c>
      <c r="W1396" s="41">
        <f>IFERROR(VLOOKUP(L1396,'[1]ZESTAWIENIE NUMERÓW BOCZNYCH'!$A:$B,1,0),"")</f>
        <v>2282</v>
      </c>
      <c r="X1396" s="48" t="str">
        <f>IFERROR(VLOOKUP(W1396,'[1]ZESTAWIENIE NUMERÓW BOCZNYCH'!$A:$B,2,0),Q1396)</f>
        <v>K2</v>
      </c>
      <c r="Y1396" s="131">
        <f t="shared" si="110"/>
        <v>8</v>
      </c>
      <c r="Z1396" s="132" t="s">
        <v>184</v>
      </c>
      <c r="AA1396" s="44" t="str">
        <f t="shared" si="109"/>
        <v>T</v>
      </c>
    </row>
    <row r="1397" spans="1:27" x14ac:dyDescent="0.25">
      <c r="A1397" s="125" t="s">
        <v>236</v>
      </c>
      <c r="B1397" s="48">
        <v>1324</v>
      </c>
      <c r="C1397" s="48">
        <v>2</v>
      </c>
      <c r="D1397" s="48">
        <v>20609</v>
      </c>
      <c r="E1397" s="48"/>
      <c r="F1397" s="48" t="s">
        <v>249</v>
      </c>
      <c r="G1397" s="260" t="str">
        <f t="shared" si="106"/>
        <v>pr_90</v>
      </c>
      <c r="H1397" s="260" t="s">
        <v>280</v>
      </c>
      <c r="I1397" s="45">
        <v>43257</v>
      </c>
      <c r="J1397" s="45" t="s">
        <v>128</v>
      </c>
      <c r="K1397" s="48" t="s">
        <v>205</v>
      </c>
      <c r="L1397" s="48">
        <v>2201</v>
      </c>
      <c r="M1397" s="56" t="s">
        <v>157</v>
      </c>
      <c r="N1397" s="42">
        <v>0.27847222222222223</v>
      </c>
      <c r="O1397" s="48">
        <v>9</v>
      </c>
      <c r="P1397" s="48">
        <v>0</v>
      </c>
      <c r="Q1397" s="48" t="s">
        <v>18</v>
      </c>
      <c r="R1397" s="48"/>
      <c r="S1397" s="48"/>
      <c r="T1397" s="48"/>
      <c r="U1397" s="173">
        <f t="shared" si="107"/>
        <v>0.27083333333333331</v>
      </c>
      <c r="V1397" s="173">
        <f t="shared" si="108"/>
        <v>0.25</v>
      </c>
      <c r="W1397" s="41">
        <f>IFERROR(VLOOKUP(L1397,'[1]ZESTAWIENIE NUMERÓW BOCZNYCH'!$A:$B,1,0),"")</f>
        <v>2201</v>
      </c>
      <c r="X1397" s="48" t="str">
        <f>IFERROR(VLOOKUP(W1397,'[1]ZESTAWIENIE NUMERÓW BOCZNYCH'!$A:$B,2,0),Q1397)</f>
        <v>K2</v>
      </c>
      <c r="Y1397" s="131">
        <f t="shared" si="110"/>
        <v>9</v>
      </c>
      <c r="Z1397" s="132" t="s">
        <v>184</v>
      </c>
      <c r="AA1397" s="44" t="str">
        <f t="shared" si="109"/>
        <v>T</v>
      </c>
    </row>
    <row r="1398" spans="1:27" x14ac:dyDescent="0.25">
      <c r="A1398" s="125" t="s">
        <v>236</v>
      </c>
      <c r="B1398" s="48">
        <v>1327</v>
      </c>
      <c r="C1398" s="48">
        <v>2</v>
      </c>
      <c r="D1398" s="48">
        <v>20609</v>
      </c>
      <c r="E1398" s="48"/>
      <c r="F1398" s="48" t="s">
        <v>249</v>
      </c>
      <c r="G1398" s="260" t="str">
        <f t="shared" si="106"/>
        <v>pr_90</v>
      </c>
      <c r="H1398" s="260" t="s">
        <v>280</v>
      </c>
      <c r="I1398" s="45">
        <v>43257</v>
      </c>
      <c r="J1398" s="45" t="s">
        <v>128</v>
      </c>
      <c r="K1398" s="48" t="s">
        <v>205</v>
      </c>
      <c r="L1398" s="48">
        <v>2718</v>
      </c>
      <c r="M1398" s="56" t="s">
        <v>157</v>
      </c>
      <c r="N1398" s="42">
        <v>0.28680555555555554</v>
      </c>
      <c r="O1398" s="48">
        <v>7</v>
      </c>
      <c r="P1398" s="48">
        <v>0</v>
      </c>
      <c r="Q1398" s="48" t="s">
        <v>21</v>
      </c>
      <c r="R1398" s="48"/>
      <c r="S1398" s="48"/>
      <c r="T1398" s="48"/>
      <c r="U1398" s="173">
        <f t="shared" si="107"/>
        <v>0.28125</v>
      </c>
      <c r="V1398" s="173">
        <f t="shared" si="108"/>
        <v>0.25</v>
      </c>
      <c r="W1398" s="41">
        <f>IFERROR(VLOOKUP(L1398,'[1]ZESTAWIENIE NUMERÓW BOCZNYCH'!$A:$B,1,0),"")</f>
        <v>2718</v>
      </c>
      <c r="X1398" s="48" t="str">
        <f>IFERROR(VLOOKUP(W1398,'[1]ZESTAWIENIE NUMERÓW BOCZNYCH'!$A:$B,2,0),Q1398)</f>
        <v>P3</v>
      </c>
      <c r="Y1398" s="131">
        <f t="shared" si="110"/>
        <v>7</v>
      </c>
      <c r="Z1398" s="132" t="s">
        <v>184</v>
      </c>
      <c r="AA1398" s="44" t="str">
        <f t="shared" si="109"/>
        <v>T</v>
      </c>
    </row>
    <row r="1399" spans="1:27" x14ac:dyDescent="0.25">
      <c r="A1399" s="125" t="s">
        <v>236</v>
      </c>
      <c r="B1399" s="48">
        <v>1330</v>
      </c>
      <c r="C1399" s="48">
        <v>2</v>
      </c>
      <c r="D1399" s="48">
        <v>20609</v>
      </c>
      <c r="E1399" s="48"/>
      <c r="F1399" s="48" t="s">
        <v>249</v>
      </c>
      <c r="G1399" s="260" t="str">
        <f t="shared" si="106"/>
        <v>pr_90</v>
      </c>
      <c r="H1399" s="260" t="s">
        <v>280</v>
      </c>
      <c r="I1399" s="45">
        <v>43257</v>
      </c>
      <c r="J1399" s="45" t="s">
        <v>128</v>
      </c>
      <c r="K1399" s="48" t="s">
        <v>205</v>
      </c>
      <c r="L1399" s="48">
        <v>2458</v>
      </c>
      <c r="M1399" s="56" t="s">
        <v>157</v>
      </c>
      <c r="N1399" s="42">
        <v>0.29444444444444445</v>
      </c>
      <c r="O1399" s="48">
        <v>24</v>
      </c>
      <c r="P1399" s="48">
        <v>0</v>
      </c>
      <c r="Q1399" s="48" t="s">
        <v>18</v>
      </c>
      <c r="R1399" s="48"/>
      <c r="S1399" s="48"/>
      <c r="T1399" s="48"/>
      <c r="U1399" s="173">
        <f t="shared" si="107"/>
        <v>0.29166666666666663</v>
      </c>
      <c r="V1399" s="173">
        <f t="shared" si="108"/>
        <v>0.29166666666666663</v>
      </c>
      <c r="W1399" s="41">
        <f>IFERROR(VLOOKUP(L1399,'[1]ZESTAWIENIE NUMERÓW BOCZNYCH'!$A:$B,1,0),"")</f>
        <v>2458</v>
      </c>
      <c r="X1399" s="48" t="str">
        <f>IFERROR(VLOOKUP(W1399,'[1]ZESTAWIENIE NUMERÓW BOCZNYCH'!$A:$B,2,0),Q1399)</f>
        <v>K2</v>
      </c>
      <c r="Y1399" s="131">
        <f t="shared" si="110"/>
        <v>24</v>
      </c>
      <c r="Z1399" s="132" t="s">
        <v>184</v>
      </c>
      <c r="AA1399" s="44" t="str">
        <f t="shared" si="109"/>
        <v>T</v>
      </c>
    </row>
    <row r="1400" spans="1:27" x14ac:dyDescent="0.25">
      <c r="A1400" s="125" t="s">
        <v>236</v>
      </c>
      <c r="B1400" s="48">
        <v>1334</v>
      </c>
      <c r="C1400" s="48">
        <v>2</v>
      </c>
      <c r="D1400" s="48">
        <v>20609</v>
      </c>
      <c r="E1400" s="48"/>
      <c r="F1400" s="48" t="s">
        <v>249</v>
      </c>
      <c r="G1400" s="260" t="str">
        <f t="shared" si="106"/>
        <v>pr_90</v>
      </c>
      <c r="H1400" s="260" t="s">
        <v>280</v>
      </c>
      <c r="I1400" s="45">
        <v>43257</v>
      </c>
      <c r="J1400" s="45" t="s">
        <v>128</v>
      </c>
      <c r="K1400" s="48" t="s">
        <v>205</v>
      </c>
      <c r="L1400" s="48">
        <v>2283</v>
      </c>
      <c r="M1400" s="260" t="s">
        <v>247</v>
      </c>
      <c r="N1400" s="42">
        <v>0.30555555555555552</v>
      </c>
      <c r="O1400" s="48">
        <v>0</v>
      </c>
      <c r="P1400" s="48">
        <v>0</v>
      </c>
      <c r="Q1400" s="48" t="s">
        <v>18</v>
      </c>
      <c r="R1400" s="48"/>
      <c r="S1400" s="48"/>
      <c r="T1400" s="48"/>
      <c r="U1400" s="173">
        <f t="shared" si="107"/>
        <v>0.30208333333333331</v>
      </c>
      <c r="V1400" s="173">
        <f t="shared" si="108"/>
        <v>0.29166666666666663</v>
      </c>
      <c r="W1400" s="41">
        <f>IFERROR(VLOOKUP(L1400,'[1]ZESTAWIENIE NUMERÓW BOCZNYCH'!$A:$B,1,0),"")</f>
        <v>2283</v>
      </c>
      <c r="X1400" s="48" t="str">
        <f>IFERROR(VLOOKUP(W1400,'[1]ZESTAWIENIE NUMERÓW BOCZNYCH'!$A:$B,2,0),Q1400)</f>
        <v>K2</v>
      </c>
      <c r="Y1400" s="131">
        <f t="shared" si="110"/>
        <v>0</v>
      </c>
      <c r="Z1400" s="132" t="s">
        <v>184</v>
      </c>
      <c r="AA1400" s="44" t="str">
        <f t="shared" si="109"/>
        <v>T</v>
      </c>
    </row>
    <row r="1401" spans="1:27" x14ac:dyDescent="0.25">
      <c r="A1401" s="125" t="s">
        <v>236</v>
      </c>
      <c r="B1401" s="48">
        <v>1337</v>
      </c>
      <c r="C1401" s="48">
        <v>3</v>
      </c>
      <c r="D1401" s="48">
        <v>20609</v>
      </c>
      <c r="E1401" s="48"/>
      <c r="F1401" s="48" t="s">
        <v>249</v>
      </c>
      <c r="G1401" s="260" t="str">
        <f t="shared" si="106"/>
        <v>pr_90</v>
      </c>
      <c r="H1401" s="260" t="s">
        <v>280</v>
      </c>
      <c r="I1401" s="45">
        <v>43257</v>
      </c>
      <c r="J1401" s="45" t="s">
        <v>128</v>
      </c>
      <c r="K1401" s="48" t="s">
        <v>205</v>
      </c>
      <c r="L1401" s="48">
        <v>2201</v>
      </c>
      <c r="M1401" s="56" t="s">
        <v>157</v>
      </c>
      <c r="N1401" s="42">
        <v>0.31111111111111112</v>
      </c>
      <c r="O1401" s="48">
        <v>17</v>
      </c>
      <c r="P1401" s="48">
        <v>1</v>
      </c>
      <c r="Q1401" s="48" t="s">
        <v>18</v>
      </c>
      <c r="R1401" s="48"/>
      <c r="S1401" s="48"/>
      <c r="T1401" s="48"/>
      <c r="U1401" s="173">
        <f t="shared" si="107"/>
        <v>0.30208333333333331</v>
      </c>
      <c r="V1401" s="173">
        <f t="shared" si="108"/>
        <v>0.29166666666666663</v>
      </c>
      <c r="W1401" s="41">
        <f>IFERROR(VLOOKUP(L1401,'[1]ZESTAWIENIE NUMERÓW BOCZNYCH'!$A:$B,1,0),"")</f>
        <v>2201</v>
      </c>
      <c r="X1401" s="48" t="str">
        <f>IFERROR(VLOOKUP(W1401,'[1]ZESTAWIENIE NUMERÓW BOCZNYCH'!$A:$B,2,0),Q1401)</f>
        <v>K2</v>
      </c>
      <c r="Y1401" s="131">
        <f t="shared" si="110"/>
        <v>18</v>
      </c>
      <c r="Z1401" s="132" t="s">
        <v>184</v>
      </c>
      <c r="AA1401" s="44" t="str">
        <f t="shared" si="109"/>
        <v>T</v>
      </c>
    </row>
    <row r="1402" spans="1:27" x14ac:dyDescent="0.25">
      <c r="A1402" s="125" t="s">
        <v>236</v>
      </c>
      <c r="B1402" s="48">
        <v>1340</v>
      </c>
      <c r="C1402" s="48">
        <v>3</v>
      </c>
      <c r="D1402" s="48">
        <v>20609</v>
      </c>
      <c r="E1402" s="48"/>
      <c r="F1402" s="48" t="s">
        <v>249</v>
      </c>
      <c r="G1402" s="260" t="str">
        <f t="shared" si="106"/>
        <v>pr_90</v>
      </c>
      <c r="H1402" s="260" t="s">
        <v>280</v>
      </c>
      <c r="I1402" s="45">
        <v>43257</v>
      </c>
      <c r="J1402" s="45" t="s">
        <v>128</v>
      </c>
      <c r="K1402" s="48" t="s">
        <v>205</v>
      </c>
      <c r="L1402" s="48">
        <v>2718</v>
      </c>
      <c r="M1402" s="56" t="s">
        <v>157</v>
      </c>
      <c r="N1402" s="42">
        <v>0.32013888888888892</v>
      </c>
      <c r="O1402" s="48">
        <v>13</v>
      </c>
      <c r="P1402" s="48">
        <v>0</v>
      </c>
      <c r="Q1402" s="48" t="s">
        <v>21</v>
      </c>
      <c r="R1402" s="48"/>
      <c r="S1402" s="48"/>
      <c r="T1402" s="48"/>
      <c r="U1402" s="173">
        <f t="shared" si="107"/>
        <v>0.3125</v>
      </c>
      <c r="V1402" s="173">
        <f t="shared" si="108"/>
        <v>0.29166666666666663</v>
      </c>
      <c r="W1402" s="41">
        <f>IFERROR(VLOOKUP(L1402,'[1]ZESTAWIENIE NUMERÓW BOCZNYCH'!$A:$B,1,0),"")</f>
        <v>2718</v>
      </c>
      <c r="X1402" s="48" t="str">
        <f>IFERROR(VLOOKUP(W1402,'[1]ZESTAWIENIE NUMERÓW BOCZNYCH'!$A:$B,2,0),Q1402)</f>
        <v>P3</v>
      </c>
      <c r="Y1402" s="131">
        <f t="shared" si="110"/>
        <v>13</v>
      </c>
      <c r="Z1402" s="132" t="s">
        <v>184</v>
      </c>
      <c r="AA1402" s="44" t="str">
        <f t="shared" si="109"/>
        <v>T</v>
      </c>
    </row>
    <row r="1403" spans="1:27" x14ac:dyDescent="0.25">
      <c r="A1403" s="125" t="s">
        <v>236</v>
      </c>
      <c r="B1403" s="48">
        <v>1342</v>
      </c>
      <c r="C1403" s="48">
        <v>3</v>
      </c>
      <c r="D1403" s="48">
        <v>20609</v>
      </c>
      <c r="E1403" s="48"/>
      <c r="F1403" s="48" t="s">
        <v>249</v>
      </c>
      <c r="G1403" s="260" t="str">
        <f t="shared" si="106"/>
        <v>pr_90</v>
      </c>
      <c r="H1403" s="260" t="s">
        <v>280</v>
      </c>
      <c r="I1403" s="45">
        <v>43257</v>
      </c>
      <c r="J1403" s="45" t="s">
        <v>128</v>
      </c>
      <c r="K1403" s="48" t="s">
        <v>205</v>
      </c>
      <c r="L1403" s="48">
        <v>2458</v>
      </c>
      <c r="M1403" s="56" t="s">
        <v>157</v>
      </c>
      <c r="N1403" s="42">
        <v>0.32777777777777778</v>
      </c>
      <c r="O1403" s="48">
        <v>7</v>
      </c>
      <c r="P1403" s="48">
        <v>0</v>
      </c>
      <c r="Q1403" s="48" t="s">
        <v>18</v>
      </c>
      <c r="R1403" s="48"/>
      <c r="S1403" s="48"/>
      <c r="T1403" s="48"/>
      <c r="U1403" s="173">
        <f t="shared" si="107"/>
        <v>0.32291666666666663</v>
      </c>
      <c r="V1403" s="173">
        <f t="shared" si="108"/>
        <v>0.29166666666666663</v>
      </c>
      <c r="W1403" s="41">
        <f>IFERROR(VLOOKUP(L1403,'[1]ZESTAWIENIE NUMERÓW BOCZNYCH'!$A:$B,1,0),"")</f>
        <v>2458</v>
      </c>
      <c r="X1403" s="48" t="str">
        <f>IFERROR(VLOOKUP(W1403,'[1]ZESTAWIENIE NUMERÓW BOCZNYCH'!$A:$B,2,0),Q1403)</f>
        <v>K2</v>
      </c>
      <c r="Y1403" s="131">
        <f t="shared" si="110"/>
        <v>7</v>
      </c>
      <c r="Z1403" s="132" t="s">
        <v>184</v>
      </c>
      <c r="AA1403" s="44" t="str">
        <f t="shared" si="109"/>
        <v>T</v>
      </c>
    </row>
    <row r="1404" spans="1:27" x14ac:dyDescent="0.25">
      <c r="A1404" s="125" t="s">
        <v>236</v>
      </c>
      <c r="B1404" s="48">
        <v>1346</v>
      </c>
      <c r="C1404" s="48">
        <v>3</v>
      </c>
      <c r="D1404" s="48">
        <v>20609</v>
      </c>
      <c r="E1404" s="48"/>
      <c r="F1404" s="48" t="s">
        <v>249</v>
      </c>
      <c r="G1404" s="260" t="str">
        <f t="shared" si="106"/>
        <v>pr_90</v>
      </c>
      <c r="H1404" s="260" t="s">
        <v>280</v>
      </c>
      <c r="I1404" s="45">
        <v>43257</v>
      </c>
      <c r="J1404" s="45" t="s">
        <v>128</v>
      </c>
      <c r="K1404" s="48" t="s">
        <v>205</v>
      </c>
      <c r="L1404" s="48">
        <v>2420</v>
      </c>
      <c r="M1404" s="56" t="s">
        <v>157</v>
      </c>
      <c r="N1404" s="42">
        <v>0.33749999999999997</v>
      </c>
      <c r="O1404" s="48">
        <v>16</v>
      </c>
      <c r="P1404" s="48">
        <v>0</v>
      </c>
      <c r="Q1404" s="48" t="s">
        <v>16</v>
      </c>
      <c r="R1404" s="48"/>
      <c r="S1404" s="48"/>
      <c r="T1404" s="48"/>
      <c r="U1404" s="173">
        <f t="shared" si="107"/>
        <v>0.33333333333333331</v>
      </c>
      <c r="V1404" s="173">
        <f t="shared" si="108"/>
        <v>0.33333333333333331</v>
      </c>
      <c r="W1404" s="41">
        <f>IFERROR(VLOOKUP(L1404,'[1]ZESTAWIENIE NUMERÓW BOCZNYCH'!$A:$B,1,0),"")</f>
        <v>2420</v>
      </c>
      <c r="X1404" s="48" t="str">
        <f>IFERROR(VLOOKUP(W1404,'[1]ZESTAWIENIE NUMERÓW BOCZNYCH'!$A:$B,2,0),Q1404)</f>
        <v>K2</v>
      </c>
      <c r="Y1404" s="131">
        <f t="shared" si="110"/>
        <v>16</v>
      </c>
      <c r="Z1404" s="132" t="s">
        <v>184</v>
      </c>
      <c r="AA1404" s="44" t="str">
        <f t="shared" si="109"/>
        <v>T</v>
      </c>
    </row>
    <row r="1405" spans="1:27" x14ac:dyDescent="0.25">
      <c r="A1405" s="125" t="s">
        <v>236</v>
      </c>
      <c r="B1405" s="48">
        <v>1349</v>
      </c>
      <c r="C1405" s="48">
        <v>4</v>
      </c>
      <c r="D1405" s="48">
        <v>20609</v>
      </c>
      <c r="E1405" s="48"/>
      <c r="F1405" s="48" t="s">
        <v>249</v>
      </c>
      <c r="G1405" s="260" t="str">
        <f t="shared" si="106"/>
        <v>pr_90</v>
      </c>
      <c r="H1405" s="260" t="s">
        <v>280</v>
      </c>
      <c r="I1405" s="45">
        <v>43257</v>
      </c>
      <c r="J1405" s="45" t="s">
        <v>128</v>
      </c>
      <c r="K1405" s="48" t="s">
        <v>205</v>
      </c>
      <c r="L1405" s="48">
        <v>2201</v>
      </c>
      <c r="M1405" s="56" t="s">
        <v>157</v>
      </c>
      <c r="N1405" s="42">
        <v>0.3444444444444445</v>
      </c>
      <c r="O1405" s="48">
        <v>11</v>
      </c>
      <c r="P1405" s="48">
        <v>0</v>
      </c>
      <c r="Q1405" s="48" t="s">
        <v>18</v>
      </c>
      <c r="R1405" s="48"/>
      <c r="S1405" s="48"/>
      <c r="T1405" s="48"/>
      <c r="U1405" s="173">
        <f t="shared" si="107"/>
        <v>0.34375</v>
      </c>
      <c r="V1405" s="173">
        <f t="shared" si="108"/>
        <v>0.33333333333333331</v>
      </c>
      <c r="W1405" s="41">
        <f>IFERROR(VLOOKUP(L1405,'[1]ZESTAWIENIE NUMERÓW BOCZNYCH'!$A:$B,1,0),"")</f>
        <v>2201</v>
      </c>
      <c r="X1405" s="48" t="str">
        <f>IFERROR(VLOOKUP(W1405,'[1]ZESTAWIENIE NUMERÓW BOCZNYCH'!$A:$B,2,0),Q1405)</f>
        <v>K2</v>
      </c>
      <c r="Y1405" s="131">
        <f t="shared" si="110"/>
        <v>11</v>
      </c>
      <c r="Z1405" s="132" t="s">
        <v>184</v>
      </c>
      <c r="AA1405" s="44" t="str">
        <f t="shared" si="109"/>
        <v>T</v>
      </c>
    </row>
    <row r="1406" spans="1:27" x14ac:dyDescent="0.25">
      <c r="A1406" s="125" t="s">
        <v>236</v>
      </c>
      <c r="B1406" s="48">
        <v>1352</v>
      </c>
      <c r="C1406" s="48">
        <v>4</v>
      </c>
      <c r="D1406" s="48">
        <v>20609</v>
      </c>
      <c r="E1406" s="48"/>
      <c r="F1406" s="48" t="s">
        <v>249</v>
      </c>
      <c r="G1406" s="260" t="str">
        <f t="shared" si="106"/>
        <v>pr_90</v>
      </c>
      <c r="H1406" s="260" t="s">
        <v>280</v>
      </c>
      <c r="I1406" s="45">
        <v>43257</v>
      </c>
      <c r="J1406" s="45" t="s">
        <v>128</v>
      </c>
      <c r="K1406" s="48" t="s">
        <v>205</v>
      </c>
      <c r="L1406" s="48">
        <v>2718</v>
      </c>
      <c r="M1406" s="56" t="s">
        <v>157</v>
      </c>
      <c r="N1406" s="42">
        <v>0.3527777777777778</v>
      </c>
      <c r="O1406" s="48">
        <v>8</v>
      </c>
      <c r="P1406" s="48">
        <v>0</v>
      </c>
      <c r="Q1406" s="48" t="s">
        <v>21</v>
      </c>
      <c r="R1406" s="48"/>
      <c r="S1406" s="48"/>
      <c r="T1406" s="48"/>
      <c r="U1406" s="173">
        <f t="shared" si="107"/>
        <v>0.34375</v>
      </c>
      <c r="V1406" s="173">
        <f t="shared" si="108"/>
        <v>0.33333333333333331</v>
      </c>
      <c r="W1406" s="41">
        <f>IFERROR(VLOOKUP(L1406,'[1]ZESTAWIENIE NUMERÓW BOCZNYCH'!$A:$B,1,0),"")</f>
        <v>2718</v>
      </c>
      <c r="X1406" s="48" t="str">
        <f>IFERROR(VLOOKUP(W1406,'[1]ZESTAWIENIE NUMERÓW BOCZNYCH'!$A:$B,2,0),Q1406)</f>
        <v>P3</v>
      </c>
      <c r="Y1406" s="131">
        <f t="shared" si="110"/>
        <v>8</v>
      </c>
      <c r="Z1406" s="132" t="s">
        <v>184</v>
      </c>
      <c r="AA1406" s="44" t="str">
        <f t="shared" si="109"/>
        <v>T</v>
      </c>
    </row>
    <row r="1407" spans="1:27" x14ac:dyDescent="0.25">
      <c r="A1407" s="125" t="s">
        <v>236</v>
      </c>
      <c r="B1407" s="48">
        <v>1355</v>
      </c>
      <c r="C1407" s="48">
        <v>4</v>
      </c>
      <c r="D1407" s="48">
        <v>20609</v>
      </c>
      <c r="E1407" s="48"/>
      <c r="F1407" s="48" t="s">
        <v>249</v>
      </c>
      <c r="G1407" s="260" t="str">
        <f t="shared" si="106"/>
        <v>pr_90</v>
      </c>
      <c r="H1407" s="260" t="s">
        <v>280</v>
      </c>
      <c r="I1407" s="45">
        <v>43257</v>
      </c>
      <c r="J1407" s="45" t="s">
        <v>128</v>
      </c>
      <c r="K1407" s="48" t="s">
        <v>205</v>
      </c>
      <c r="L1407" s="48">
        <v>2458</v>
      </c>
      <c r="M1407" s="56" t="s">
        <v>157</v>
      </c>
      <c r="N1407" s="42">
        <v>0.3611111111111111</v>
      </c>
      <c r="O1407" s="48">
        <v>10</v>
      </c>
      <c r="P1407" s="48">
        <v>0</v>
      </c>
      <c r="Q1407" s="48" t="s">
        <v>18</v>
      </c>
      <c r="R1407" s="48"/>
      <c r="S1407" s="48"/>
      <c r="T1407" s="48"/>
      <c r="U1407" s="173">
        <f t="shared" si="107"/>
        <v>0.35416666666666663</v>
      </c>
      <c r="V1407" s="173">
        <f t="shared" si="108"/>
        <v>0.33333333333333331</v>
      </c>
      <c r="W1407" s="41">
        <f>IFERROR(VLOOKUP(L1407,'[1]ZESTAWIENIE NUMERÓW BOCZNYCH'!$A:$B,1,0),"")</f>
        <v>2458</v>
      </c>
      <c r="X1407" s="48" t="str">
        <f>IFERROR(VLOOKUP(W1407,'[1]ZESTAWIENIE NUMERÓW BOCZNYCH'!$A:$B,2,0),Q1407)</f>
        <v>K2</v>
      </c>
      <c r="Y1407" s="131">
        <f t="shared" si="110"/>
        <v>10</v>
      </c>
      <c r="Z1407" s="132" t="s">
        <v>184</v>
      </c>
      <c r="AA1407" s="44" t="str">
        <f t="shared" si="109"/>
        <v>T</v>
      </c>
    </row>
    <row r="1408" spans="1:27" x14ac:dyDescent="0.25">
      <c r="A1408" s="125" t="s">
        <v>236</v>
      </c>
      <c r="B1408" s="48">
        <v>1358</v>
      </c>
      <c r="C1408" s="48">
        <v>4</v>
      </c>
      <c r="D1408" s="48">
        <v>20609</v>
      </c>
      <c r="E1408" s="48"/>
      <c r="F1408" s="48" t="s">
        <v>249</v>
      </c>
      <c r="G1408" s="260" t="str">
        <f t="shared" si="106"/>
        <v>pr_90</v>
      </c>
      <c r="H1408" s="260" t="s">
        <v>280</v>
      </c>
      <c r="I1408" s="45">
        <v>43257</v>
      </c>
      <c r="J1408" s="45" t="s">
        <v>128</v>
      </c>
      <c r="K1408" s="48" t="s">
        <v>205</v>
      </c>
      <c r="L1408" s="48">
        <v>2420</v>
      </c>
      <c r="M1408" s="56" t="s">
        <v>157</v>
      </c>
      <c r="N1408" s="42">
        <v>0.37013888888888885</v>
      </c>
      <c r="O1408" s="48">
        <v>10</v>
      </c>
      <c r="P1408" s="48">
        <v>0</v>
      </c>
      <c r="Q1408" s="48" t="s">
        <v>16</v>
      </c>
      <c r="R1408" s="48"/>
      <c r="S1408" s="48"/>
      <c r="T1408" s="48"/>
      <c r="U1408" s="173">
        <f t="shared" si="107"/>
        <v>0.36458333333333331</v>
      </c>
      <c r="V1408" s="173">
        <f t="shared" si="108"/>
        <v>0.33333333333333331</v>
      </c>
      <c r="W1408" s="41">
        <f>IFERROR(VLOOKUP(L1408,'[1]ZESTAWIENIE NUMERÓW BOCZNYCH'!$A:$B,1,0),"")</f>
        <v>2420</v>
      </c>
      <c r="X1408" s="48" t="str">
        <f>IFERROR(VLOOKUP(W1408,'[1]ZESTAWIENIE NUMERÓW BOCZNYCH'!$A:$B,2,0),Q1408)</f>
        <v>K2</v>
      </c>
      <c r="Y1408" s="131">
        <f t="shared" si="110"/>
        <v>10</v>
      </c>
      <c r="Z1408" s="132" t="s">
        <v>184</v>
      </c>
      <c r="AA1408" s="44" t="str">
        <f t="shared" si="109"/>
        <v>T</v>
      </c>
    </row>
    <row r="1409" spans="1:27" x14ac:dyDescent="0.25">
      <c r="A1409" s="125" t="s">
        <v>236</v>
      </c>
      <c r="B1409" s="48">
        <v>1360</v>
      </c>
      <c r="C1409" s="48">
        <v>5</v>
      </c>
      <c r="D1409" s="48">
        <v>20609</v>
      </c>
      <c r="E1409" s="48"/>
      <c r="F1409" s="48" t="s">
        <v>249</v>
      </c>
      <c r="G1409" s="260" t="str">
        <f t="shared" si="106"/>
        <v>pr_90</v>
      </c>
      <c r="H1409" s="260" t="s">
        <v>280</v>
      </c>
      <c r="I1409" s="45">
        <v>43257</v>
      </c>
      <c r="J1409" s="45" t="s">
        <v>128</v>
      </c>
      <c r="K1409" s="48" t="s">
        <v>205</v>
      </c>
      <c r="L1409" s="48">
        <v>2201</v>
      </c>
      <c r="M1409" s="56" t="s">
        <v>157</v>
      </c>
      <c r="N1409" s="42">
        <v>0.37777777777777777</v>
      </c>
      <c r="O1409" s="48">
        <v>7</v>
      </c>
      <c r="P1409" s="48">
        <v>0</v>
      </c>
      <c r="Q1409" s="48" t="s">
        <v>18</v>
      </c>
      <c r="R1409" s="48"/>
      <c r="S1409" s="48"/>
      <c r="T1409" s="48"/>
      <c r="U1409" s="173">
        <f t="shared" si="107"/>
        <v>0.375</v>
      </c>
      <c r="V1409" s="173">
        <f t="shared" si="108"/>
        <v>0.375</v>
      </c>
      <c r="W1409" s="41">
        <f>IFERROR(VLOOKUP(L1409,'[1]ZESTAWIENIE NUMERÓW BOCZNYCH'!$A:$B,1,0),"")</f>
        <v>2201</v>
      </c>
      <c r="X1409" s="48" t="str">
        <f>IFERROR(VLOOKUP(W1409,'[1]ZESTAWIENIE NUMERÓW BOCZNYCH'!$A:$B,2,0),Q1409)</f>
        <v>K2</v>
      </c>
      <c r="Y1409" s="131">
        <f t="shared" si="110"/>
        <v>7</v>
      </c>
      <c r="Z1409" s="132" t="s">
        <v>184</v>
      </c>
      <c r="AA1409" s="44" t="str">
        <f t="shared" si="109"/>
        <v>T</v>
      </c>
    </row>
    <row r="1410" spans="1:27" x14ac:dyDescent="0.25">
      <c r="A1410" s="125" t="s">
        <v>236</v>
      </c>
      <c r="B1410" s="48">
        <v>1362</v>
      </c>
      <c r="C1410" s="48">
        <v>5</v>
      </c>
      <c r="D1410" s="48">
        <v>20609</v>
      </c>
      <c r="E1410" s="48"/>
      <c r="F1410" s="48" t="s">
        <v>249</v>
      </c>
      <c r="G1410" s="260" t="str">
        <f t="shared" si="106"/>
        <v>pr_90</v>
      </c>
      <c r="H1410" s="260" t="s">
        <v>280</v>
      </c>
      <c r="I1410" s="45">
        <v>43257</v>
      </c>
      <c r="J1410" s="45" t="s">
        <v>128</v>
      </c>
      <c r="K1410" s="48" t="s">
        <v>205</v>
      </c>
      <c r="L1410" s="48">
        <v>2718</v>
      </c>
      <c r="M1410" s="56" t="s">
        <v>157</v>
      </c>
      <c r="N1410" s="42">
        <v>0.3833333333333333</v>
      </c>
      <c r="O1410" s="48">
        <v>13</v>
      </c>
      <c r="P1410" s="48">
        <v>0</v>
      </c>
      <c r="Q1410" s="48" t="s">
        <v>21</v>
      </c>
      <c r="R1410" s="48"/>
      <c r="S1410" s="48"/>
      <c r="T1410" s="48"/>
      <c r="U1410" s="173">
        <f t="shared" si="107"/>
        <v>0.375</v>
      </c>
      <c r="V1410" s="173">
        <f t="shared" si="108"/>
        <v>0.375</v>
      </c>
      <c r="W1410" s="41">
        <f>IFERROR(VLOOKUP(L1410,'[1]ZESTAWIENIE NUMERÓW BOCZNYCH'!$A:$B,1,0),"")</f>
        <v>2718</v>
      </c>
      <c r="X1410" s="48" t="str">
        <f>IFERROR(VLOOKUP(W1410,'[1]ZESTAWIENIE NUMERÓW BOCZNYCH'!$A:$B,2,0),Q1410)</f>
        <v>P3</v>
      </c>
      <c r="Y1410" s="131">
        <f t="shared" si="110"/>
        <v>13</v>
      </c>
      <c r="Z1410" s="132" t="s">
        <v>184</v>
      </c>
      <c r="AA1410" s="44" t="str">
        <f t="shared" si="109"/>
        <v>T</v>
      </c>
    </row>
    <row r="1411" spans="1:27" x14ac:dyDescent="0.25">
      <c r="A1411" s="125" t="s">
        <v>236</v>
      </c>
      <c r="B1411" s="48">
        <v>1365</v>
      </c>
      <c r="C1411" s="48">
        <v>5</v>
      </c>
      <c r="D1411" s="48">
        <v>20609</v>
      </c>
      <c r="E1411" s="48"/>
      <c r="F1411" s="48" t="s">
        <v>249</v>
      </c>
      <c r="G1411" s="260" t="str">
        <f t="shared" ref="G1411:G1474" si="111">IF(ISERROR(RIGHT(LEFT(F1411,FIND("_",MID(F1411,4,150))+2))*1),LEFT(F1411,FIND("_",MID(F1411,4,150))+1),LEFT(F1411,FIND("_",MID(F1411,4,150))+2))</f>
        <v>pr_90</v>
      </c>
      <c r="H1411" s="260" t="s">
        <v>280</v>
      </c>
      <c r="I1411" s="45">
        <v>43257</v>
      </c>
      <c r="J1411" s="45" t="s">
        <v>128</v>
      </c>
      <c r="K1411" s="48" t="s">
        <v>205</v>
      </c>
      <c r="L1411" s="48">
        <v>2458</v>
      </c>
      <c r="M1411" s="56" t="s">
        <v>157</v>
      </c>
      <c r="N1411" s="42">
        <v>0.39444444444444443</v>
      </c>
      <c r="O1411" s="48">
        <v>11</v>
      </c>
      <c r="P1411" s="48">
        <v>0</v>
      </c>
      <c r="Q1411" s="48" t="s">
        <v>18</v>
      </c>
      <c r="R1411" s="48"/>
      <c r="S1411" s="48"/>
      <c r="T1411" s="48"/>
      <c r="U1411" s="173">
        <f t="shared" ref="U1411:U1474" si="112">FLOOR(N1411,"0:15")</f>
        <v>0.38541666666666663</v>
      </c>
      <c r="V1411" s="173">
        <f t="shared" ref="V1411:V1474" si="113">FLOOR(N1411,TIME(1,0,0))</f>
        <v>0.375</v>
      </c>
      <c r="W1411" s="41">
        <f>IFERROR(VLOOKUP(L1411,'[1]ZESTAWIENIE NUMERÓW BOCZNYCH'!$A:$B,1,0),"")</f>
        <v>2458</v>
      </c>
      <c r="X1411" s="48" t="str">
        <f>IFERROR(VLOOKUP(W1411,'[1]ZESTAWIENIE NUMERÓW BOCZNYCH'!$A:$B,2,0),Q1411)</f>
        <v>K2</v>
      </c>
      <c r="Y1411" s="131">
        <f t="shared" si="110"/>
        <v>11</v>
      </c>
      <c r="Z1411" s="132" t="s">
        <v>184</v>
      </c>
      <c r="AA1411" s="44" t="str">
        <f t="shared" ref="AA1411:AA1474" si="114">IF(Z1411="Tramwaj normalny","T","A")</f>
        <v>T</v>
      </c>
    </row>
    <row r="1412" spans="1:27" x14ac:dyDescent="0.25">
      <c r="A1412" s="125" t="s">
        <v>236</v>
      </c>
      <c r="B1412" s="48">
        <v>1368</v>
      </c>
      <c r="C1412" s="48">
        <v>5</v>
      </c>
      <c r="D1412" s="48">
        <v>20609</v>
      </c>
      <c r="E1412" s="48"/>
      <c r="F1412" s="48" t="s">
        <v>249</v>
      </c>
      <c r="G1412" s="260" t="str">
        <f t="shared" si="111"/>
        <v>pr_90</v>
      </c>
      <c r="H1412" s="260" t="s">
        <v>280</v>
      </c>
      <c r="I1412" s="45">
        <v>43257</v>
      </c>
      <c r="J1412" s="45" t="s">
        <v>128</v>
      </c>
      <c r="K1412" s="48" t="s">
        <v>205</v>
      </c>
      <c r="L1412" s="48">
        <v>2420</v>
      </c>
      <c r="M1412" s="56" t="s">
        <v>157</v>
      </c>
      <c r="N1412" s="42">
        <v>0.40486111111111112</v>
      </c>
      <c r="O1412" s="48">
        <v>20</v>
      </c>
      <c r="P1412" s="48">
        <v>0</v>
      </c>
      <c r="Q1412" s="48" t="s">
        <v>16</v>
      </c>
      <c r="R1412" s="48"/>
      <c r="S1412" s="48"/>
      <c r="T1412" s="48"/>
      <c r="U1412" s="173">
        <f t="shared" si="112"/>
        <v>0.39583333333333331</v>
      </c>
      <c r="V1412" s="173">
        <f t="shared" si="113"/>
        <v>0.375</v>
      </c>
      <c r="W1412" s="41">
        <f>IFERROR(VLOOKUP(L1412,'[1]ZESTAWIENIE NUMERÓW BOCZNYCH'!$A:$B,1,0),"")</f>
        <v>2420</v>
      </c>
      <c r="X1412" s="48" t="str">
        <f>IFERROR(VLOOKUP(W1412,'[1]ZESTAWIENIE NUMERÓW BOCZNYCH'!$A:$B,2,0),Q1412)</f>
        <v>K2</v>
      </c>
      <c r="Y1412" s="131">
        <f t="shared" si="110"/>
        <v>20</v>
      </c>
      <c r="Z1412" s="132" t="s">
        <v>184</v>
      </c>
      <c r="AA1412" s="44" t="str">
        <f t="shared" si="114"/>
        <v>T</v>
      </c>
    </row>
    <row r="1413" spans="1:27" x14ac:dyDescent="0.25">
      <c r="A1413" s="125" t="s">
        <v>236</v>
      </c>
      <c r="B1413" s="48">
        <v>1373</v>
      </c>
      <c r="C1413" s="48">
        <v>6</v>
      </c>
      <c r="D1413" s="48">
        <v>20609</v>
      </c>
      <c r="E1413" s="48"/>
      <c r="F1413" s="48" t="s">
        <v>249</v>
      </c>
      <c r="G1413" s="260" t="str">
        <f t="shared" si="111"/>
        <v>pr_90</v>
      </c>
      <c r="H1413" s="260" t="s">
        <v>280</v>
      </c>
      <c r="I1413" s="45">
        <v>43257</v>
      </c>
      <c r="J1413" s="45" t="s">
        <v>128</v>
      </c>
      <c r="K1413" s="48" t="s">
        <v>205</v>
      </c>
      <c r="L1413" s="48">
        <v>3002</v>
      </c>
      <c r="M1413" s="56" t="s">
        <v>157</v>
      </c>
      <c r="N1413" s="42">
        <v>0.4152777777777778</v>
      </c>
      <c r="O1413" s="48">
        <v>6</v>
      </c>
      <c r="P1413" s="48">
        <v>1</v>
      </c>
      <c r="Q1413" s="48" t="s">
        <v>19</v>
      </c>
      <c r="R1413" s="48"/>
      <c r="S1413" s="48"/>
      <c r="T1413" s="48"/>
      <c r="U1413" s="173">
        <f t="shared" si="112"/>
        <v>0.40625</v>
      </c>
      <c r="V1413" s="173">
        <f t="shared" si="113"/>
        <v>0.375</v>
      </c>
      <c r="W1413" s="41">
        <f>IFERROR(VLOOKUP(L1413,'[1]ZESTAWIENIE NUMERÓW BOCZNYCH'!$A:$B,1,0),"")</f>
        <v>3002</v>
      </c>
      <c r="X1413" s="48" t="str">
        <f>IFERROR(VLOOKUP(W1413,'[1]ZESTAWIENIE NUMERÓW BOCZNYCH'!$A:$B,2,0),Q1413)</f>
        <v>S</v>
      </c>
      <c r="Y1413" s="131">
        <f t="shared" si="110"/>
        <v>7</v>
      </c>
      <c r="Z1413" s="132" t="s">
        <v>184</v>
      </c>
      <c r="AA1413" s="44" t="str">
        <f t="shared" si="114"/>
        <v>T</v>
      </c>
    </row>
    <row r="1414" spans="1:27" x14ac:dyDescent="0.25">
      <c r="A1414" s="125" t="s">
        <v>236</v>
      </c>
      <c r="B1414" s="48">
        <v>1374</v>
      </c>
      <c r="C1414" s="48">
        <v>1</v>
      </c>
      <c r="D1414" s="48">
        <v>20609</v>
      </c>
      <c r="E1414" s="48"/>
      <c r="F1414" s="48" t="s">
        <v>249</v>
      </c>
      <c r="G1414" s="260" t="str">
        <f t="shared" si="111"/>
        <v>pr_90</v>
      </c>
      <c r="H1414" s="260" t="s">
        <v>280</v>
      </c>
      <c r="I1414" s="45">
        <v>43257</v>
      </c>
      <c r="J1414" s="45" t="s">
        <v>128</v>
      </c>
      <c r="K1414" s="48" t="s">
        <v>205</v>
      </c>
      <c r="L1414" s="48">
        <v>2371</v>
      </c>
      <c r="M1414" s="56" t="s">
        <v>157</v>
      </c>
      <c r="N1414" s="42">
        <v>0.5854166666666667</v>
      </c>
      <c r="O1414" s="48">
        <v>7</v>
      </c>
      <c r="P1414" s="48">
        <v>0</v>
      </c>
      <c r="Q1414" s="48" t="s">
        <v>18</v>
      </c>
      <c r="R1414" s="48"/>
      <c r="S1414" s="48"/>
      <c r="T1414" s="48"/>
      <c r="U1414" s="173">
        <f t="shared" si="112"/>
        <v>0.58333333333333326</v>
      </c>
      <c r="V1414" s="173">
        <f t="shared" si="113"/>
        <v>0.58333333333333326</v>
      </c>
      <c r="W1414" s="41">
        <f>IFERROR(VLOOKUP(L1414,'[1]ZESTAWIENIE NUMERÓW BOCZNYCH'!$A:$B,1,0),"")</f>
        <v>2371</v>
      </c>
      <c r="X1414" s="48" t="str">
        <f>IFERROR(VLOOKUP(W1414,'[1]ZESTAWIENIE NUMERÓW BOCZNYCH'!$A:$B,2,0),Q1414)</f>
        <v>K2</v>
      </c>
      <c r="Y1414" s="131">
        <f t="shared" si="110"/>
        <v>7</v>
      </c>
      <c r="Z1414" s="132" t="s">
        <v>184</v>
      </c>
      <c r="AA1414" s="44" t="str">
        <f t="shared" si="114"/>
        <v>T</v>
      </c>
    </row>
    <row r="1415" spans="1:27" x14ac:dyDescent="0.25">
      <c r="A1415" s="125" t="s">
        <v>236</v>
      </c>
      <c r="B1415" s="48">
        <v>1375</v>
      </c>
      <c r="C1415" s="48">
        <v>1</v>
      </c>
      <c r="D1415" s="48">
        <v>20609</v>
      </c>
      <c r="E1415" s="48"/>
      <c r="F1415" s="48" t="s">
        <v>249</v>
      </c>
      <c r="G1415" s="260" t="str">
        <f t="shared" si="111"/>
        <v>pr_90</v>
      </c>
      <c r="H1415" s="260" t="s">
        <v>280</v>
      </c>
      <c r="I1415" s="45">
        <v>43257</v>
      </c>
      <c r="J1415" s="45" t="s">
        <v>128</v>
      </c>
      <c r="K1415" s="48" t="s">
        <v>205</v>
      </c>
      <c r="L1415" s="48">
        <v>2291</v>
      </c>
      <c r="M1415" s="56" t="s">
        <v>157</v>
      </c>
      <c r="N1415" s="42">
        <v>0.58750000000000002</v>
      </c>
      <c r="O1415" s="48">
        <v>2</v>
      </c>
      <c r="P1415" s="48">
        <v>1</v>
      </c>
      <c r="Q1415" s="48" t="s">
        <v>16</v>
      </c>
      <c r="R1415" s="48"/>
      <c r="S1415" s="48"/>
      <c r="T1415" s="48"/>
      <c r="U1415" s="173">
        <f t="shared" si="112"/>
        <v>0.58333333333333326</v>
      </c>
      <c r="V1415" s="173">
        <f t="shared" si="113"/>
        <v>0.58333333333333326</v>
      </c>
      <c r="W1415" s="41">
        <f>IFERROR(VLOOKUP(L1415,'[1]ZESTAWIENIE NUMERÓW BOCZNYCH'!$A:$B,1,0),"")</f>
        <v>2291</v>
      </c>
      <c r="X1415" s="48" t="str">
        <f>IFERROR(VLOOKUP(W1415,'[1]ZESTAWIENIE NUMERÓW BOCZNYCH'!$A:$B,2,0),Q1415)</f>
        <v>K2</v>
      </c>
      <c r="Y1415" s="131">
        <f t="shared" ref="Y1415:Y1478" si="115">O1415+P1415</f>
        <v>3</v>
      </c>
      <c r="Z1415" s="132" t="s">
        <v>184</v>
      </c>
      <c r="AA1415" s="44" t="str">
        <f t="shared" si="114"/>
        <v>T</v>
      </c>
    </row>
    <row r="1416" spans="1:27" x14ac:dyDescent="0.25">
      <c r="A1416" s="125" t="s">
        <v>236</v>
      </c>
      <c r="B1416" s="48">
        <v>1378</v>
      </c>
      <c r="C1416" s="48">
        <v>1</v>
      </c>
      <c r="D1416" s="48">
        <v>20609</v>
      </c>
      <c r="E1416" s="48"/>
      <c r="F1416" s="48" t="s">
        <v>249</v>
      </c>
      <c r="G1416" s="260" t="str">
        <f t="shared" si="111"/>
        <v>pr_90</v>
      </c>
      <c r="H1416" s="260" t="s">
        <v>280</v>
      </c>
      <c r="I1416" s="45">
        <v>43257</v>
      </c>
      <c r="J1416" s="45" t="s">
        <v>128</v>
      </c>
      <c r="K1416" s="48" t="s">
        <v>205</v>
      </c>
      <c r="L1416" s="48">
        <v>2202</v>
      </c>
      <c r="M1416" s="56" t="s">
        <v>157</v>
      </c>
      <c r="N1416" s="42">
        <v>0.59583333333333333</v>
      </c>
      <c r="O1416" s="48">
        <v>14</v>
      </c>
      <c r="P1416" s="48">
        <v>0</v>
      </c>
      <c r="Q1416" s="48" t="s">
        <v>18</v>
      </c>
      <c r="R1416" s="48"/>
      <c r="S1416" s="48"/>
      <c r="T1416" s="48"/>
      <c r="U1416" s="173">
        <f t="shared" si="112"/>
        <v>0.59375</v>
      </c>
      <c r="V1416" s="173">
        <f t="shared" si="113"/>
        <v>0.58333333333333326</v>
      </c>
      <c r="W1416" s="41">
        <f>IFERROR(VLOOKUP(L1416,'[1]ZESTAWIENIE NUMERÓW BOCZNYCH'!$A:$B,1,0),"")</f>
        <v>2202</v>
      </c>
      <c r="X1416" s="48" t="str">
        <f>IFERROR(VLOOKUP(W1416,'[1]ZESTAWIENIE NUMERÓW BOCZNYCH'!$A:$B,2,0),Q1416)</f>
        <v>K2</v>
      </c>
      <c r="Y1416" s="131">
        <f t="shared" si="115"/>
        <v>14</v>
      </c>
      <c r="Z1416" s="132" t="s">
        <v>184</v>
      </c>
      <c r="AA1416" s="44" t="str">
        <f t="shared" si="114"/>
        <v>T</v>
      </c>
    </row>
    <row r="1417" spans="1:27" x14ac:dyDescent="0.25">
      <c r="A1417" s="125" t="s">
        <v>236</v>
      </c>
      <c r="B1417" s="48">
        <v>1381</v>
      </c>
      <c r="C1417" s="48">
        <v>1</v>
      </c>
      <c r="D1417" s="48">
        <v>20609</v>
      </c>
      <c r="E1417" s="48"/>
      <c r="F1417" s="48" t="s">
        <v>249</v>
      </c>
      <c r="G1417" s="260" t="str">
        <f t="shared" si="111"/>
        <v>pr_90</v>
      </c>
      <c r="H1417" s="260" t="s">
        <v>280</v>
      </c>
      <c r="I1417" s="45">
        <v>43257</v>
      </c>
      <c r="J1417" s="45" t="s">
        <v>128</v>
      </c>
      <c r="K1417" s="48" t="s">
        <v>205</v>
      </c>
      <c r="L1417" s="48">
        <v>2394</v>
      </c>
      <c r="M1417" s="56" t="s">
        <v>157</v>
      </c>
      <c r="N1417" s="42">
        <v>0.60486111111111118</v>
      </c>
      <c r="O1417" s="48">
        <v>16</v>
      </c>
      <c r="P1417" s="48">
        <v>0</v>
      </c>
      <c r="Q1417" s="48" t="s">
        <v>16</v>
      </c>
      <c r="R1417" s="48"/>
      <c r="S1417" s="48"/>
      <c r="T1417" s="48"/>
      <c r="U1417" s="173">
        <f t="shared" si="112"/>
        <v>0.60416666666666663</v>
      </c>
      <c r="V1417" s="173">
        <f t="shared" si="113"/>
        <v>0.58333333333333326</v>
      </c>
      <c r="W1417" s="41">
        <f>IFERROR(VLOOKUP(L1417,'[1]ZESTAWIENIE NUMERÓW BOCZNYCH'!$A:$B,1,0),"")</f>
        <v>2394</v>
      </c>
      <c r="X1417" s="48" t="str">
        <f>IFERROR(VLOOKUP(W1417,'[1]ZESTAWIENIE NUMERÓW BOCZNYCH'!$A:$B,2,0),Q1417)</f>
        <v>K2</v>
      </c>
      <c r="Y1417" s="131">
        <f t="shared" si="115"/>
        <v>16</v>
      </c>
      <c r="Z1417" s="132" t="s">
        <v>184</v>
      </c>
      <c r="AA1417" s="44" t="str">
        <f t="shared" si="114"/>
        <v>T</v>
      </c>
    </row>
    <row r="1418" spans="1:27" x14ac:dyDescent="0.25">
      <c r="A1418" s="125" t="s">
        <v>236</v>
      </c>
      <c r="B1418" s="48">
        <v>1384</v>
      </c>
      <c r="C1418" s="48">
        <v>1</v>
      </c>
      <c r="D1418" s="48">
        <v>20609</v>
      </c>
      <c r="E1418" s="48"/>
      <c r="F1418" s="48" t="s">
        <v>249</v>
      </c>
      <c r="G1418" s="260" t="str">
        <f t="shared" si="111"/>
        <v>pr_90</v>
      </c>
      <c r="H1418" s="260" t="s">
        <v>280</v>
      </c>
      <c r="I1418" s="45">
        <v>43257</v>
      </c>
      <c r="J1418" s="45" t="s">
        <v>128</v>
      </c>
      <c r="K1418" s="48" t="s">
        <v>205</v>
      </c>
      <c r="L1418" s="48">
        <v>2608</v>
      </c>
      <c r="M1418" s="56" t="s">
        <v>157</v>
      </c>
      <c r="N1418" s="42">
        <v>0.6118055555555556</v>
      </c>
      <c r="O1418" s="48">
        <v>14</v>
      </c>
      <c r="P1418" s="48">
        <v>0</v>
      </c>
      <c r="Q1418" s="48" t="s">
        <v>16</v>
      </c>
      <c r="R1418" s="48"/>
      <c r="S1418" s="48"/>
      <c r="T1418" s="48"/>
      <c r="U1418" s="173">
        <f t="shared" si="112"/>
        <v>0.60416666666666663</v>
      </c>
      <c r="V1418" s="173">
        <f t="shared" si="113"/>
        <v>0.58333333333333326</v>
      </c>
      <c r="W1418" s="41">
        <f>IFERROR(VLOOKUP(L1418,'[1]ZESTAWIENIE NUMERÓW BOCZNYCH'!$A:$B,1,0),"")</f>
        <v>2608</v>
      </c>
      <c r="X1418" s="48" t="str">
        <f>IFERROR(VLOOKUP(W1418,'[1]ZESTAWIENIE NUMERÓW BOCZNYCH'!$A:$B,2,0),Q1418)</f>
        <v>P2</v>
      </c>
      <c r="Y1418" s="131">
        <f t="shared" si="115"/>
        <v>14</v>
      </c>
      <c r="Z1418" s="132" t="s">
        <v>184</v>
      </c>
      <c r="AA1418" s="44" t="str">
        <f t="shared" si="114"/>
        <v>T</v>
      </c>
    </row>
    <row r="1419" spans="1:27" x14ac:dyDescent="0.25">
      <c r="A1419" s="125" t="s">
        <v>236</v>
      </c>
      <c r="B1419" s="48">
        <v>1387</v>
      </c>
      <c r="C1419" s="48">
        <v>2</v>
      </c>
      <c r="D1419" s="48">
        <v>20609</v>
      </c>
      <c r="E1419" s="48"/>
      <c r="F1419" s="48" t="s">
        <v>249</v>
      </c>
      <c r="G1419" s="260" t="str">
        <f t="shared" si="111"/>
        <v>pr_90</v>
      </c>
      <c r="H1419" s="260" t="s">
        <v>280</v>
      </c>
      <c r="I1419" s="45">
        <v>43257</v>
      </c>
      <c r="J1419" s="45" t="s">
        <v>128</v>
      </c>
      <c r="K1419" s="48" t="s">
        <v>205</v>
      </c>
      <c r="L1419" s="48">
        <v>3002</v>
      </c>
      <c r="M1419" s="56" t="s">
        <v>157</v>
      </c>
      <c r="N1419" s="42">
        <v>0.62013888888888891</v>
      </c>
      <c r="O1419" s="48">
        <v>5</v>
      </c>
      <c r="P1419" s="48">
        <v>0</v>
      </c>
      <c r="Q1419" s="48" t="s">
        <v>19</v>
      </c>
      <c r="R1419" s="48"/>
      <c r="S1419" s="48"/>
      <c r="T1419" s="48"/>
      <c r="U1419" s="173">
        <f t="shared" si="112"/>
        <v>0.61458333333333326</v>
      </c>
      <c r="V1419" s="173">
        <f t="shared" si="113"/>
        <v>0.58333333333333326</v>
      </c>
      <c r="W1419" s="41">
        <f>IFERROR(VLOOKUP(L1419,'[1]ZESTAWIENIE NUMERÓW BOCZNYCH'!$A:$B,1,0),"")</f>
        <v>3002</v>
      </c>
      <c r="X1419" s="48" t="str">
        <f>IFERROR(VLOOKUP(W1419,'[1]ZESTAWIENIE NUMERÓW BOCZNYCH'!$A:$B,2,0),Q1419)</f>
        <v>S</v>
      </c>
      <c r="Y1419" s="131">
        <f t="shared" si="115"/>
        <v>5</v>
      </c>
      <c r="Z1419" s="132" t="s">
        <v>184</v>
      </c>
      <c r="AA1419" s="44" t="str">
        <f t="shared" si="114"/>
        <v>T</v>
      </c>
    </row>
    <row r="1420" spans="1:27" x14ac:dyDescent="0.25">
      <c r="A1420" s="125" t="s">
        <v>236</v>
      </c>
      <c r="B1420" s="48">
        <v>1390</v>
      </c>
      <c r="C1420" s="48">
        <v>2</v>
      </c>
      <c r="D1420" s="48">
        <v>20609</v>
      </c>
      <c r="E1420" s="48"/>
      <c r="F1420" s="48" t="s">
        <v>249</v>
      </c>
      <c r="G1420" s="260" t="str">
        <f t="shared" si="111"/>
        <v>pr_90</v>
      </c>
      <c r="H1420" s="260" t="s">
        <v>280</v>
      </c>
      <c r="I1420" s="45">
        <v>43257</v>
      </c>
      <c r="J1420" s="45" t="s">
        <v>128</v>
      </c>
      <c r="K1420" s="48" t="s">
        <v>205</v>
      </c>
      <c r="L1420" s="48">
        <v>2290</v>
      </c>
      <c r="M1420" s="56" t="s">
        <v>157</v>
      </c>
      <c r="N1420" s="42">
        <v>0.62847222222222221</v>
      </c>
      <c r="O1420" s="48">
        <v>13</v>
      </c>
      <c r="P1420" s="48">
        <v>0</v>
      </c>
      <c r="Q1420" s="48" t="s">
        <v>16</v>
      </c>
      <c r="R1420" s="48"/>
      <c r="S1420" s="48"/>
      <c r="T1420" s="48"/>
      <c r="U1420" s="173">
        <f t="shared" si="112"/>
        <v>0.625</v>
      </c>
      <c r="V1420" s="173">
        <f t="shared" si="113"/>
        <v>0.625</v>
      </c>
      <c r="W1420" s="41">
        <f>IFERROR(VLOOKUP(L1420,'[1]ZESTAWIENIE NUMERÓW BOCZNYCH'!$A:$B,1,0),"")</f>
        <v>2290</v>
      </c>
      <c r="X1420" s="48" t="str">
        <f>IFERROR(VLOOKUP(W1420,'[1]ZESTAWIENIE NUMERÓW BOCZNYCH'!$A:$B,2,0),Q1420)</f>
        <v>K2</v>
      </c>
      <c r="Y1420" s="131">
        <f t="shared" si="115"/>
        <v>13</v>
      </c>
      <c r="Z1420" s="132" t="s">
        <v>184</v>
      </c>
      <c r="AA1420" s="44" t="str">
        <f t="shared" si="114"/>
        <v>T</v>
      </c>
    </row>
    <row r="1421" spans="1:27" x14ac:dyDescent="0.25">
      <c r="A1421" s="125" t="s">
        <v>236</v>
      </c>
      <c r="B1421" s="48">
        <v>1393</v>
      </c>
      <c r="C1421" s="48">
        <v>2</v>
      </c>
      <c r="D1421" s="48">
        <v>20609</v>
      </c>
      <c r="E1421" s="48"/>
      <c r="F1421" s="48" t="s">
        <v>249</v>
      </c>
      <c r="G1421" s="260" t="str">
        <f t="shared" si="111"/>
        <v>pr_90</v>
      </c>
      <c r="H1421" s="260" t="s">
        <v>280</v>
      </c>
      <c r="I1421" s="45">
        <v>43257</v>
      </c>
      <c r="J1421" s="45" t="s">
        <v>128</v>
      </c>
      <c r="K1421" s="48" t="s">
        <v>205</v>
      </c>
      <c r="L1421" s="48">
        <v>2201</v>
      </c>
      <c r="M1421" s="56" t="s">
        <v>157</v>
      </c>
      <c r="N1421" s="42">
        <v>0.63750000000000007</v>
      </c>
      <c r="O1421" s="48">
        <v>14</v>
      </c>
      <c r="P1421" s="48">
        <v>0</v>
      </c>
      <c r="Q1421" s="48" t="s">
        <v>18</v>
      </c>
      <c r="R1421" s="48"/>
      <c r="S1421" s="48"/>
      <c r="T1421" s="48"/>
      <c r="U1421" s="173">
        <f t="shared" si="112"/>
        <v>0.63541666666666663</v>
      </c>
      <c r="V1421" s="173">
        <f t="shared" si="113"/>
        <v>0.625</v>
      </c>
      <c r="W1421" s="41">
        <f>IFERROR(VLOOKUP(L1421,'[1]ZESTAWIENIE NUMERÓW BOCZNYCH'!$A:$B,1,0),"")</f>
        <v>2201</v>
      </c>
      <c r="X1421" s="48" t="str">
        <f>IFERROR(VLOOKUP(W1421,'[1]ZESTAWIENIE NUMERÓW BOCZNYCH'!$A:$B,2,0),Q1421)</f>
        <v>K2</v>
      </c>
      <c r="Y1421" s="131">
        <f t="shared" si="115"/>
        <v>14</v>
      </c>
      <c r="Z1421" s="132" t="s">
        <v>184</v>
      </c>
      <c r="AA1421" s="44" t="str">
        <f t="shared" si="114"/>
        <v>T</v>
      </c>
    </row>
    <row r="1422" spans="1:27" x14ac:dyDescent="0.25">
      <c r="A1422" s="125" t="s">
        <v>236</v>
      </c>
      <c r="B1422" s="48">
        <v>1396</v>
      </c>
      <c r="C1422" s="48">
        <v>2</v>
      </c>
      <c r="D1422" s="48">
        <v>20609</v>
      </c>
      <c r="E1422" s="48"/>
      <c r="F1422" s="48" t="s">
        <v>249</v>
      </c>
      <c r="G1422" s="260" t="str">
        <f t="shared" si="111"/>
        <v>pr_90</v>
      </c>
      <c r="H1422" s="260" t="s">
        <v>280</v>
      </c>
      <c r="I1422" s="45">
        <v>43257</v>
      </c>
      <c r="J1422" s="45" t="s">
        <v>128</v>
      </c>
      <c r="K1422" s="48" t="s">
        <v>205</v>
      </c>
      <c r="L1422" s="48">
        <v>2394</v>
      </c>
      <c r="M1422" s="56" t="s">
        <v>157</v>
      </c>
      <c r="N1422" s="42">
        <v>0.64583333333333337</v>
      </c>
      <c r="O1422" s="48">
        <v>17</v>
      </c>
      <c r="P1422" s="48">
        <v>0</v>
      </c>
      <c r="Q1422" s="48" t="s">
        <v>16</v>
      </c>
      <c r="R1422" s="48"/>
      <c r="S1422" s="48"/>
      <c r="T1422" s="48"/>
      <c r="U1422" s="173">
        <f t="shared" si="112"/>
        <v>0.64583333333333326</v>
      </c>
      <c r="V1422" s="173">
        <f t="shared" si="113"/>
        <v>0.625</v>
      </c>
      <c r="W1422" s="41">
        <f>IFERROR(VLOOKUP(L1422,'[1]ZESTAWIENIE NUMERÓW BOCZNYCH'!$A:$B,1,0),"")</f>
        <v>2394</v>
      </c>
      <c r="X1422" s="48" t="str">
        <f>IFERROR(VLOOKUP(W1422,'[1]ZESTAWIENIE NUMERÓW BOCZNYCH'!$A:$B,2,0),Q1422)</f>
        <v>K2</v>
      </c>
      <c r="Y1422" s="131">
        <f t="shared" si="115"/>
        <v>17</v>
      </c>
      <c r="Z1422" s="132" t="s">
        <v>184</v>
      </c>
      <c r="AA1422" s="44" t="str">
        <f t="shared" si="114"/>
        <v>T</v>
      </c>
    </row>
    <row r="1423" spans="1:27" x14ac:dyDescent="0.25">
      <c r="A1423" s="125" t="s">
        <v>236</v>
      </c>
      <c r="B1423" s="48">
        <v>1399</v>
      </c>
      <c r="C1423" s="48">
        <v>2</v>
      </c>
      <c r="D1423" s="48">
        <v>20609</v>
      </c>
      <c r="E1423" s="48"/>
      <c r="F1423" s="48" t="s">
        <v>249</v>
      </c>
      <c r="G1423" s="260" t="str">
        <f t="shared" si="111"/>
        <v>pr_90</v>
      </c>
      <c r="H1423" s="260" t="s">
        <v>280</v>
      </c>
      <c r="I1423" s="45">
        <v>43257</v>
      </c>
      <c r="J1423" s="45" t="s">
        <v>128</v>
      </c>
      <c r="K1423" s="48" t="s">
        <v>205</v>
      </c>
      <c r="L1423" s="48">
        <v>2608</v>
      </c>
      <c r="M1423" s="56" t="s">
        <v>157</v>
      </c>
      <c r="N1423" s="42">
        <v>0.65416666666666667</v>
      </c>
      <c r="O1423" s="48">
        <v>19</v>
      </c>
      <c r="P1423" s="48">
        <v>0</v>
      </c>
      <c r="Q1423" s="48" t="s">
        <v>16</v>
      </c>
      <c r="R1423" s="48"/>
      <c r="S1423" s="48"/>
      <c r="T1423" s="48"/>
      <c r="U1423" s="173">
        <f t="shared" si="112"/>
        <v>0.64583333333333326</v>
      </c>
      <c r="V1423" s="173">
        <f t="shared" si="113"/>
        <v>0.625</v>
      </c>
      <c r="W1423" s="41">
        <f>IFERROR(VLOOKUP(L1423,'[1]ZESTAWIENIE NUMERÓW BOCZNYCH'!$A:$B,1,0),"")</f>
        <v>2608</v>
      </c>
      <c r="X1423" s="48" t="str">
        <f>IFERROR(VLOOKUP(W1423,'[1]ZESTAWIENIE NUMERÓW BOCZNYCH'!$A:$B,2,0),Q1423)</f>
        <v>P2</v>
      </c>
      <c r="Y1423" s="131">
        <f t="shared" si="115"/>
        <v>19</v>
      </c>
      <c r="Z1423" s="132" t="s">
        <v>184</v>
      </c>
      <c r="AA1423" s="44" t="str">
        <f t="shared" si="114"/>
        <v>T</v>
      </c>
    </row>
    <row r="1424" spans="1:27" x14ac:dyDescent="0.25">
      <c r="A1424" s="125" t="s">
        <v>236</v>
      </c>
      <c r="B1424" s="48">
        <v>1402</v>
      </c>
      <c r="C1424" s="48">
        <v>3</v>
      </c>
      <c r="D1424" s="48">
        <v>20609</v>
      </c>
      <c r="E1424" s="48"/>
      <c r="F1424" s="48" t="s">
        <v>249</v>
      </c>
      <c r="G1424" s="260" t="str">
        <f t="shared" si="111"/>
        <v>pr_90</v>
      </c>
      <c r="H1424" s="260" t="s">
        <v>280</v>
      </c>
      <c r="I1424" s="45">
        <v>43257</v>
      </c>
      <c r="J1424" s="45" t="s">
        <v>128</v>
      </c>
      <c r="K1424" s="48" t="s">
        <v>205</v>
      </c>
      <c r="L1424" s="48">
        <v>3002</v>
      </c>
      <c r="M1424" s="56" t="s">
        <v>157</v>
      </c>
      <c r="N1424" s="42">
        <v>0.66249999999999998</v>
      </c>
      <c r="O1424" s="48">
        <v>11</v>
      </c>
      <c r="P1424" s="48">
        <v>0</v>
      </c>
      <c r="Q1424" s="48" t="s">
        <v>19</v>
      </c>
      <c r="R1424" s="48"/>
      <c r="S1424" s="48"/>
      <c r="T1424" s="48"/>
      <c r="U1424" s="173">
        <f t="shared" si="112"/>
        <v>0.65625</v>
      </c>
      <c r="V1424" s="173">
        <f t="shared" si="113"/>
        <v>0.625</v>
      </c>
      <c r="W1424" s="41">
        <f>IFERROR(VLOOKUP(L1424,'[1]ZESTAWIENIE NUMERÓW BOCZNYCH'!$A:$B,1,0),"")</f>
        <v>3002</v>
      </c>
      <c r="X1424" s="48" t="str">
        <f>IFERROR(VLOOKUP(W1424,'[1]ZESTAWIENIE NUMERÓW BOCZNYCH'!$A:$B,2,0),Q1424)</f>
        <v>S</v>
      </c>
      <c r="Y1424" s="131">
        <f t="shared" si="115"/>
        <v>11</v>
      </c>
      <c r="Z1424" s="132" t="s">
        <v>184</v>
      </c>
      <c r="AA1424" s="44" t="str">
        <f t="shared" si="114"/>
        <v>T</v>
      </c>
    </row>
    <row r="1425" spans="1:27" x14ac:dyDescent="0.25">
      <c r="A1425" s="125" t="s">
        <v>236</v>
      </c>
      <c r="B1425" s="48">
        <v>1405</v>
      </c>
      <c r="C1425" s="48">
        <v>3</v>
      </c>
      <c r="D1425" s="48">
        <v>20609</v>
      </c>
      <c r="E1425" s="48"/>
      <c r="F1425" s="48" t="s">
        <v>249</v>
      </c>
      <c r="G1425" s="260" t="str">
        <f t="shared" si="111"/>
        <v>pr_90</v>
      </c>
      <c r="H1425" s="260" t="s">
        <v>280</v>
      </c>
      <c r="I1425" s="45">
        <v>43257</v>
      </c>
      <c r="J1425" s="45" t="s">
        <v>128</v>
      </c>
      <c r="K1425" s="48" t="s">
        <v>205</v>
      </c>
      <c r="L1425" s="48">
        <v>2290</v>
      </c>
      <c r="M1425" s="56" t="s">
        <v>157</v>
      </c>
      <c r="N1425" s="42">
        <v>0.67083333333333339</v>
      </c>
      <c r="O1425" s="48">
        <v>6</v>
      </c>
      <c r="P1425" s="48">
        <v>2</v>
      </c>
      <c r="Q1425" s="48" t="s">
        <v>16</v>
      </c>
      <c r="R1425" s="48"/>
      <c r="S1425" s="48"/>
      <c r="T1425" s="48"/>
      <c r="U1425" s="173">
        <f t="shared" si="112"/>
        <v>0.66666666666666663</v>
      </c>
      <c r="V1425" s="173">
        <f t="shared" si="113"/>
        <v>0.66666666666666663</v>
      </c>
      <c r="W1425" s="41">
        <f>IFERROR(VLOOKUP(L1425,'[1]ZESTAWIENIE NUMERÓW BOCZNYCH'!$A:$B,1,0),"")</f>
        <v>2290</v>
      </c>
      <c r="X1425" s="48" t="str">
        <f>IFERROR(VLOOKUP(W1425,'[1]ZESTAWIENIE NUMERÓW BOCZNYCH'!$A:$B,2,0),Q1425)</f>
        <v>K2</v>
      </c>
      <c r="Y1425" s="131">
        <f t="shared" si="115"/>
        <v>8</v>
      </c>
      <c r="Z1425" s="132" t="s">
        <v>184</v>
      </c>
      <c r="AA1425" s="44" t="str">
        <f t="shared" si="114"/>
        <v>T</v>
      </c>
    </row>
    <row r="1426" spans="1:27" x14ac:dyDescent="0.25">
      <c r="A1426" s="125" t="s">
        <v>236</v>
      </c>
      <c r="B1426" s="48">
        <v>1408</v>
      </c>
      <c r="C1426" s="48">
        <v>3</v>
      </c>
      <c r="D1426" s="48">
        <v>20609</v>
      </c>
      <c r="E1426" s="48"/>
      <c r="F1426" s="48" t="s">
        <v>249</v>
      </c>
      <c r="G1426" s="260" t="str">
        <f t="shared" si="111"/>
        <v>pr_90</v>
      </c>
      <c r="H1426" s="260" t="s">
        <v>280</v>
      </c>
      <c r="I1426" s="45">
        <v>43257</v>
      </c>
      <c r="J1426" s="45" t="s">
        <v>128</v>
      </c>
      <c r="K1426" s="48" t="s">
        <v>205</v>
      </c>
      <c r="L1426" s="48">
        <v>2201</v>
      </c>
      <c r="M1426" s="56" t="s">
        <v>157</v>
      </c>
      <c r="N1426" s="42">
        <v>0.6791666666666667</v>
      </c>
      <c r="O1426" s="48">
        <v>8</v>
      </c>
      <c r="P1426" s="48">
        <v>1</v>
      </c>
      <c r="Q1426" s="48" t="s">
        <v>18</v>
      </c>
      <c r="R1426" s="48"/>
      <c r="S1426" s="48"/>
      <c r="T1426" s="48"/>
      <c r="U1426" s="173">
        <f t="shared" si="112"/>
        <v>0.67708333333333326</v>
      </c>
      <c r="V1426" s="173">
        <f t="shared" si="113"/>
        <v>0.66666666666666663</v>
      </c>
      <c r="W1426" s="41">
        <f>IFERROR(VLOOKUP(L1426,'[1]ZESTAWIENIE NUMERÓW BOCZNYCH'!$A:$B,1,0),"")</f>
        <v>2201</v>
      </c>
      <c r="X1426" s="48" t="str">
        <f>IFERROR(VLOOKUP(W1426,'[1]ZESTAWIENIE NUMERÓW BOCZNYCH'!$A:$B,2,0),Q1426)</f>
        <v>K2</v>
      </c>
      <c r="Y1426" s="131">
        <f t="shared" si="115"/>
        <v>9</v>
      </c>
      <c r="Z1426" s="132" t="s">
        <v>184</v>
      </c>
      <c r="AA1426" s="44" t="str">
        <f t="shared" si="114"/>
        <v>T</v>
      </c>
    </row>
    <row r="1427" spans="1:27" x14ac:dyDescent="0.25">
      <c r="A1427" s="125" t="s">
        <v>236</v>
      </c>
      <c r="B1427" s="48">
        <v>1411</v>
      </c>
      <c r="C1427" s="48">
        <v>3</v>
      </c>
      <c r="D1427" s="48">
        <v>20609</v>
      </c>
      <c r="E1427" s="48"/>
      <c r="F1427" s="48" t="s">
        <v>249</v>
      </c>
      <c r="G1427" s="260" t="str">
        <f t="shared" si="111"/>
        <v>pr_90</v>
      </c>
      <c r="H1427" s="260" t="s">
        <v>280</v>
      </c>
      <c r="I1427" s="45">
        <v>43257</v>
      </c>
      <c r="J1427" s="45" t="s">
        <v>128</v>
      </c>
      <c r="K1427" s="48" t="s">
        <v>205</v>
      </c>
      <c r="L1427" s="48">
        <v>2394</v>
      </c>
      <c r="M1427" s="56" t="s">
        <v>157</v>
      </c>
      <c r="N1427" s="42">
        <v>0.6875</v>
      </c>
      <c r="O1427" s="48">
        <v>8</v>
      </c>
      <c r="P1427" s="48">
        <v>0</v>
      </c>
      <c r="Q1427" s="48" t="s">
        <v>16</v>
      </c>
      <c r="R1427" s="48"/>
      <c r="S1427" s="48"/>
      <c r="T1427" s="48"/>
      <c r="U1427" s="173">
        <f t="shared" si="112"/>
        <v>0.6875</v>
      </c>
      <c r="V1427" s="173">
        <f t="shared" si="113"/>
        <v>0.66666666666666663</v>
      </c>
      <c r="W1427" s="41">
        <f>IFERROR(VLOOKUP(L1427,'[1]ZESTAWIENIE NUMERÓW BOCZNYCH'!$A:$B,1,0),"")</f>
        <v>2394</v>
      </c>
      <c r="X1427" s="48" t="str">
        <f>IFERROR(VLOOKUP(W1427,'[1]ZESTAWIENIE NUMERÓW BOCZNYCH'!$A:$B,2,0),Q1427)</f>
        <v>K2</v>
      </c>
      <c r="Y1427" s="131">
        <f t="shared" si="115"/>
        <v>8</v>
      </c>
      <c r="Z1427" s="132" t="s">
        <v>184</v>
      </c>
      <c r="AA1427" s="44" t="str">
        <f t="shared" si="114"/>
        <v>T</v>
      </c>
    </row>
    <row r="1428" spans="1:27" x14ac:dyDescent="0.25">
      <c r="A1428" s="125" t="s">
        <v>236</v>
      </c>
      <c r="B1428" s="48">
        <v>1414</v>
      </c>
      <c r="C1428" s="48">
        <v>4</v>
      </c>
      <c r="D1428" s="48">
        <v>20609</v>
      </c>
      <c r="E1428" s="48"/>
      <c r="F1428" s="48" t="s">
        <v>249</v>
      </c>
      <c r="G1428" s="260" t="str">
        <f t="shared" si="111"/>
        <v>pr_90</v>
      </c>
      <c r="H1428" s="260" t="s">
        <v>280</v>
      </c>
      <c r="I1428" s="45">
        <v>43257</v>
      </c>
      <c r="J1428" s="45" t="s">
        <v>128</v>
      </c>
      <c r="K1428" s="48" t="s">
        <v>205</v>
      </c>
      <c r="L1428" s="48">
        <v>2608</v>
      </c>
      <c r="M1428" s="56" t="s">
        <v>157</v>
      </c>
      <c r="N1428" s="42">
        <v>0.69513888888888886</v>
      </c>
      <c r="O1428" s="48">
        <v>14</v>
      </c>
      <c r="P1428" s="48">
        <v>0</v>
      </c>
      <c r="Q1428" s="48" t="s">
        <v>16</v>
      </c>
      <c r="R1428" s="48"/>
      <c r="S1428" s="48"/>
      <c r="T1428" s="48"/>
      <c r="U1428" s="173">
        <f t="shared" si="112"/>
        <v>0.6875</v>
      </c>
      <c r="V1428" s="173">
        <f t="shared" si="113"/>
        <v>0.66666666666666663</v>
      </c>
      <c r="W1428" s="41">
        <f>IFERROR(VLOOKUP(L1428,'[1]ZESTAWIENIE NUMERÓW BOCZNYCH'!$A:$B,1,0),"")</f>
        <v>2608</v>
      </c>
      <c r="X1428" s="48" t="str">
        <f>IFERROR(VLOOKUP(W1428,'[1]ZESTAWIENIE NUMERÓW BOCZNYCH'!$A:$B,2,0),Q1428)</f>
        <v>P2</v>
      </c>
      <c r="Y1428" s="131">
        <f t="shared" si="115"/>
        <v>14</v>
      </c>
      <c r="Z1428" s="132" t="s">
        <v>184</v>
      </c>
      <c r="AA1428" s="44" t="str">
        <f t="shared" si="114"/>
        <v>T</v>
      </c>
    </row>
    <row r="1429" spans="1:27" x14ac:dyDescent="0.25">
      <c r="A1429" s="125" t="s">
        <v>236</v>
      </c>
      <c r="B1429" s="48">
        <v>1417</v>
      </c>
      <c r="C1429" s="48">
        <v>4</v>
      </c>
      <c r="D1429" s="48">
        <v>20609</v>
      </c>
      <c r="E1429" s="48"/>
      <c r="F1429" s="48" t="s">
        <v>249</v>
      </c>
      <c r="G1429" s="260" t="str">
        <f t="shared" si="111"/>
        <v>pr_90</v>
      </c>
      <c r="H1429" s="260" t="s">
        <v>280</v>
      </c>
      <c r="I1429" s="45">
        <v>43257</v>
      </c>
      <c r="J1429" s="45" t="s">
        <v>128</v>
      </c>
      <c r="K1429" s="48" t="s">
        <v>205</v>
      </c>
      <c r="L1429" s="48">
        <v>3002</v>
      </c>
      <c r="M1429" s="56" t="s">
        <v>157</v>
      </c>
      <c r="N1429" s="42">
        <v>0.70416666666666661</v>
      </c>
      <c r="O1429" s="48">
        <v>17</v>
      </c>
      <c r="P1429" s="48">
        <v>0</v>
      </c>
      <c r="Q1429" s="48" t="s">
        <v>19</v>
      </c>
      <c r="R1429" s="48"/>
      <c r="S1429" s="48"/>
      <c r="T1429" s="48"/>
      <c r="U1429" s="173">
        <f t="shared" si="112"/>
        <v>0.69791666666666663</v>
      </c>
      <c r="V1429" s="173">
        <f t="shared" si="113"/>
        <v>0.66666666666666663</v>
      </c>
      <c r="W1429" s="41">
        <f>IFERROR(VLOOKUP(L1429,'[1]ZESTAWIENIE NUMERÓW BOCZNYCH'!$A:$B,1,0),"")</f>
        <v>3002</v>
      </c>
      <c r="X1429" s="48" t="str">
        <f>IFERROR(VLOOKUP(W1429,'[1]ZESTAWIENIE NUMERÓW BOCZNYCH'!$A:$B,2,0),Q1429)</f>
        <v>S</v>
      </c>
      <c r="Y1429" s="131">
        <f t="shared" si="115"/>
        <v>17</v>
      </c>
      <c r="Z1429" s="132" t="s">
        <v>184</v>
      </c>
      <c r="AA1429" s="44" t="str">
        <f t="shared" si="114"/>
        <v>T</v>
      </c>
    </row>
    <row r="1430" spans="1:27" x14ac:dyDescent="0.25">
      <c r="A1430" s="125" t="s">
        <v>236</v>
      </c>
      <c r="B1430" s="48">
        <v>1420</v>
      </c>
      <c r="C1430" s="48">
        <v>4</v>
      </c>
      <c r="D1430" s="48">
        <v>20609</v>
      </c>
      <c r="E1430" s="48"/>
      <c r="F1430" s="48" t="s">
        <v>249</v>
      </c>
      <c r="G1430" s="260" t="str">
        <f t="shared" si="111"/>
        <v>pr_90</v>
      </c>
      <c r="H1430" s="260" t="s">
        <v>280</v>
      </c>
      <c r="I1430" s="45">
        <v>43257</v>
      </c>
      <c r="J1430" s="45" t="s">
        <v>128</v>
      </c>
      <c r="K1430" s="48" t="s">
        <v>205</v>
      </c>
      <c r="L1430" s="48">
        <v>2290</v>
      </c>
      <c r="M1430" s="56" t="s">
        <v>157</v>
      </c>
      <c r="N1430" s="42">
        <v>0.71250000000000002</v>
      </c>
      <c r="O1430" s="48">
        <v>6</v>
      </c>
      <c r="P1430" s="48">
        <v>0</v>
      </c>
      <c r="Q1430" s="48" t="s">
        <v>16</v>
      </c>
      <c r="R1430" s="48"/>
      <c r="S1430" s="48"/>
      <c r="T1430" s="48"/>
      <c r="U1430" s="173">
        <f t="shared" si="112"/>
        <v>0.70833333333333326</v>
      </c>
      <c r="V1430" s="173">
        <f t="shared" si="113"/>
        <v>0.70833333333333326</v>
      </c>
      <c r="W1430" s="41">
        <f>IFERROR(VLOOKUP(L1430,'[1]ZESTAWIENIE NUMERÓW BOCZNYCH'!$A:$B,1,0),"")</f>
        <v>2290</v>
      </c>
      <c r="X1430" s="48" t="str">
        <f>IFERROR(VLOOKUP(W1430,'[1]ZESTAWIENIE NUMERÓW BOCZNYCH'!$A:$B,2,0),Q1430)</f>
        <v>K2</v>
      </c>
      <c r="Y1430" s="131">
        <f t="shared" si="115"/>
        <v>6</v>
      </c>
      <c r="Z1430" s="132" t="s">
        <v>184</v>
      </c>
      <c r="AA1430" s="44" t="str">
        <f t="shared" si="114"/>
        <v>T</v>
      </c>
    </row>
    <row r="1431" spans="1:27" x14ac:dyDescent="0.25">
      <c r="A1431" s="125" t="s">
        <v>236</v>
      </c>
      <c r="B1431" s="48">
        <v>1423</v>
      </c>
      <c r="C1431" s="48">
        <v>4</v>
      </c>
      <c r="D1431" s="48">
        <v>20609</v>
      </c>
      <c r="E1431" s="48"/>
      <c r="F1431" s="48" t="s">
        <v>249</v>
      </c>
      <c r="G1431" s="260" t="str">
        <f t="shared" si="111"/>
        <v>pr_90</v>
      </c>
      <c r="H1431" s="260" t="s">
        <v>280</v>
      </c>
      <c r="I1431" s="45">
        <v>43257</v>
      </c>
      <c r="J1431" s="45" t="s">
        <v>128</v>
      </c>
      <c r="K1431" s="48" t="s">
        <v>205</v>
      </c>
      <c r="L1431" s="48">
        <v>2201</v>
      </c>
      <c r="M1431" s="56" t="s">
        <v>157</v>
      </c>
      <c r="N1431" s="42">
        <v>0.72083333333333333</v>
      </c>
      <c r="O1431" s="48">
        <v>13</v>
      </c>
      <c r="P1431" s="48">
        <v>0</v>
      </c>
      <c r="Q1431" s="48" t="s">
        <v>18</v>
      </c>
      <c r="R1431" s="48"/>
      <c r="S1431" s="48"/>
      <c r="T1431" s="48"/>
      <c r="U1431" s="173">
        <f t="shared" si="112"/>
        <v>0.71875</v>
      </c>
      <c r="V1431" s="173">
        <f t="shared" si="113"/>
        <v>0.70833333333333326</v>
      </c>
      <c r="W1431" s="41">
        <f>IFERROR(VLOOKUP(L1431,'[1]ZESTAWIENIE NUMERÓW BOCZNYCH'!$A:$B,1,0),"")</f>
        <v>2201</v>
      </c>
      <c r="X1431" s="48" t="str">
        <f>IFERROR(VLOOKUP(W1431,'[1]ZESTAWIENIE NUMERÓW BOCZNYCH'!$A:$B,2,0),Q1431)</f>
        <v>K2</v>
      </c>
      <c r="Y1431" s="131">
        <f t="shared" si="115"/>
        <v>13</v>
      </c>
      <c r="Z1431" s="132" t="s">
        <v>184</v>
      </c>
      <c r="AA1431" s="44" t="str">
        <f t="shared" si="114"/>
        <v>T</v>
      </c>
    </row>
    <row r="1432" spans="1:27" x14ac:dyDescent="0.25">
      <c r="A1432" s="125" t="s">
        <v>236</v>
      </c>
      <c r="B1432" s="48">
        <v>1426</v>
      </c>
      <c r="C1432" s="48">
        <v>5</v>
      </c>
      <c r="D1432" s="48">
        <v>20609</v>
      </c>
      <c r="E1432" s="48"/>
      <c r="F1432" s="48" t="s">
        <v>249</v>
      </c>
      <c r="G1432" s="260" t="str">
        <f t="shared" si="111"/>
        <v>pr_90</v>
      </c>
      <c r="H1432" s="260" t="s">
        <v>280</v>
      </c>
      <c r="I1432" s="45">
        <v>43257</v>
      </c>
      <c r="J1432" s="45" t="s">
        <v>128</v>
      </c>
      <c r="K1432" s="48" t="s">
        <v>205</v>
      </c>
      <c r="L1432" s="48">
        <v>2394</v>
      </c>
      <c r="M1432" s="56" t="s">
        <v>157</v>
      </c>
      <c r="N1432" s="42">
        <v>0.7284722222222223</v>
      </c>
      <c r="O1432" s="48">
        <v>16</v>
      </c>
      <c r="P1432" s="48">
        <v>0</v>
      </c>
      <c r="Q1432" s="48" t="s">
        <v>16</v>
      </c>
      <c r="R1432" s="48"/>
      <c r="S1432" s="48"/>
      <c r="T1432" s="48"/>
      <c r="U1432" s="173">
        <f t="shared" si="112"/>
        <v>0.71875</v>
      </c>
      <c r="V1432" s="173">
        <f t="shared" si="113"/>
        <v>0.70833333333333326</v>
      </c>
      <c r="W1432" s="41">
        <f>IFERROR(VLOOKUP(L1432,'[1]ZESTAWIENIE NUMERÓW BOCZNYCH'!$A:$B,1,0),"")</f>
        <v>2394</v>
      </c>
      <c r="X1432" s="48" t="str">
        <f>IFERROR(VLOOKUP(W1432,'[1]ZESTAWIENIE NUMERÓW BOCZNYCH'!$A:$B,2,0),Q1432)</f>
        <v>K2</v>
      </c>
      <c r="Y1432" s="131">
        <f t="shared" si="115"/>
        <v>16</v>
      </c>
      <c r="Z1432" s="132" t="s">
        <v>184</v>
      </c>
      <c r="AA1432" s="44" t="str">
        <f t="shared" si="114"/>
        <v>T</v>
      </c>
    </row>
    <row r="1433" spans="1:27" x14ac:dyDescent="0.25">
      <c r="A1433" s="125" t="s">
        <v>236</v>
      </c>
      <c r="B1433" s="48">
        <v>1429</v>
      </c>
      <c r="C1433" s="48">
        <v>5</v>
      </c>
      <c r="D1433" s="48">
        <v>20609</v>
      </c>
      <c r="E1433" s="48"/>
      <c r="F1433" s="48" t="s">
        <v>249</v>
      </c>
      <c r="G1433" s="260" t="str">
        <f t="shared" si="111"/>
        <v>pr_90</v>
      </c>
      <c r="H1433" s="260" t="s">
        <v>280</v>
      </c>
      <c r="I1433" s="45">
        <v>43257</v>
      </c>
      <c r="J1433" s="45" t="s">
        <v>128</v>
      </c>
      <c r="K1433" s="48" t="s">
        <v>205</v>
      </c>
      <c r="L1433" s="48">
        <v>2608</v>
      </c>
      <c r="M1433" s="56" t="s">
        <v>157</v>
      </c>
      <c r="N1433" s="42">
        <v>0.7368055555555556</v>
      </c>
      <c r="O1433" s="48">
        <v>5</v>
      </c>
      <c r="P1433" s="48">
        <v>0</v>
      </c>
      <c r="Q1433" s="48" t="s">
        <v>16</v>
      </c>
      <c r="R1433" s="48"/>
      <c r="S1433" s="48"/>
      <c r="T1433" s="48"/>
      <c r="U1433" s="173">
        <f t="shared" si="112"/>
        <v>0.72916666666666663</v>
      </c>
      <c r="V1433" s="173">
        <f t="shared" si="113"/>
        <v>0.70833333333333326</v>
      </c>
      <c r="W1433" s="41">
        <f>IFERROR(VLOOKUP(L1433,'[1]ZESTAWIENIE NUMERÓW BOCZNYCH'!$A:$B,1,0),"")</f>
        <v>2608</v>
      </c>
      <c r="X1433" s="48" t="str">
        <f>IFERROR(VLOOKUP(W1433,'[1]ZESTAWIENIE NUMERÓW BOCZNYCH'!$A:$B,2,0),Q1433)</f>
        <v>P2</v>
      </c>
      <c r="Y1433" s="131">
        <f t="shared" si="115"/>
        <v>5</v>
      </c>
      <c r="Z1433" s="132" t="s">
        <v>184</v>
      </c>
      <c r="AA1433" s="44" t="str">
        <f t="shared" si="114"/>
        <v>T</v>
      </c>
    </row>
    <row r="1434" spans="1:27" x14ac:dyDescent="0.25">
      <c r="A1434" s="125" t="s">
        <v>236</v>
      </c>
      <c r="B1434" s="48">
        <v>1432</v>
      </c>
      <c r="C1434" s="48">
        <v>5</v>
      </c>
      <c r="D1434" s="48">
        <v>20609</v>
      </c>
      <c r="E1434" s="48"/>
      <c r="F1434" s="48" t="s">
        <v>249</v>
      </c>
      <c r="G1434" s="260" t="str">
        <f t="shared" si="111"/>
        <v>pr_90</v>
      </c>
      <c r="H1434" s="260" t="s">
        <v>280</v>
      </c>
      <c r="I1434" s="45">
        <v>43257</v>
      </c>
      <c r="J1434" s="45" t="s">
        <v>128</v>
      </c>
      <c r="K1434" s="48" t="s">
        <v>205</v>
      </c>
      <c r="L1434" s="48">
        <v>3002</v>
      </c>
      <c r="M1434" s="56" t="s">
        <v>157</v>
      </c>
      <c r="N1434" s="42">
        <v>0.74583333333333324</v>
      </c>
      <c r="O1434" s="48">
        <v>12</v>
      </c>
      <c r="P1434" s="48">
        <v>0</v>
      </c>
      <c r="Q1434" s="48" t="s">
        <v>19</v>
      </c>
      <c r="R1434" s="48"/>
      <c r="S1434" s="48"/>
      <c r="T1434" s="48"/>
      <c r="U1434" s="173">
        <f t="shared" si="112"/>
        <v>0.73958333333333326</v>
      </c>
      <c r="V1434" s="173">
        <f t="shared" si="113"/>
        <v>0.70833333333333326</v>
      </c>
      <c r="W1434" s="41">
        <f>IFERROR(VLOOKUP(L1434,'[1]ZESTAWIENIE NUMERÓW BOCZNYCH'!$A:$B,1,0),"")</f>
        <v>3002</v>
      </c>
      <c r="X1434" s="48" t="str">
        <f>IFERROR(VLOOKUP(W1434,'[1]ZESTAWIENIE NUMERÓW BOCZNYCH'!$A:$B,2,0),Q1434)</f>
        <v>S</v>
      </c>
      <c r="Y1434" s="131">
        <f t="shared" si="115"/>
        <v>12</v>
      </c>
      <c r="Z1434" s="132" t="s">
        <v>184</v>
      </c>
      <c r="AA1434" s="44" t="str">
        <f t="shared" si="114"/>
        <v>T</v>
      </c>
    </row>
    <row r="1435" spans="1:27" x14ac:dyDescent="0.25">
      <c r="A1435" s="125" t="s">
        <v>236</v>
      </c>
      <c r="B1435" s="48">
        <v>1328</v>
      </c>
      <c r="C1435" s="48">
        <v>2</v>
      </c>
      <c r="D1435" s="48">
        <v>20609</v>
      </c>
      <c r="E1435" s="48"/>
      <c r="F1435" s="48" t="s">
        <v>249</v>
      </c>
      <c r="G1435" s="260" t="str">
        <f t="shared" si="111"/>
        <v>pr_90</v>
      </c>
      <c r="H1435" s="260" t="s">
        <v>278</v>
      </c>
      <c r="I1435" s="45">
        <v>43257</v>
      </c>
      <c r="J1435" s="45" t="s">
        <v>128</v>
      </c>
      <c r="K1435" s="46" t="s">
        <v>173</v>
      </c>
      <c r="L1435" s="48">
        <v>2420</v>
      </c>
      <c r="M1435" s="260"/>
      <c r="N1435" s="42">
        <v>0.28750000000000003</v>
      </c>
      <c r="O1435" s="48">
        <v>0</v>
      </c>
      <c r="P1435" s="48">
        <v>0</v>
      </c>
      <c r="Q1435" s="48" t="s">
        <v>16</v>
      </c>
      <c r="R1435" s="48"/>
      <c r="S1435" s="48"/>
      <c r="T1435" s="48"/>
      <c r="U1435" s="173">
        <f t="shared" si="112"/>
        <v>0.28125</v>
      </c>
      <c r="V1435" s="173">
        <f t="shared" si="113"/>
        <v>0.25</v>
      </c>
      <c r="W1435" s="41">
        <f>IFERROR(VLOOKUP(L1435,'[1]ZESTAWIENIE NUMERÓW BOCZNYCH'!$A:$B,1,0),"")</f>
        <v>2420</v>
      </c>
      <c r="X1435" s="48" t="str">
        <f>IFERROR(VLOOKUP(W1435,'[1]ZESTAWIENIE NUMERÓW BOCZNYCH'!$A:$B,2,0),Q1435)</f>
        <v>K2</v>
      </c>
      <c r="Y1435" s="131">
        <f t="shared" si="115"/>
        <v>0</v>
      </c>
      <c r="Z1435" s="132" t="s">
        <v>184</v>
      </c>
      <c r="AA1435" s="44" t="str">
        <f t="shared" si="114"/>
        <v>T</v>
      </c>
    </row>
    <row r="1436" spans="1:27" x14ac:dyDescent="0.25">
      <c r="A1436" s="125" t="s">
        <v>236</v>
      </c>
      <c r="B1436" s="48">
        <v>1447</v>
      </c>
      <c r="C1436" s="46">
        <v>2</v>
      </c>
      <c r="D1436" s="46">
        <v>20616</v>
      </c>
      <c r="E1436" s="46"/>
      <c r="F1436" s="46" t="s">
        <v>250</v>
      </c>
      <c r="G1436" s="260" t="str">
        <f t="shared" si="111"/>
        <v>pr_90</v>
      </c>
      <c r="H1436" s="260" t="s">
        <v>278</v>
      </c>
      <c r="I1436" s="93">
        <v>43257</v>
      </c>
      <c r="J1436" s="45" t="s">
        <v>128</v>
      </c>
      <c r="K1436" s="46">
        <v>132</v>
      </c>
      <c r="L1436" s="46">
        <v>8098</v>
      </c>
      <c r="M1436" s="46" t="s">
        <v>251</v>
      </c>
      <c r="N1436" s="116">
        <v>0.30833333333333335</v>
      </c>
      <c r="O1436" s="46">
        <v>3</v>
      </c>
      <c r="P1436" s="46">
        <v>12</v>
      </c>
      <c r="Q1436" s="46" t="s">
        <v>14</v>
      </c>
      <c r="R1436" s="48"/>
      <c r="S1436" s="48"/>
      <c r="T1436" s="48"/>
      <c r="U1436" s="173">
        <f t="shared" si="112"/>
        <v>0.30208333333333331</v>
      </c>
      <c r="V1436" s="173">
        <f t="shared" si="113"/>
        <v>0.29166666666666663</v>
      </c>
      <c r="W1436" s="41">
        <f>IFERROR(VLOOKUP(L1436,'[1]ZESTAWIENIE NUMERÓW BOCZNYCH'!$A:$B,1,0),"")</f>
        <v>8098</v>
      </c>
      <c r="X1436" s="48" t="str">
        <f>IFERROR(VLOOKUP(W1436,'[1]ZESTAWIENIE NUMERÓW BOCZNYCH'!$A:$B,2,0),Q1436)</f>
        <v>VOLVO 7000A</v>
      </c>
      <c r="Y1436" s="131">
        <f t="shared" si="115"/>
        <v>15</v>
      </c>
      <c r="Z1436" s="132" t="s">
        <v>182</v>
      </c>
      <c r="AA1436" s="44" t="str">
        <f t="shared" si="114"/>
        <v>A</v>
      </c>
    </row>
    <row r="1437" spans="1:27" x14ac:dyDescent="0.25">
      <c r="A1437" s="125" t="s">
        <v>236</v>
      </c>
      <c r="B1437" s="48">
        <v>1449</v>
      </c>
      <c r="C1437" s="46">
        <v>2</v>
      </c>
      <c r="D1437" s="46">
        <v>20616</v>
      </c>
      <c r="E1437" s="46"/>
      <c r="F1437" s="46" t="s">
        <v>250</v>
      </c>
      <c r="G1437" s="260" t="str">
        <f t="shared" si="111"/>
        <v>pr_90</v>
      </c>
      <c r="H1437" s="260" t="s">
        <v>278</v>
      </c>
      <c r="I1437" s="93">
        <v>43257</v>
      </c>
      <c r="J1437" s="45" t="s">
        <v>128</v>
      </c>
      <c r="K1437" s="46">
        <v>132</v>
      </c>
      <c r="L1437" s="46">
        <v>8114</v>
      </c>
      <c r="M1437" s="46" t="s">
        <v>251</v>
      </c>
      <c r="N1437" s="116">
        <v>0.32083333333333336</v>
      </c>
      <c r="O1437" s="46">
        <v>5</v>
      </c>
      <c r="P1437" s="46">
        <v>18</v>
      </c>
      <c r="Q1437" s="46" t="s">
        <v>14</v>
      </c>
      <c r="R1437" s="48"/>
      <c r="S1437" s="48"/>
      <c r="T1437" s="48"/>
      <c r="U1437" s="173">
        <f t="shared" si="112"/>
        <v>0.3125</v>
      </c>
      <c r="V1437" s="173">
        <f t="shared" si="113"/>
        <v>0.29166666666666663</v>
      </c>
      <c r="W1437" s="41">
        <f>IFERROR(VLOOKUP(L1437,'[1]ZESTAWIENIE NUMERÓW BOCZNYCH'!$A:$B,1,0),"")</f>
        <v>8114</v>
      </c>
      <c r="X1437" s="48" t="str">
        <f>IFERROR(VLOOKUP(W1437,'[1]ZESTAWIENIE NUMERÓW BOCZNYCH'!$A:$B,2,0),Q1437)</f>
        <v>VOLVO 7000A</v>
      </c>
      <c r="Y1437" s="131">
        <f t="shared" si="115"/>
        <v>23</v>
      </c>
      <c r="Z1437" s="132" t="s">
        <v>182</v>
      </c>
      <c r="AA1437" s="44" t="str">
        <f t="shared" si="114"/>
        <v>A</v>
      </c>
    </row>
    <row r="1438" spans="1:27" x14ac:dyDescent="0.25">
      <c r="A1438" s="125" t="s">
        <v>236</v>
      </c>
      <c r="B1438" s="48">
        <v>1451</v>
      </c>
      <c r="C1438" s="46">
        <v>3</v>
      </c>
      <c r="D1438" s="46">
        <v>20616</v>
      </c>
      <c r="E1438" s="46"/>
      <c r="F1438" s="46" t="s">
        <v>250</v>
      </c>
      <c r="G1438" s="260" t="str">
        <f t="shared" si="111"/>
        <v>pr_90</v>
      </c>
      <c r="H1438" s="260" t="s">
        <v>278</v>
      </c>
      <c r="I1438" s="93">
        <v>43257</v>
      </c>
      <c r="J1438" s="45" t="s">
        <v>128</v>
      </c>
      <c r="K1438" s="46">
        <v>132</v>
      </c>
      <c r="L1438" s="46">
        <v>8322</v>
      </c>
      <c r="M1438" s="46" t="s">
        <v>251</v>
      </c>
      <c r="N1438" s="116">
        <v>0.33402777777777781</v>
      </c>
      <c r="O1438" s="46">
        <v>10</v>
      </c>
      <c r="P1438" s="46">
        <v>6</v>
      </c>
      <c r="Q1438" s="46" t="s">
        <v>14</v>
      </c>
      <c r="R1438" s="48"/>
      <c r="S1438" s="48"/>
      <c r="T1438" s="48"/>
      <c r="U1438" s="173">
        <f t="shared" si="112"/>
        <v>0.33333333333333331</v>
      </c>
      <c r="V1438" s="173">
        <f t="shared" si="113"/>
        <v>0.33333333333333331</v>
      </c>
      <c r="W1438" s="41">
        <f>IFERROR(VLOOKUP(L1438,'[1]ZESTAWIENIE NUMERÓW BOCZNYCH'!$A:$B,1,0),"")</f>
        <v>8322</v>
      </c>
      <c r="X1438" s="48" t="str">
        <f>IFERROR(VLOOKUP(W1438,'[1]ZESTAWIENIE NUMERÓW BOCZNYCH'!$A:$B,2,0),Q1438)</f>
        <v>MERCEDES-BENZ O 530 G Citaro</v>
      </c>
      <c r="Y1438" s="131">
        <f t="shared" si="115"/>
        <v>16</v>
      </c>
      <c r="Z1438" s="132" t="s">
        <v>182</v>
      </c>
      <c r="AA1438" s="44" t="str">
        <f t="shared" si="114"/>
        <v>A</v>
      </c>
    </row>
    <row r="1439" spans="1:27" x14ac:dyDescent="0.25">
      <c r="A1439" s="125" t="s">
        <v>236</v>
      </c>
      <c r="B1439" s="48">
        <v>1452</v>
      </c>
      <c r="C1439" s="46">
        <v>3</v>
      </c>
      <c r="D1439" s="46">
        <v>20616</v>
      </c>
      <c r="E1439" s="46"/>
      <c r="F1439" s="46" t="s">
        <v>250</v>
      </c>
      <c r="G1439" s="260" t="str">
        <f t="shared" si="111"/>
        <v>pr_90</v>
      </c>
      <c r="H1439" s="260" t="s">
        <v>278</v>
      </c>
      <c r="I1439" s="93">
        <v>43257</v>
      </c>
      <c r="J1439" s="45" t="s">
        <v>128</v>
      </c>
      <c r="K1439" s="46">
        <v>132</v>
      </c>
      <c r="L1439" s="46">
        <v>8440</v>
      </c>
      <c r="M1439" s="46" t="s">
        <v>251</v>
      </c>
      <c r="N1439" s="116">
        <v>0.33680555555555558</v>
      </c>
      <c r="O1439" s="46">
        <v>4</v>
      </c>
      <c r="P1439" s="46">
        <v>4</v>
      </c>
      <c r="Q1439" s="46" t="s">
        <v>14</v>
      </c>
      <c r="R1439" s="48"/>
      <c r="S1439" s="48"/>
      <c r="T1439" s="48"/>
      <c r="U1439" s="173">
        <f t="shared" si="112"/>
        <v>0.33333333333333331</v>
      </c>
      <c r="V1439" s="173">
        <f t="shared" si="113"/>
        <v>0.33333333333333331</v>
      </c>
      <c r="W1439" s="41">
        <f>IFERROR(VLOOKUP(L1439,'[1]ZESTAWIENIE NUMERÓW BOCZNYCH'!$A:$B,1,0),"")</f>
        <v>8440</v>
      </c>
      <c r="X1439" s="48" t="str">
        <f>IFERROR(VLOOKUP(W1439,'[1]ZESTAWIENIE NUMERÓW BOCZNYCH'!$A:$B,2,0),Q1439)</f>
        <v>MERCEDES-BENZ 628 03 Citaro G</v>
      </c>
      <c r="Y1439" s="131">
        <f t="shared" si="115"/>
        <v>8</v>
      </c>
      <c r="Z1439" s="132" t="s">
        <v>182</v>
      </c>
      <c r="AA1439" s="44" t="str">
        <f t="shared" si="114"/>
        <v>A</v>
      </c>
    </row>
    <row r="1440" spans="1:27" x14ac:dyDescent="0.25">
      <c r="A1440" s="125" t="s">
        <v>236</v>
      </c>
      <c r="B1440" s="48">
        <v>1454</v>
      </c>
      <c r="C1440" s="46">
        <v>3</v>
      </c>
      <c r="D1440" s="46">
        <v>20616</v>
      </c>
      <c r="E1440" s="46"/>
      <c r="F1440" s="46" t="s">
        <v>250</v>
      </c>
      <c r="G1440" s="260" t="str">
        <f t="shared" si="111"/>
        <v>pr_90</v>
      </c>
      <c r="H1440" s="260" t="s">
        <v>278</v>
      </c>
      <c r="I1440" s="93">
        <v>43257</v>
      </c>
      <c r="J1440" s="45" t="s">
        <v>128</v>
      </c>
      <c r="K1440" s="46">
        <v>132</v>
      </c>
      <c r="L1440" s="46">
        <v>8109</v>
      </c>
      <c r="M1440" s="46" t="s">
        <v>251</v>
      </c>
      <c r="N1440" s="116">
        <v>0.35138888888888892</v>
      </c>
      <c r="O1440" s="46">
        <v>8</v>
      </c>
      <c r="P1440" s="46">
        <v>2</v>
      </c>
      <c r="Q1440" s="46" t="s">
        <v>14</v>
      </c>
      <c r="R1440" s="48"/>
      <c r="S1440" s="48"/>
      <c r="T1440" s="48"/>
      <c r="U1440" s="173">
        <f t="shared" si="112"/>
        <v>0.34375</v>
      </c>
      <c r="V1440" s="173">
        <f t="shared" si="113"/>
        <v>0.33333333333333331</v>
      </c>
      <c r="W1440" s="41">
        <f>IFERROR(VLOOKUP(L1440,'[1]ZESTAWIENIE NUMERÓW BOCZNYCH'!$A:$B,1,0),"")</f>
        <v>8109</v>
      </c>
      <c r="X1440" s="48" t="str">
        <f>IFERROR(VLOOKUP(W1440,'[1]ZESTAWIENIE NUMERÓW BOCZNYCH'!$A:$B,2,0),Q1440)</f>
        <v>VOLVO 7000A</v>
      </c>
      <c r="Y1440" s="131">
        <f t="shared" si="115"/>
        <v>10</v>
      </c>
      <c r="Z1440" s="132" t="s">
        <v>182</v>
      </c>
      <c r="AA1440" s="44" t="str">
        <f t="shared" si="114"/>
        <v>A</v>
      </c>
    </row>
    <row r="1441" spans="1:27" x14ac:dyDescent="0.25">
      <c r="A1441" s="125" t="s">
        <v>236</v>
      </c>
      <c r="B1441" s="48">
        <v>1457</v>
      </c>
      <c r="C1441" s="46">
        <v>3</v>
      </c>
      <c r="D1441" s="46">
        <v>20616</v>
      </c>
      <c r="E1441" s="46"/>
      <c r="F1441" s="46" t="s">
        <v>250</v>
      </c>
      <c r="G1441" s="260" t="str">
        <f t="shared" si="111"/>
        <v>pr_90</v>
      </c>
      <c r="H1441" s="260" t="s">
        <v>278</v>
      </c>
      <c r="I1441" s="93">
        <v>43257</v>
      </c>
      <c r="J1441" s="45" t="s">
        <v>128</v>
      </c>
      <c r="K1441" s="46">
        <v>132</v>
      </c>
      <c r="L1441" s="46">
        <v>8433</v>
      </c>
      <c r="M1441" s="46" t="s">
        <v>251</v>
      </c>
      <c r="N1441" s="116">
        <v>0.36319444444444443</v>
      </c>
      <c r="O1441" s="46">
        <v>3</v>
      </c>
      <c r="P1441" s="46">
        <v>4</v>
      </c>
      <c r="Q1441" s="46" t="s">
        <v>14</v>
      </c>
      <c r="R1441" s="48"/>
      <c r="S1441" s="48"/>
      <c r="T1441" s="48"/>
      <c r="U1441" s="173">
        <f t="shared" si="112"/>
        <v>0.35416666666666663</v>
      </c>
      <c r="V1441" s="173">
        <f t="shared" si="113"/>
        <v>0.33333333333333331</v>
      </c>
      <c r="W1441" s="41">
        <f>IFERROR(VLOOKUP(L1441,'[1]ZESTAWIENIE NUMERÓW BOCZNYCH'!$A:$B,1,0),"")</f>
        <v>8433</v>
      </c>
      <c r="X1441" s="48" t="str">
        <f>IFERROR(VLOOKUP(W1441,'[1]ZESTAWIENIE NUMERÓW BOCZNYCH'!$A:$B,2,0),Q1441)</f>
        <v>MERCEDES-BENZ 628 03 Citaro G</v>
      </c>
      <c r="Y1441" s="131">
        <f t="shared" si="115"/>
        <v>7</v>
      </c>
      <c r="Z1441" s="132" t="s">
        <v>182</v>
      </c>
      <c r="AA1441" s="44" t="str">
        <f t="shared" si="114"/>
        <v>A</v>
      </c>
    </row>
    <row r="1442" spans="1:27" x14ac:dyDescent="0.25">
      <c r="A1442" s="125" t="s">
        <v>236</v>
      </c>
      <c r="B1442" s="48">
        <v>1462</v>
      </c>
      <c r="C1442" s="46">
        <v>4</v>
      </c>
      <c r="D1442" s="46">
        <v>20616</v>
      </c>
      <c r="E1442" s="46"/>
      <c r="F1442" s="46" t="s">
        <v>250</v>
      </c>
      <c r="G1442" s="260" t="str">
        <f t="shared" si="111"/>
        <v>pr_90</v>
      </c>
      <c r="H1442" s="260" t="s">
        <v>278</v>
      </c>
      <c r="I1442" s="93">
        <v>43257</v>
      </c>
      <c r="J1442" s="45" t="s">
        <v>128</v>
      </c>
      <c r="K1442" s="46">
        <v>132</v>
      </c>
      <c r="L1442" s="46">
        <v>8138</v>
      </c>
      <c r="M1442" s="46" t="s">
        <v>251</v>
      </c>
      <c r="N1442" s="116">
        <v>0.38472222222222219</v>
      </c>
      <c r="O1442" s="46">
        <v>12</v>
      </c>
      <c r="P1442" s="46">
        <v>5</v>
      </c>
      <c r="Q1442" s="46" t="s">
        <v>14</v>
      </c>
      <c r="R1442" s="48"/>
      <c r="S1442" s="48"/>
      <c r="T1442" s="48"/>
      <c r="U1442" s="173">
        <f t="shared" si="112"/>
        <v>0.375</v>
      </c>
      <c r="V1442" s="173">
        <f t="shared" si="113"/>
        <v>0.375</v>
      </c>
      <c r="W1442" s="41">
        <f>IFERROR(VLOOKUP(L1442,'[1]ZESTAWIENIE NUMERÓW BOCZNYCH'!$A:$B,1,0),"")</f>
        <v>8138</v>
      </c>
      <c r="X1442" s="48" t="str">
        <f>IFERROR(VLOOKUP(W1442,'[1]ZESTAWIENIE NUMERÓW BOCZNYCH'!$A:$B,2,0),Q1442)</f>
        <v>VOLVO 7700A</v>
      </c>
      <c r="Y1442" s="131">
        <f t="shared" si="115"/>
        <v>17</v>
      </c>
      <c r="Z1442" s="132" t="s">
        <v>182</v>
      </c>
      <c r="AA1442" s="44" t="str">
        <f t="shared" si="114"/>
        <v>A</v>
      </c>
    </row>
    <row r="1443" spans="1:27" x14ac:dyDescent="0.25">
      <c r="A1443" s="125" t="s">
        <v>236</v>
      </c>
      <c r="B1443" s="48">
        <v>1464</v>
      </c>
      <c r="C1443" s="46">
        <v>4</v>
      </c>
      <c r="D1443" s="46">
        <v>20616</v>
      </c>
      <c r="E1443" s="46"/>
      <c r="F1443" s="46" t="s">
        <v>250</v>
      </c>
      <c r="G1443" s="260" t="str">
        <f t="shared" si="111"/>
        <v>pr_90</v>
      </c>
      <c r="H1443" s="260" t="s">
        <v>278</v>
      </c>
      <c r="I1443" s="93">
        <v>43257</v>
      </c>
      <c r="J1443" s="45" t="s">
        <v>128</v>
      </c>
      <c r="K1443" s="46">
        <v>132</v>
      </c>
      <c r="L1443" s="46">
        <v>8114</v>
      </c>
      <c r="M1443" s="46" t="s">
        <v>251</v>
      </c>
      <c r="N1443" s="116">
        <v>0.40277777777777773</v>
      </c>
      <c r="O1443" s="46">
        <v>8</v>
      </c>
      <c r="P1443" s="46">
        <v>5</v>
      </c>
      <c r="Q1443" s="46" t="s">
        <v>14</v>
      </c>
      <c r="R1443" s="48"/>
      <c r="S1443" s="48"/>
      <c r="T1443" s="48"/>
      <c r="U1443" s="173">
        <f t="shared" si="112"/>
        <v>0.39583333333333331</v>
      </c>
      <c r="V1443" s="173">
        <f t="shared" si="113"/>
        <v>0.375</v>
      </c>
      <c r="W1443" s="41">
        <f>IFERROR(VLOOKUP(L1443,'[1]ZESTAWIENIE NUMERÓW BOCZNYCH'!$A:$B,1,0),"")</f>
        <v>8114</v>
      </c>
      <c r="X1443" s="48" t="str">
        <f>IFERROR(VLOOKUP(W1443,'[1]ZESTAWIENIE NUMERÓW BOCZNYCH'!$A:$B,2,0),Q1443)</f>
        <v>VOLVO 7000A</v>
      </c>
      <c r="Y1443" s="131">
        <f t="shared" si="115"/>
        <v>13</v>
      </c>
      <c r="Z1443" s="132" t="s">
        <v>182</v>
      </c>
      <c r="AA1443" s="44" t="str">
        <f t="shared" si="114"/>
        <v>A</v>
      </c>
    </row>
    <row r="1444" spans="1:27" x14ac:dyDescent="0.25">
      <c r="A1444" s="125" t="s">
        <v>236</v>
      </c>
      <c r="B1444" s="48">
        <v>1467</v>
      </c>
      <c r="C1444" s="46">
        <v>5</v>
      </c>
      <c r="D1444" s="46">
        <v>20616</v>
      </c>
      <c r="E1444" s="46"/>
      <c r="F1444" s="46" t="s">
        <v>250</v>
      </c>
      <c r="G1444" s="260" t="str">
        <f t="shared" si="111"/>
        <v>pr_90</v>
      </c>
      <c r="H1444" s="260" t="s">
        <v>278</v>
      </c>
      <c r="I1444" s="93">
        <v>43257</v>
      </c>
      <c r="J1444" s="45" t="s">
        <v>128</v>
      </c>
      <c r="K1444" s="46">
        <v>132</v>
      </c>
      <c r="L1444" s="46">
        <v>8304</v>
      </c>
      <c r="M1444" s="46" t="s">
        <v>251</v>
      </c>
      <c r="N1444" s="116">
        <v>0.59652777777777777</v>
      </c>
      <c r="O1444" s="46">
        <v>9</v>
      </c>
      <c r="P1444" s="46">
        <v>1</v>
      </c>
      <c r="Q1444" s="46" t="s">
        <v>14</v>
      </c>
      <c r="R1444" s="48"/>
      <c r="S1444" s="48"/>
      <c r="T1444" s="48"/>
      <c r="U1444" s="173">
        <f t="shared" si="112"/>
        <v>0.59375</v>
      </c>
      <c r="V1444" s="173">
        <f t="shared" si="113"/>
        <v>0.58333333333333326</v>
      </c>
      <c r="W1444" s="41">
        <f>IFERROR(VLOOKUP(L1444,'[1]ZESTAWIENIE NUMERÓW BOCZNYCH'!$A:$B,1,0),"")</f>
        <v>8304</v>
      </c>
      <c r="X1444" s="48" t="str">
        <f>IFERROR(VLOOKUP(W1444,'[1]ZESTAWIENIE NUMERÓW BOCZNYCH'!$A:$B,2,0),Q1444)</f>
        <v>MERCEDES-BENZ O 530 G Citaro</v>
      </c>
      <c r="Y1444" s="131">
        <f t="shared" si="115"/>
        <v>10</v>
      </c>
      <c r="Z1444" s="132" t="s">
        <v>182</v>
      </c>
      <c r="AA1444" s="44" t="str">
        <f t="shared" si="114"/>
        <v>A</v>
      </c>
    </row>
    <row r="1445" spans="1:27" x14ac:dyDescent="0.25">
      <c r="A1445" s="125" t="s">
        <v>236</v>
      </c>
      <c r="B1445" s="48">
        <v>1470</v>
      </c>
      <c r="C1445" s="46">
        <v>5</v>
      </c>
      <c r="D1445" s="46">
        <v>20616</v>
      </c>
      <c r="E1445" s="46"/>
      <c r="F1445" s="46" t="s">
        <v>250</v>
      </c>
      <c r="G1445" s="260" t="str">
        <f t="shared" si="111"/>
        <v>pr_90</v>
      </c>
      <c r="H1445" s="260" t="s">
        <v>278</v>
      </c>
      <c r="I1445" s="93">
        <v>43257</v>
      </c>
      <c r="J1445" s="45" t="s">
        <v>128</v>
      </c>
      <c r="K1445" s="46">
        <v>132</v>
      </c>
      <c r="L1445" s="46">
        <v>8094</v>
      </c>
      <c r="M1445" s="46" t="s">
        <v>251</v>
      </c>
      <c r="N1445" s="116">
        <v>0.60347222222222219</v>
      </c>
      <c r="O1445" s="46">
        <v>7</v>
      </c>
      <c r="P1445" s="46">
        <v>4</v>
      </c>
      <c r="Q1445" s="46" t="s">
        <v>14</v>
      </c>
      <c r="R1445" s="48"/>
      <c r="S1445" s="48"/>
      <c r="T1445" s="48"/>
      <c r="U1445" s="173">
        <f t="shared" si="112"/>
        <v>0.59375</v>
      </c>
      <c r="V1445" s="173">
        <f t="shared" si="113"/>
        <v>0.58333333333333326</v>
      </c>
      <c r="W1445" s="41">
        <f>IFERROR(VLOOKUP(L1445,'[1]ZESTAWIENIE NUMERÓW BOCZNYCH'!$A:$B,1,0),"")</f>
        <v>8094</v>
      </c>
      <c r="X1445" s="48" t="str">
        <f>IFERROR(VLOOKUP(W1445,'[1]ZESTAWIENIE NUMERÓW BOCZNYCH'!$A:$B,2,0),Q1445)</f>
        <v>VOLVO 7000A</v>
      </c>
      <c r="Y1445" s="131">
        <f t="shared" si="115"/>
        <v>11</v>
      </c>
      <c r="Z1445" s="132" t="s">
        <v>182</v>
      </c>
      <c r="AA1445" s="44" t="str">
        <f t="shared" si="114"/>
        <v>A</v>
      </c>
    </row>
    <row r="1446" spans="1:27" x14ac:dyDescent="0.25">
      <c r="A1446" s="125" t="s">
        <v>236</v>
      </c>
      <c r="B1446" s="48">
        <v>1473</v>
      </c>
      <c r="C1446" s="46">
        <v>5</v>
      </c>
      <c r="D1446" s="46">
        <v>20616</v>
      </c>
      <c r="E1446" s="46"/>
      <c r="F1446" s="46" t="s">
        <v>250</v>
      </c>
      <c r="G1446" s="260" t="str">
        <f t="shared" si="111"/>
        <v>pr_90</v>
      </c>
      <c r="H1446" s="260" t="s">
        <v>278</v>
      </c>
      <c r="I1446" s="93">
        <v>43257</v>
      </c>
      <c r="J1446" s="45" t="s">
        <v>128</v>
      </c>
      <c r="K1446" s="46">
        <v>132</v>
      </c>
      <c r="L1446" s="46">
        <v>8434</v>
      </c>
      <c r="M1446" s="46" t="s">
        <v>251</v>
      </c>
      <c r="N1446" s="116">
        <v>0.61805555555555558</v>
      </c>
      <c r="O1446" s="46">
        <v>13</v>
      </c>
      <c r="P1446" s="46">
        <v>3</v>
      </c>
      <c r="Q1446" s="46" t="s">
        <v>14</v>
      </c>
      <c r="R1446" s="48"/>
      <c r="S1446" s="48"/>
      <c r="T1446" s="48"/>
      <c r="U1446" s="173">
        <f t="shared" si="112"/>
        <v>0.61458333333333326</v>
      </c>
      <c r="V1446" s="173">
        <f t="shared" si="113"/>
        <v>0.58333333333333326</v>
      </c>
      <c r="W1446" s="41">
        <f>IFERROR(VLOOKUP(L1446,'[1]ZESTAWIENIE NUMERÓW BOCZNYCH'!$A:$B,1,0),"")</f>
        <v>8434</v>
      </c>
      <c r="X1446" s="48" t="str">
        <f>IFERROR(VLOOKUP(W1446,'[1]ZESTAWIENIE NUMERÓW BOCZNYCH'!$A:$B,2,0),Q1446)</f>
        <v>MERCEDES-BENZ 628 03 Citaro G</v>
      </c>
      <c r="Y1446" s="131">
        <f t="shared" si="115"/>
        <v>16</v>
      </c>
      <c r="Z1446" s="132" t="s">
        <v>182</v>
      </c>
      <c r="AA1446" s="44" t="str">
        <f t="shared" si="114"/>
        <v>A</v>
      </c>
    </row>
    <row r="1447" spans="1:27" x14ac:dyDescent="0.25">
      <c r="A1447" s="125" t="s">
        <v>236</v>
      </c>
      <c r="B1447" s="48">
        <v>1475</v>
      </c>
      <c r="C1447" s="46">
        <v>6</v>
      </c>
      <c r="D1447" s="46">
        <v>20616</v>
      </c>
      <c r="E1447" s="46"/>
      <c r="F1447" s="46" t="s">
        <v>250</v>
      </c>
      <c r="G1447" s="260" t="str">
        <f t="shared" si="111"/>
        <v>pr_90</v>
      </c>
      <c r="H1447" s="260" t="s">
        <v>278</v>
      </c>
      <c r="I1447" s="93">
        <v>43257</v>
      </c>
      <c r="J1447" s="45" t="s">
        <v>128</v>
      </c>
      <c r="K1447" s="46">
        <v>132</v>
      </c>
      <c r="L1447" s="46">
        <v>8123</v>
      </c>
      <c r="M1447" s="46" t="s">
        <v>251</v>
      </c>
      <c r="N1447" s="116">
        <v>0.62708333333333333</v>
      </c>
      <c r="O1447" s="46">
        <v>2</v>
      </c>
      <c r="P1447" s="46">
        <v>6</v>
      </c>
      <c r="Q1447" s="46" t="s">
        <v>14</v>
      </c>
      <c r="R1447" s="48"/>
      <c r="S1447" s="48"/>
      <c r="T1447" s="48"/>
      <c r="U1447" s="173">
        <f t="shared" si="112"/>
        <v>0.625</v>
      </c>
      <c r="V1447" s="173">
        <f t="shared" si="113"/>
        <v>0.625</v>
      </c>
      <c r="W1447" s="41">
        <f>IFERROR(VLOOKUP(L1447,'[1]ZESTAWIENIE NUMERÓW BOCZNYCH'!$A:$B,1,0),"")</f>
        <v>8123</v>
      </c>
      <c r="X1447" s="48" t="str">
        <f>IFERROR(VLOOKUP(W1447,'[1]ZESTAWIENIE NUMERÓW BOCZNYCH'!$A:$B,2,0),Q1447)</f>
        <v>VOLVO 7700A</v>
      </c>
      <c r="Y1447" s="131">
        <f t="shared" si="115"/>
        <v>8</v>
      </c>
      <c r="Z1447" s="132" t="s">
        <v>182</v>
      </c>
      <c r="AA1447" s="44" t="str">
        <f t="shared" si="114"/>
        <v>A</v>
      </c>
    </row>
    <row r="1448" spans="1:27" x14ac:dyDescent="0.25">
      <c r="A1448" s="125" t="s">
        <v>236</v>
      </c>
      <c r="B1448" s="48">
        <v>1477</v>
      </c>
      <c r="C1448" s="46">
        <v>6</v>
      </c>
      <c r="D1448" s="46">
        <v>20616</v>
      </c>
      <c r="E1448" s="46"/>
      <c r="F1448" s="46" t="s">
        <v>250</v>
      </c>
      <c r="G1448" s="260" t="str">
        <f t="shared" si="111"/>
        <v>pr_90</v>
      </c>
      <c r="H1448" s="260" t="s">
        <v>278</v>
      </c>
      <c r="I1448" s="93">
        <v>43257</v>
      </c>
      <c r="J1448" s="45" t="s">
        <v>128</v>
      </c>
      <c r="K1448" s="46">
        <v>132</v>
      </c>
      <c r="L1448" s="46">
        <v>8435</v>
      </c>
      <c r="M1448" s="46" t="s">
        <v>251</v>
      </c>
      <c r="N1448" s="116">
        <v>0.63680555555555551</v>
      </c>
      <c r="O1448" s="46">
        <v>3</v>
      </c>
      <c r="P1448" s="46">
        <v>5</v>
      </c>
      <c r="Q1448" s="46" t="s">
        <v>14</v>
      </c>
      <c r="R1448" s="48"/>
      <c r="S1448" s="48"/>
      <c r="T1448" s="48"/>
      <c r="U1448" s="173">
        <f t="shared" si="112"/>
        <v>0.63541666666666663</v>
      </c>
      <c r="V1448" s="173">
        <f t="shared" si="113"/>
        <v>0.625</v>
      </c>
      <c r="W1448" s="41">
        <f>IFERROR(VLOOKUP(L1448,'[1]ZESTAWIENIE NUMERÓW BOCZNYCH'!$A:$B,1,0),"")</f>
        <v>8435</v>
      </c>
      <c r="X1448" s="48" t="str">
        <f>IFERROR(VLOOKUP(W1448,'[1]ZESTAWIENIE NUMERÓW BOCZNYCH'!$A:$B,2,0),Q1448)</f>
        <v>MERCEDES-BENZ 628 03 Citaro G</v>
      </c>
      <c r="Y1448" s="131">
        <f t="shared" si="115"/>
        <v>8</v>
      </c>
      <c r="Z1448" s="132" t="s">
        <v>182</v>
      </c>
      <c r="AA1448" s="44" t="str">
        <f t="shared" si="114"/>
        <v>A</v>
      </c>
    </row>
    <row r="1449" spans="1:27" x14ac:dyDescent="0.25">
      <c r="A1449" s="125" t="s">
        <v>236</v>
      </c>
      <c r="B1449" s="48">
        <v>1478</v>
      </c>
      <c r="C1449" s="46">
        <v>6</v>
      </c>
      <c r="D1449" s="46">
        <v>20616</v>
      </c>
      <c r="E1449" s="46"/>
      <c r="F1449" s="46" t="s">
        <v>250</v>
      </c>
      <c r="G1449" s="260" t="str">
        <f t="shared" si="111"/>
        <v>pr_90</v>
      </c>
      <c r="H1449" s="260" t="s">
        <v>278</v>
      </c>
      <c r="I1449" s="93">
        <v>43257</v>
      </c>
      <c r="J1449" s="45" t="s">
        <v>128</v>
      </c>
      <c r="K1449" s="46">
        <v>132</v>
      </c>
      <c r="L1449" s="46">
        <v>8438</v>
      </c>
      <c r="M1449" s="46" t="s">
        <v>251</v>
      </c>
      <c r="N1449" s="116">
        <v>0.64444444444444449</v>
      </c>
      <c r="O1449" s="46">
        <v>5</v>
      </c>
      <c r="P1449" s="46">
        <v>3</v>
      </c>
      <c r="Q1449" s="46" t="s">
        <v>14</v>
      </c>
      <c r="R1449" s="48"/>
      <c r="S1449" s="48"/>
      <c r="T1449" s="48"/>
      <c r="U1449" s="173">
        <f t="shared" si="112"/>
        <v>0.63541666666666663</v>
      </c>
      <c r="V1449" s="173">
        <f t="shared" si="113"/>
        <v>0.625</v>
      </c>
      <c r="W1449" s="41">
        <f>IFERROR(VLOOKUP(L1449,'[1]ZESTAWIENIE NUMERÓW BOCZNYCH'!$A:$B,1,0),"")</f>
        <v>8438</v>
      </c>
      <c r="X1449" s="48" t="str">
        <f>IFERROR(VLOOKUP(W1449,'[1]ZESTAWIENIE NUMERÓW BOCZNYCH'!$A:$B,2,0),Q1449)</f>
        <v>MERCEDES-BENZ 628 03 Citaro G</v>
      </c>
      <c r="Y1449" s="131">
        <f t="shared" si="115"/>
        <v>8</v>
      </c>
      <c r="Z1449" s="132" t="s">
        <v>182</v>
      </c>
      <c r="AA1449" s="44" t="str">
        <f t="shared" si="114"/>
        <v>A</v>
      </c>
    </row>
    <row r="1450" spans="1:27" x14ac:dyDescent="0.25">
      <c r="A1450" s="125" t="s">
        <v>236</v>
      </c>
      <c r="B1450" s="48">
        <v>1481</v>
      </c>
      <c r="C1450" s="46">
        <v>6</v>
      </c>
      <c r="D1450" s="46">
        <v>20616</v>
      </c>
      <c r="E1450" s="46"/>
      <c r="F1450" s="46" t="s">
        <v>250</v>
      </c>
      <c r="G1450" s="260" t="str">
        <f t="shared" si="111"/>
        <v>pr_90</v>
      </c>
      <c r="H1450" s="260" t="s">
        <v>278</v>
      </c>
      <c r="I1450" s="93">
        <v>43257</v>
      </c>
      <c r="J1450" s="45" t="s">
        <v>128</v>
      </c>
      <c r="K1450" s="46">
        <v>132</v>
      </c>
      <c r="L1450" s="46">
        <v>8095</v>
      </c>
      <c r="M1450" s="46" t="s">
        <v>251</v>
      </c>
      <c r="N1450" s="116">
        <v>0.65486111111111112</v>
      </c>
      <c r="O1450" s="46">
        <v>9</v>
      </c>
      <c r="P1450" s="46">
        <v>2</v>
      </c>
      <c r="Q1450" s="46" t="s">
        <v>14</v>
      </c>
      <c r="R1450" s="48"/>
      <c r="S1450" s="48"/>
      <c r="T1450" s="48"/>
      <c r="U1450" s="173">
        <f t="shared" si="112"/>
        <v>0.64583333333333326</v>
      </c>
      <c r="V1450" s="173">
        <f t="shared" si="113"/>
        <v>0.625</v>
      </c>
      <c r="W1450" s="41">
        <f>IFERROR(VLOOKUP(L1450,'[1]ZESTAWIENIE NUMERÓW BOCZNYCH'!$A:$B,1,0),"")</f>
        <v>8095</v>
      </c>
      <c r="X1450" s="48" t="str">
        <f>IFERROR(VLOOKUP(W1450,'[1]ZESTAWIENIE NUMERÓW BOCZNYCH'!$A:$B,2,0),Q1450)</f>
        <v>VOLVO 7000A</v>
      </c>
      <c r="Y1450" s="131">
        <f t="shared" si="115"/>
        <v>11</v>
      </c>
      <c r="Z1450" s="132" t="s">
        <v>182</v>
      </c>
      <c r="AA1450" s="44" t="str">
        <f t="shared" si="114"/>
        <v>A</v>
      </c>
    </row>
    <row r="1451" spans="1:27" x14ac:dyDescent="0.25">
      <c r="A1451" s="125" t="s">
        <v>236</v>
      </c>
      <c r="B1451" s="48">
        <v>1483</v>
      </c>
      <c r="C1451" s="46">
        <v>7</v>
      </c>
      <c r="D1451" s="46">
        <v>20616</v>
      </c>
      <c r="E1451" s="46"/>
      <c r="F1451" s="46" t="s">
        <v>250</v>
      </c>
      <c r="G1451" s="260" t="str">
        <f t="shared" si="111"/>
        <v>pr_90</v>
      </c>
      <c r="H1451" s="260" t="s">
        <v>278</v>
      </c>
      <c r="I1451" s="93">
        <v>43257</v>
      </c>
      <c r="J1451" s="45" t="s">
        <v>128</v>
      </c>
      <c r="K1451" s="46">
        <v>132</v>
      </c>
      <c r="L1451" s="46">
        <v>8114</v>
      </c>
      <c r="M1451" s="46" t="s">
        <v>251</v>
      </c>
      <c r="N1451" s="116">
        <v>0.6645833333333333</v>
      </c>
      <c r="O1451" s="46">
        <v>8</v>
      </c>
      <c r="P1451" s="46">
        <v>8</v>
      </c>
      <c r="Q1451" s="46" t="s">
        <v>14</v>
      </c>
      <c r="R1451" s="48"/>
      <c r="S1451" s="48"/>
      <c r="T1451" s="48"/>
      <c r="U1451" s="173">
        <f t="shared" si="112"/>
        <v>0.65625</v>
      </c>
      <c r="V1451" s="173">
        <f t="shared" si="113"/>
        <v>0.625</v>
      </c>
      <c r="W1451" s="41">
        <f>IFERROR(VLOOKUP(L1451,'[1]ZESTAWIENIE NUMERÓW BOCZNYCH'!$A:$B,1,0),"")</f>
        <v>8114</v>
      </c>
      <c r="X1451" s="48" t="str">
        <f>IFERROR(VLOOKUP(W1451,'[1]ZESTAWIENIE NUMERÓW BOCZNYCH'!$A:$B,2,0),Q1451)</f>
        <v>VOLVO 7000A</v>
      </c>
      <c r="Y1451" s="131">
        <f t="shared" si="115"/>
        <v>16</v>
      </c>
      <c r="Z1451" s="132" t="s">
        <v>182</v>
      </c>
      <c r="AA1451" s="44" t="str">
        <f t="shared" si="114"/>
        <v>A</v>
      </c>
    </row>
    <row r="1452" spans="1:27" x14ac:dyDescent="0.25">
      <c r="A1452" s="125" t="s">
        <v>236</v>
      </c>
      <c r="B1452" s="48">
        <v>1486</v>
      </c>
      <c r="C1452" s="46">
        <v>7</v>
      </c>
      <c r="D1452" s="46">
        <v>20616</v>
      </c>
      <c r="E1452" s="46"/>
      <c r="F1452" s="46" t="s">
        <v>250</v>
      </c>
      <c r="G1452" s="260" t="str">
        <f t="shared" si="111"/>
        <v>pr_90</v>
      </c>
      <c r="H1452" s="260" t="s">
        <v>278</v>
      </c>
      <c r="I1452" s="93">
        <v>43257</v>
      </c>
      <c r="J1452" s="45" t="s">
        <v>128</v>
      </c>
      <c r="K1452" s="46">
        <v>132</v>
      </c>
      <c r="L1452" s="46">
        <v>8109</v>
      </c>
      <c r="M1452" s="46" t="s">
        <v>251</v>
      </c>
      <c r="N1452" s="116">
        <v>0.67986111111111114</v>
      </c>
      <c r="O1452" s="46">
        <v>3</v>
      </c>
      <c r="P1452" s="46">
        <v>6</v>
      </c>
      <c r="Q1452" s="46" t="s">
        <v>14</v>
      </c>
      <c r="R1452" s="48"/>
      <c r="S1452" s="48"/>
      <c r="T1452" s="48"/>
      <c r="U1452" s="173">
        <f t="shared" si="112"/>
        <v>0.67708333333333326</v>
      </c>
      <c r="V1452" s="173">
        <f t="shared" si="113"/>
        <v>0.66666666666666663</v>
      </c>
      <c r="W1452" s="41">
        <f>IFERROR(VLOOKUP(L1452,'[1]ZESTAWIENIE NUMERÓW BOCZNYCH'!$A:$B,1,0),"")</f>
        <v>8109</v>
      </c>
      <c r="X1452" s="48" t="str">
        <f>IFERROR(VLOOKUP(W1452,'[1]ZESTAWIENIE NUMERÓW BOCZNYCH'!$A:$B,2,0),Q1452)</f>
        <v>VOLVO 7000A</v>
      </c>
      <c r="Y1452" s="131">
        <f t="shared" si="115"/>
        <v>9</v>
      </c>
      <c r="Z1452" s="132" t="s">
        <v>182</v>
      </c>
      <c r="AA1452" s="44" t="str">
        <f t="shared" si="114"/>
        <v>A</v>
      </c>
    </row>
    <row r="1453" spans="1:27" x14ac:dyDescent="0.25">
      <c r="A1453" s="125" t="s">
        <v>236</v>
      </c>
      <c r="B1453" s="48">
        <v>1488</v>
      </c>
      <c r="C1453" s="46">
        <v>7</v>
      </c>
      <c r="D1453" s="46">
        <v>20616</v>
      </c>
      <c r="E1453" s="46"/>
      <c r="F1453" s="46" t="s">
        <v>250</v>
      </c>
      <c r="G1453" s="260" t="str">
        <f t="shared" si="111"/>
        <v>pr_90</v>
      </c>
      <c r="H1453" s="260" t="s">
        <v>278</v>
      </c>
      <c r="I1453" s="93">
        <v>43257</v>
      </c>
      <c r="J1453" s="45" t="s">
        <v>128</v>
      </c>
      <c r="K1453" s="46">
        <v>132</v>
      </c>
      <c r="L1453" s="46">
        <v>8304</v>
      </c>
      <c r="M1453" s="46" t="s">
        <v>251</v>
      </c>
      <c r="N1453" s="116">
        <v>0.68958333333333333</v>
      </c>
      <c r="O1453" s="46">
        <v>8</v>
      </c>
      <c r="P1453" s="46">
        <v>5</v>
      </c>
      <c r="Q1453" s="46" t="s">
        <v>14</v>
      </c>
      <c r="R1453" s="48"/>
      <c r="S1453" s="48"/>
      <c r="T1453" s="48"/>
      <c r="U1453" s="173">
        <f t="shared" si="112"/>
        <v>0.6875</v>
      </c>
      <c r="V1453" s="173">
        <f t="shared" si="113"/>
        <v>0.66666666666666663</v>
      </c>
      <c r="W1453" s="41">
        <f>IFERROR(VLOOKUP(L1453,'[1]ZESTAWIENIE NUMERÓW BOCZNYCH'!$A:$B,1,0),"")</f>
        <v>8304</v>
      </c>
      <c r="X1453" s="48" t="str">
        <f>IFERROR(VLOOKUP(W1453,'[1]ZESTAWIENIE NUMERÓW BOCZNYCH'!$A:$B,2,0),Q1453)</f>
        <v>MERCEDES-BENZ O 530 G Citaro</v>
      </c>
      <c r="Y1453" s="131">
        <f t="shared" si="115"/>
        <v>13</v>
      </c>
      <c r="Z1453" s="132" t="s">
        <v>182</v>
      </c>
      <c r="AA1453" s="44" t="str">
        <f t="shared" si="114"/>
        <v>A</v>
      </c>
    </row>
    <row r="1454" spans="1:27" x14ac:dyDescent="0.25">
      <c r="A1454" s="125" t="s">
        <v>236</v>
      </c>
      <c r="B1454" s="48">
        <v>1489</v>
      </c>
      <c r="C1454" s="46">
        <v>7</v>
      </c>
      <c r="D1454" s="46">
        <v>20616</v>
      </c>
      <c r="E1454" s="46"/>
      <c r="F1454" s="46" t="s">
        <v>250</v>
      </c>
      <c r="G1454" s="260" t="str">
        <f t="shared" si="111"/>
        <v>pr_90</v>
      </c>
      <c r="H1454" s="260" t="s">
        <v>278</v>
      </c>
      <c r="I1454" s="93">
        <v>43257</v>
      </c>
      <c r="J1454" s="45" t="s">
        <v>128</v>
      </c>
      <c r="K1454" s="46">
        <v>132</v>
      </c>
      <c r="L1454" s="46">
        <v>8094</v>
      </c>
      <c r="M1454" s="46" t="s">
        <v>251</v>
      </c>
      <c r="N1454" s="116">
        <v>0.6972222222222223</v>
      </c>
      <c r="O1454" s="46">
        <v>5</v>
      </c>
      <c r="P1454" s="46">
        <v>2</v>
      </c>
      <c r="Q1454" s="46" t="s">
        <v>14</v>
      </c>
      <c r="R1454" s="48"/>
      <c r="S1454" s="48"/>
      <c r="T1454" s="48"/>
      <c r="U1454" s="173">
        <f t="shared" si="112"/>
        <v>0.6875</v>
      </c>
      <c r="V1454" s="173">
        <f t="shared" si="113"/>
        <v>0.66666666666666663</v>
      </c>
      <c r="W1454" s="41">
        <f>IFERROR(VLOOKUP(L1454,'[1]ZESTAWIENIE NUMERÓW BOCZNYCH'!$A:$B,1,0),"")</f>
        <v>8094</v>
      </c>
      <c r="X1454" s="48" t="str">
        <f>IFERROR(VLOOKUP(W1454,'[1]ZESTAWIENIE NUMERÓW BOCZNYCH'!$A:$B,2,0),Q1454)</f>
        <v>VOLVO 7000A</v>
      </c>
      <c r="Y1454" s="131">
        <f t="shared" si="115"/>
        <v>7</v>
      </c>
      <c r="Z1454" s="132" t="s">
        <v>182</v>
      </c>
      <c r="AA1454" s="44" t="str">
        <f t="shared" si="114"/>
        <v>A</v>
      </c>
    </row>
    <row r="1455" spans="1:27" x14ac:dyDescent="0.25">
      <c r="A1455" s="125" t="s">
        <v>236</v>
      </c>
      <c r="B1455" s="48">
        <v>1492</v>
      </c>
      <c r="C1455" s="46">
        <v>8</v>
      </c>
      <c r="D1455" s="46">
        <v>20616</v>
      </c>
      <c r="E1455" s="46"/>
      <c r="F1455" s="46" t="s">
        <v>250</v>
      </c>
      <c r="G1455" s="260" t="str">
        <f t="shared" si="111"/>
        <v>pr_90</v>
      </c>
      <c r="H1455" s="260" t="s">
        <v>278</v>
      </c>
      <c r="I1455" s="93">
        <v>43257</v>
      </c>
      <c r="J1455" s="45" t="s">
        <v>128</v>
      </c>
      <c r="K1455" s="46">
        <v>132</v>
      </c>
      <c r="L1455" s="46">
        <v>8433</v>
      </c>
      <c r="M1455" s="46" t="s">
        <v>251</v>
      </c>
      <c r="N1455" s="116">
        <v>0.71388888888888891</v>
      </c>
      <c r="O1455" s="46">
        <v>5</v>
      </c>
      <c r="P1455" s="46">
        <v>1</v>
      </c>
      <c r="Q1455" s="46" t="s">
        <v>14</v>
      </c>
      <c r="R1455" s="48"/>
      <c r="S1455" s="48"/>
      <c r="T1455" s="48"/>
      <c r="U1455" s="173">
        <f t="shared" si="112"/>
        <v>0.70833333333333326</v>
      </c>
      <c r="V1455" s="173">
        <f t="shared" si="113"/>
        <v>0.70833333333333326</v>
      </c>
      <c r="W1455" s="41">
        <f>IFERROR(VLOOKUP(L1455,'[1]ZESTAWIENIE NUMERÓW BOCZNYCH'!$A:$B,1,0),"")</f>
        <v>8433</v>
      </c>
      <c r="X1455" s="48" t="str">
        <f>IFERROR(VLOOKUP(W1455,'[1]ZESTAWIENIE NUMERÓW BOCZNYCH'!$A:$B,2,0),Q1455)</f>
        <v>MERCEDES-BENZ 628 03 Citaro G</v>
      </c>
      <c r="Y1455" s="131">
        <f t="shared" si="115"/>
        <v>6</v>
      </c>
      <c r="Z1455" s="132" t="s">
        <v>182</v>
      </c>
      <c r="AA1455" s="44" t="str">
        <f t="shared" si="114"/>
        <v>A</v>
      </c>
    </row>
    <row r="1456" spans="1:27" x14ac:dyDescent="0.25">
      <c r="A1456" s="125" t="s">
        <v>236</v>
      </c>
      <c r="B1456" s="48">
        <v>1494</v>
      </c>
      <c r="C1456" s="46">
        <v>8</v>
      </c>
      <c r="D1456" s="46">
        <v>20616</v>
      </c>
      <c r="E1456" s="46"/>
      <c r="F1456" s="46" t="s">
        <v>250</v>
      </c>
      <c r="G1456" s="260" t="str">
        <f t="shared" si="111"/>
        <v>pr_90</v>
      </c>
      <c r="H1456" s="260" t="s">
        <v>278</v>
      </c>
      <c r="I1456" s="93">
        <v>43257</v>
      </c>
      <c r="J1456" s="45" t="s">
        <v>128</v>
      </c>
      <c r="K1456" s="46">
        <v>132</v>
      </c>
      <c r="L1456" s="46">
        <v>8123</v>
      </c>
      <c r="M1456" s="46" t="s">
        <v>251</v>
      </c>
      <c r="N1456" s="116">
        <v>0.72222222222222221</v>
      </c>
      <c r="O1456" s="46">
        <v>8</v>
      </c>
      <c r="P1456" s="46">
        <v>3</v>
      </c>
      <c r="Q1456" s="46" t="s">
        <v>14</v>
      </c>
      <c r="R1456" s="48"/>
      <c r="S1456" s="48"/>
      <c r="T1456" s="48"/>
      <c r="U1456" s="173">
        <f t="shared" si="112"/>
        <v>0.71875</v>
      </c>
      <c r="V1456" s="173">
        <f t="shared" si="113"/>
        <v>0.70833333333333326</v>
      </c>
      <c r="W1456" s="41">
        <f>IFERROR(VLOOKUP(L1456,'[1]ZESTAWIENIE NUMERÓW BOCZNYCH'!$A:$B,1,0),"")</f>
        <v>8123</v>
      </c>
      <c r="X1456" s="48" t="str">
        <f>IFERROR(VLOOKUP(W1456,'[1]ZESTAWIENIE NUMERÓW BOCZNYCH'!$A:$B,2,0),Q1456)</f>
        <v>VOLVO 7700A</v>
      </c>
      <c r="Y1456" s="131">
        <f t="shared" si="115"/>
        <v>11</v>
      </c>
      <c r="Z1456" s="132" t="s">
        <v>182</v>
      </c>
      <c r="AA1456" s="44" t="str">
        <f t="shared" si="114"/>
        <v>A</v>
      </c>
    </row>
    <row r="1457" spans="1:27" x14ac:dyDescent="0.25">
      <c r="A1457" s="125" t="s">
        <v>236</v>
      </c>
      <c r="B1457" s="48">
        <v>1496</v>
      </c>
      <c r="C1457" s="46">
        <v>8</v>
      </c>
      <c r="D1457" s="46">
        <v>20616</v>
      </c>
      <c r="E1457" s="46"/>
      <c r="F1457" s="46" t="s">
        <v>250</v>
      </c>
      <c r="G1457" s="260" t="str">
        <f t="shared" si="111"/>
        <v>pr_90</v>
      </c>
      <c r="H1457" s="260" t="s">
        <v>278</v>
      </c>
      <c r="I1457" s="93">
        <v>43257</v>
      </c>
      <c r="J1457" s="45" t="s">
        <v>128</v>
      </c>
      <c r="K1457" s="46">
        <v>132</v>
      </c>
      <c r="L1457" s="46">
        <v>8435</v>
      </c>
      <c r="M1457" s="46" t="s">
        <v>251</v>
      </c>
      <c r="N1457" s="116">
        <v>0.73541666666666661</v>
      </c>
      <c r="O1457" s="46">
        <v>6</v>
      </c>
      <c r="P1457" s="46">
        <v>7</v>
      </c>
      <c r="Q1457" s="46" t="s">
        <v>14</v>
      </c>
      <c r="R1457" s="48"/>
      <c r="S1457" s="48"/>
      <c r="T1457" s="48"/>
      <c r="U1457" s="173">
        <f t="shared" si="112"/>
        <v>0.72916666666666663</v>
      </c>
      <c r="V1457" s="173">
        <f t="shared" si="113"/>
        <v>0.70833333333333326</v>
      </c>
      <c r="W1457" s="41">
        <f>IFERROR(VLOOKUP(L1457,'[1]ZESTAWIENIE NUMERÓW BOCZNYCH'!$A:$B,1,0),"")</f>
        <v>8435</v>
      </c>
      <c r="X1457" s="48" t="str">
        <f>IFERROR(VLOOKUP(W1457,'[1]ZESTAWIENIE NUMERÓW BOCZNYCH'!$A:$B,2,0),Q1457)</f>
        <v>MERCEDES-BENZ 628 03 Citaro G</v>
      </c>
      <c r="Y1457" s="131">
        <f t="shared" si="115"/>
        <v>13</v>
      </c>
      <c r="Z1457" s="132" t="s">
        <v>182</v>
      </c>
      <c r="AA1457" s="44" t="str">
        <f t="shared" si="114"/>
        <v>A</v>
      </c>
    </row>
    <row r="1458" spans="1:27" x14ac:dyDescent="0.25">
      <c r="A1458" s="125" t="s">
        <v>236</v>
      </c>
      <c r="B1458" s="48">
        <v>1498</v>
      </c>
      <c r="C1458" s="46">
        <v>9</v>
      </c>
      <c r="D1458" s="46">
        <v>20616</v>
      </c>
      <c r="E1458" s="46"/>
      <c r="F1458" s="46" t="s">
        <v>250</v>
      </c>
      <c r="G1458" s="260" t="str">
        <f t="shared" si="111"/>
        <v>pr_90</v>
      </c>
      <c r="H1458" s="260" t="s">
        <v>278</v>
      </c>
      <c r="I1458" s="93">
        <v>43257</v>
      </c>
      <c r="J1458" s="45" t="s">
        <v>128</v>
      </c>
      <c r="K1458" s="46">
        <v>132</v>
      </c>
      <c r="L1458" s="46">
        <v>8138</v>
      </c>
      <c r="M1458" s="46" t="s">
        <v>251</v>
      </c>
      <c r="N1458" s="116">
        <v>0.7416666666666667</v>
      </c>
      <c r="O1458" s="46">
        <v>6</v>
      </c>
      <c r="P1458" s="46">
        <v>3</v>
      </c>
      <c r="Q1458" s="46" t="s">
        <v>14</v>
      </c>
      <c r="R1458" s="48"/>
      <c r="S1458" s="48"/>
      <c r="T1458" s="48"/>
      <c r="U1458" s="173">
        <f t="shared" si="112"/>
        <v>0.73958333333333326</v>
      </c>
      <c r="V1458" s="173">
        <f t="shared" si="113"/>
        <v>0.70833333333333326</v>
      </c>
      <c r="W1458" s="41">
        <f>IFERROR(VLOOKUP(L1458,'[1]ZESTAWIENIE NUMERÓW BOCZNYCH'!$A:$B,1,0),"")</f>
        <v>8138</v>
      </c>
      <c r="X1458" s="48" t="str">
        <f>IFERROR(VLOOKUP(W1458,'[1]ZESTAWIENIE NUMERÓW BOCZNYCH'!$A:$B,2,0),Q1458)</f>
        <v>VOLVO 7700A</v>
      </c>
      <c r="Y1458" s="131">
        <f t="shared" si="115"/>
        <v>9</v>
      </c>
      <c r="Z1458" s="132" t="s">
        <v>182</v>
      </c>
      <c r="AA1458" s="44" t="str">
        <f t="shared" si="114"/>
        <v>A</v>
      </c>
    </row>
    <row r="1459" spans="1:27" x14ac:dyDescent="0.25">
      <c r="A1459" s="125" t="s">
        <v>236</v>
      </c>
      <c r="B1459" s="48">
        <v>1436</v>
      </c>
      <c r="C1459" s="46">
        <v>1</v>
      </c>
      <c r="D1459" s="46">
        <v>20616</v>
      </c>
      <c r="E1459" s="46"/>
      <c r="F1459" s="46" t="s">
        <v>250</v>
      </c>
      <c r="G1459" s="260" t="str">
        <f t="shared" si="111"/>
        <v>pr_90</v>
      </c>
      <c r="H1459" s="260" t="s">
        <v>278</v>
      </c>
      <c r="I1459" s="93">
        <v>43257</v>
      </c>
      <c r="J1459" s="45" t="s">
        <v>128</v>
      </c>
      <c r="K1459" s="46">
        <v>144</v>
      </c>
      <c r="L1459" s="46">
        <v>8423</v>
      </c>
      <c r="M1459" s="46" t="s">
        <v>252</v>
      </c>
      <c r="N1459" s="116">
        <v>0.25486111111111109</v>
      </c>
      <c r="O1459" s="46">
        <v>8</v>
      </c>
      <c r="P1459" s="46">
        <v>1</v>
      </c>
      <c r="Q1459" s="46" t="s">
        <v>14</v>
      </c>
      <c r="R1459" s="48"/>
      <c r="S1459" s="48"/>
      <c r="T1459" s="48"/>
      <c r="U1459" s="173">
        <f t="shared" si="112"/>
        <v>0.25</v>
      </c>
      <c r="V1459" s="173">
        <f t="shared" si="113"/>
        <v>0.25</v>
      </c>
      <c r="W1459" s="41" t="str">
        <f>IFERROR(VLOOKUP(L1459,'[1]ZESTAWIENIE NUMERÓW BOCZNYCH'!$A:$B,1,0),"")</f>
        <v/>
      </c>
      <c r="X1459" s="48" t="str">
        <f>IFERROR(VLOOKUP(W1459,'[1]ZESTAWIENIE NUMERÓW BOCZNYCH'!$A:$B,2,0),Q1459)</f>
        <v>AD</v>
      </c>
      <c r="Y1459" s="131">
        <f t="shared" si="115"/>
        <v>9</v>
      </c>
      <c r="Z1459" s="132" t="s">
        <v>182</v>
      </c>
      <c r="AA1459" s="44" t="str">
        <f t="shared" si="114"/>
        <v>A</v>
      </c>
    </row>
    <row r="1460" spans="1:27" x14ac:dyDescent="0.25">
      <c r="A1460" s="125" t="s">
        <v>236</v>
      </c>
      <c r="B1460" s="48">
        <v>1438</v>
      </c>
      <c r="C1460" s="46">
        <v>1</v>
      </c>
      <c r="D1460" s="46">
        <v>20616</v>
      </c>
      <c r="E1460" s="46"/>
      <c r="F1460" s="46" t="s">
        <v>250</v>
      </c>
      <c r="G1460" s="260" t="str">
        <f t="shared" si="111"/>
        <v>pr_90</v>
      </c>
      <c r="H1460" s="260" t="s">
        <v>278</v>
      </c>
      <c r="I1460" s="93">
        <v>43257</v>
      </c>
      <c r="J1460" s="45" t="s">
        <v>128</v>
      </c>
      <c r="K1460" s="46">
        <v>144</v>
      </c>
      <c r="L1460" s="46">
        <v>5603</v>
      </c>
      <c r="M1460" s="46" t="s">
        <v>252</v>
      </c>
      <c r="N1460" s="116">
        <v>0.26180555555555557</v>
      </c>
      <c r="O1460" s="46">
        <v>5</v>
      </c>
      <c r="P1460" s="46">
        <v>8</v>
      </c>
      <c r="Q1460" s="46" t="s">
        <v>14</v>
      </c>
      <c r="R1460" s="48"/>
      <c r="S1460" s="48"/>
      <c r="T1460" s="48"/>
      <c r="U1460" s="173">
        <f t="shared" si="112"/>
        <v>0.26041666666666663</v>
      </c>
      <c r="V1460" s="173">
        <f t="shared" si="113"/>
        <v>0.25</v>
      </c>
      <c r="W1460" s="41">
        <f>IFERROR(VLOOKUP(L1460,'[1]ZESTAWIENIE NUMERÓW BOCZNYCH'!$A:$B,1,0),"")</f>
        <v>5603</v>
      </c>
      <c r="X1460" s="48" t="str">
        <f>IFERROR(VLOOKUP(W1460,'[1]ZESTAWIENIE NUMERÓW BOCZNYCH'!$A:$B,2,0),Q1460)</f>
        <v>SOLARIS URBINO 18</v>
      </c>
      <c r="Y1460" s="131">
        <f t="shared" si="115"/>
        <v>13</v>
      </c>
      <c r="Z1460" s="132" t="s">
        <v>182</v>
      </c>
      <c r="AA1460" s="44" t="str">
        <f t="shared" si="114"/>
        <v>A</v>
      </c>
    </row>
    <row r="1461" spans="1:27" x14ac:dyDescent="0.25">
      <c r="A1461" s="125" t="s">
        <v>236</v>
      </c>
      <c r="B1461" s="48">
        <v>1440</v>
      </c>
      <c r="C1461" s="46">
        <v>1</v>
      </c>
      <c r="D1461" s="46">
        <v>20616</v>
      </c>
      <c r="E1461" s="46"/>
      <c r="F1461" s="46" t="s">
        <v>250</v>
      </c>
      <c r="G1461" s="260" t="str">
        <f t="shared" si="111"/>
        <v>pr_90</v>
      </c>
      <c r="H1461" s="260" t="s">
        <v>278</v>
      </c>
      <c r="I1461" s="93">
        <v>43257</v>
      </c>
      <c r="J1461" s="45" t="s">
        <v>128</v>
      </c>
      <c r="K1461" s="46">
        <v>144</v>
      </c>
      <c r="L1461" s="46">
        <v>8305</v>
      </c>
      <c r="M1461" s="46" t="s">
        <v>252</v>
      </c>
      <c r="N1461" s="116">
        <v>0.27291666666666664</v>
      </c>
      <c r="O1461" s="46">
        <v>1</v>
      </c>
      <c r="P1461" s="46">
        <v>0</v>
      </c>
      <c r="Q1461" s="46" t="s">
        <v>14</v>
      </c>
      <c r="R1461" s="48"/>
      <c r="S1461" s="48"/>
      <c r="T1461" s="48"/>
      <c r="U1461" s="173">
        <f t="shared" si="112"/>
        <v>0.27083333333333331</v>
      </c>
      <c r="V1461" s="173">
        <f t="shared" si="113"/>
        <v>0.25</v>
      </c>
      <c r="W1461" s="41">
        <f>IFERROR(VLOOKUP(L1461,'[1]ZESTAWIENIE NUMERÓW BOCZNYCH'!$A:$B,1,0),"")</f>
        <v>8305</v>
      </c>
      <c r="X1461" s="48" t="str">
        <f>IFERROR(VLOOKUP(W1461,'[1]ZESTAWIENIE NUMERÓW BOCZNYCH'!$A:$B,2,0),Q1461)</f>
        <v>MERCEDES-BENZ O 530 G Citaro</v>
      </c>
      <c r="Y1461" s="131">
        <f t="shared" si="115"/>
        <v>1</v>
      </c>
      <c r="Z1461" s="132" t="s">
        <v>182</v>
      </c>
      <c r="AA1461" s="44" t="str">
        <f t="shared" si="114"/>
        <v>A</v>
      </c>
    </row>
    <row r="1462" spans="1:27" x14ac:dyDescent="0.25">
      <c r="A1462" s="125" t="s">
        <v>236</v>
      </c>
      <c r="B1462" s="48">
        <v>1442</v>
      </c>
      <c r="C1462" s="46">
        <v>1</v>
      </c>
      <c r="D1462" s="46">
        <v>20616</v>
      </c>
      <c r="E1462" s="46"/>
      <c r="F1462" s="46" t="s">
        <v>250</v>
      </c>
      <c r="G1462" s="260" t="str">
        <f t="shared" si="111"/>
        <v>pr_90</v>
      </c>
      <c r="H1462" s="260" t="s">
        <v>278</v>
      </c>
      <c r="I1462" s="93">
        <v>43257</v>
      </c>
      <c r="J1462" s="45" t="s">
        <v>128</v>
      </c>
      <c r="K1462" s="46">
        <v>144</v>
      </c>
      <c r="L1462" s="46">
        <v>8412</v>
      </c>
      <c r="M1462" s="46" t="s">
        <v>252</v>
      </c>
      <c r="N1462" s="116">
        <v>0.28263888888888888</v>
      </c>
      <c r="O1462" s="46">
        <v>1</v>
      </c>
      <c r="P1462" s="46">
        <v>7</v>
      </c>
      <c r="Q1462" s="46" t="s">
        <v>14</v>
      </c>
      <c r="R1462" s="48"/>
      <c r="S1462" s="48"/>
      <c r="T1462" s="48"/>
      <c r="U1462" s="173">
        <f t="shared" si="112"/>
        <v>0.28125</v>
      </c>
      <c r="V1462" s="173">
        <f t="shared" si="113"/>
        <v>0.25</v>
      </c>
      <c r="W1462" s="41">
        <f>IFERROR(VLOOKUP(L1462,'[1]ZESTAWIENIE NUMERÓW BOCZNYCH'!$A:$B,1,0),"")</f>
        <v>8412</v>
      </c>
      <c r="X1462" s="48" t="str">
        <f>IFERROR(VLOOKUP(W1462,'[1]ZESTAWIENIE NUMERÓW BOCZNYCH'!$A:$B,2,0),Q1462)</f>
        <v>MERCEDES-BENZ 628 03 Citaro G</v>
      </c>
      <c r="Y1462" s="131">
        <f t="shared" si="115"/>
        <v>8</v>
      </c>
      <c r="Z1462" s="132" t="s">
        <v>182</v>
      </c>
      <c r="AA1462" s="44" t="str">
        <f t="shared" si="114"/>
        <v>A</v>
      </c>
    </row>
    <row r="1463" spans="1:27" x14ac:dyDescent="0.25">
      <c r="A1463" s="125" t="s">
        <v>236</v>
      </c>
      <c r="B1463" s="48">
        <v>1444</v>
      </c>
      <c r="C1463" s="46">
        <v>2</v>
      </c>
      <c r="D1463" s="46">
        <v>20616</v>
      </c>
      <c r="E1463" s="46"/>
      <c r="F1463" s="46" t="s">
        <v>250</v>
      </c>
      <c r="G1463" s="260" t="str">
        <f t="shared" si="111"/>
        <v>pr_90</v>
      </c>
      <c r="H1463" s="260" t="s">
        <v>278</v>
      </c>
      <c r="I1463" s="93">
        <v>43257</v>
      </c>
      <c r="J1463" s="45" t="s">
        <v>128</v>
      </c>
      <c r="K1463" s="46">
        <v>144</v>
      </c>
      <c r="L1463" s="46">
        <v>8112</v>
      </c>
      <c r="M1463" s="46" t="s">
        <v>252</v>
      </c>
      <c r="N1463" s="116">
        <v>0.29305555555555557</v>
      </c>
      <c r="O1463" s="46">
        <v>7</v>
      </c>
      <c r="P1463" s="46">
        <v>15</v>
      </c>
      <c r="Q1463" s="46" t="s">
        <v>14</v>
      </c>
      <c r="R1463" s="48"/>
      <c r="S1463" s="48"/>
      <c r="T1463" s="48"/>
      <c r="U1463" s="173">
        <f t="shared" si="112"/>
        <v>0.29166666666666663</v>
      </c>
      <c r="V1463" s="173">
        <f t="shared" si="113"/>
        <v>0.29166666666666663</v>
      </c>
      <c r="W1463" s="41">
        <f>IFERROR(VLOOKUP(L1463,'[1]ZESTAWIENIE NUMERÓW BOCZNYCH'!$A:$B,1,0),"")</f>
        <v>8112</v>
      </c>
      <c r="X1463" s="48" t="str">
        <f>IFERROR(VLOOKUP(W1463,'[1]ZESTAWIENIE NUMERÓW BOCZNYCH'!$A:$B,2,0),Q1463)</f>
        <v>VOLVO 7000A</v>
      </c>
      <c r="Y1463" s="131">
        <f t="shared" si="115"/>
        <v>22</v>
      </c>
      <c r="Z1463" s="132" t="s">
        <v>182</v>
      </c>
      <c r="AA1463" s="44" t="str">
        <f t="shared" si="114"/>
        <v>A</v>
      </c>
    </row>
    <row r="1464" spans="1:27" x14ac:dyDescent="0.25">
      <c r="A1464" s="125" t="s">
        <v>236</v>
      </c>
      <c r="B1464" s="48">
        <v>1446</v>
      </c>
      <c r="C1464" s="46">
        <v>2</v>
      </c>
      <c r="D1464" s="46">
        <v>20616</v>
      </c>
      <c r="E1464" s="46"/>
      <c r="F1464" s="46" t="s">
        <v>250</v>
      </c>
      <c r="G1464" s="260" t="str">
        <f t="shared" si="111"/>
        <v>pr_90</v>
      </c>
      <c r="H1464" s="260" t="s">
        <v>278</v>
      </c>
      <c r="I1464" s="93">
        <v>43257</v>
      </c>
      <c r="J1464" s="45" t="s">
        <v>128</v>
      </c>
      <c r="K1464" s="46">
        <v>144</v>
      </c>
      <c r="L1464" s="46">
        <v>8419</v>
      </c>
      <c r="M1464" s="46" t="s">
        <v>252</v>
      </c>
      <c r="N1464" s="116">
        <v>0.30486111111111108</v>
      </c>
      <c r="O1464" s="46">
        <v>8</v>
      </c>
      <c r="P1464" s="46">
        <v>7</v>
      </c>
      <c r="Q1464" s="46" t="s">
        <v>14</v>
      </c>
      <c r="R1464" s="48"/>
      <c r="S1464" s="48"/>
      <c r="T1464" s="48"/>
      <c r="U1464" s="173">
        <f t="shared" si="112"/>
        <v>0.30208333333333331</v>
      </c>
      <c r="V1464" s="173">
        <f t="shared" si="113"/>
        <v>0.29166666666666663</v>
      </c>
      <c r="W1464" s="41">
        <f>IFERROR(VLOOKUP(L1464,'[1]ZESTAWIENIE NUMERÓW BOCZNYCH'!$A:$B,1,0),"")</f>
        <v>8419</v>
      </c>
      <c r="X1464" s="48" t="str">
        <f>IFERROR(VLOOKUP(W1464,'[1]ZESTAWIENIE NUMERÓW BOCZNYCH'!$A:$B,2,0),Q1464)</f>
        <v>MERCEDES-BENZ 628 03 Citaro G</v>
      </c>
      <c r="Y1464" s="131">
        <f t="shared" si="115"/>
        <v>15</v>
      </c>
      <c r="Z1464" s="132" t="s">
        <v>182</v>
      </c>
      <c r="AA1464" s="44" t="str">
        <f t="shared" si="114"/>
        <v>A</v>
      </c>
    </row>
    <row r="1465" spans="1:27" x14ac:dyDescent="0.25">
      <c r="A1465" s="125" t="s">
        <v>236</v>
      </c>
      <c r="B1465" s="48">
        <v>1448</v>
      </c>
      <c r="C1465" s="46">
        <v>2</v>
      </c>
      <c r="D1465" s="46">
        <v>20616</v>
      </c>
      <c r="E1465" s="46"/>
      <c r="F1465" s="46" t="s">
        <v>250</v>
      </c>
      <c r="G1465" s="260" t="str">
        <f t="shared" si="111"/>
        <v>pr_90</v>
      </c>
      <c r="H1465" s="260" t="s">
        <v>278</v>
      </c>
      <c r="I1465" s="93">
        <v>43257</v>
      </c>
      <c r="J1465" s="45" t="s">
        <v>128</v>
      </c>
      <c r="K1465" s="46">
        <v>144</v>
      </c>
      <c r="L1465" s="46">
        <v>8434</v>
      </c>
      <c r="M1465" s="46" t="s">
        <v>252</v>
      </c>
      <c r="N1465" s="116">
        <v>0.31527777777777777</v>
      </c>
      <c r="O1465" s="46">
        <v>7</v>
      </c>
      <c r="P1465" s="46">
        <v>6</v>
      </c>
      <c r="Q1465" s="46" t="s">
        <v>14</v>
      </c>
      <c r="R1465" s="48"/>
      <c r="S1465" s="48"/>
      <c r="T1465" s="48"/>
      <c r="U1465" s="173">
        <f t="shared" si="112"/>
        <v>0.3125</v>
      </c>
      <c r="V1465" s="173">
        <f t="shared" si="113"/>
        <v>0.29166666666666663</v>
      </c>
      <c r="W1465" s="41">
        <f>IFERROR(VLOOKUP(L1465,'[1]ZESTAWIENIE NUMERÓW BOCZNYCH'!$A:$B,1,0),"")</f>
        <v>8434</v>
      </c>
      <c r="X1465" s="48" t="str">
        <f>IFERROR(VLOOKUP(W1465,'[1]ZESTAWIENIE NUMERÓW BOCZNYCH'!$A:$B,2,0),Q1465)</f>
        <v>MERCEDES-BENZ 628 03 Citaro G</v>
      </c>
      <c r="Y1465" s="131">
        <f t="shared" si="115"/>
        <v>13</v>
      </c>
      <c r="Z1465" s="132" t="s">
        <v>182</v>
      </c>
      <c r="AA1465" s="44" t="str">
        <f t="shared" si="114"/>
        <v>A</v>
      </c>
    </row>
    <row r="1466" spans="1:27" x14ac:dyDescent="0.25">
      <c r="A1466" s="125" t="s">
        <v>236</v>
      </c>
      <c r="B1466" s="48">
        <v>1450</v>
      </c>
      <c r="C1466" s="46">
        <v>2</v>
      </c>
      <c r="D1466" s="46">
        <v>20616</v>
      </c>
      <c r="E1466" s="46"/>
      <c r="F1466" s="46" t="s">
        <v>250</v>
      </c>
      <c r="G1466" s="260" t="str">
        <f t="shared" si="111"/>
        <v>pr_90</v>
      </c>
      <c r="H1466" s="260" t="s">
        <v>278</v>
      </c>
      <c r="I1466" s="93">
        <v>43257</v>
      </c>
      <c r="J1466" s="45" t="s">
        <v>128</v>
      </c>
      <c r="K1466" s="46">
        <v>144</v>
      </c>
      <c r="L1466" s="46">
        <v>7028</v>
      </c>
      <c r="M1466" s="46" t="s">
        <v>252</v>
      </c>
      <c r="N1466" s="116">
        <v>0.32777777777777778</v>
      </c>
      <c r="O1466" s="46">
        <v>10</v>
      </c>
      <c r="P1466" s="46">
        <v>10</v>
      </c>
      <c r="Q1466" s="46" t="s">
        <v>12</v>
      </c>
      <c r="R1466" s="48"/>
      <c r="S1466" s="48"/>
      <c r="T1466" s="48"/>
      <c r="U1466" s="173">
        <f t="shared" si="112"/>
        <v>0.32291666666666663</v>
      </c>
      <c r="V1466" s="173">
        <f t="shared" si="113"/>
        <v>0.29166666666666663</v>
      </c>
      <c r="W1466" s="41">
        <f>IFERROR(VLOOKUP(L1466,'[1]ZESTAWIENIE NUMERÓW BOCZNYCH'!$A:$B,1,0),"")</f>
        <v>7028</v>
      </c>
      <c r="X1466" s="48" t="str">
        <f>IFERROR(VLOOKUP(W1466,'[1]ZESTAWIENIE NUMERÓW BOCZNYCH'!$A:$B,2,0),Q1466)</f>
        <v>VOLVO 7700</v>
      </c>
      <c r="Y1466" s="131">
        <f t="shared" si="115"/>
        <v>20</v>
      </c>
      <c r="Z1466" s="132" t="s">
        <v>182</v>
      </c>
      <c r="AA1466" s="44" t="str">
        <f t="shared" si="114"/>
        <v>A</v>
      </c>
    </row>
    <row r="1467" spans="1:27" x14ac:dyDescent="0.25">
      <c r="A1467" s="125" t="s">
        <v>236</v>
      </c>
      <c r="B1467" s="48">
        <v>1453</v>
      </c>
      <c r="C1467" s="46">
        <v>3</v>
      </c>
      <c r="D1467" s="46">
        <v>20616</v>
      </c>
      <c r="E1467" s="46"/>
      <c r="F1467" s="46" t="s">
        <v>250</v>
      </c>
      <c r="G1467" s="260" t="str">
        <f t="shared" si="111"/>
        <v>pr_90</v>
      </c>
      <c r="H1467" s="260" t="s">
        <v>278</v>
      </c>
      <c r="I1467" s="93">
        <v>43257</v>
      </c>
      <c r="J1467" s="45" t="s">
        <v>128</v>
      </c>
      <c r="K1467" s="46">
        <v>144</v>
      </c>
      <c r="L1467" s="46">
        <v>8432</v>
      </c>
      <c r="M1467" s="46" t="s">
        <v>252</v>
      </c>
      <c r="N1467" s="116">
        <v>0.34236111111111112</v>
      </c>
      <c r="O1467" s="46">
        <v>7</v>
      </c>
      <c r="P1467" s="46">
        <v>4</v>
      </c>
      <c r="Q1467" s="46" t="s">
        <v>14</v>
      </c>
      <c r="R1467" s="48"/>
      <c r="S1467" s="48"/>
      <c r="T1467" s="48"/>
      <c r="U1467" s="173">
        <f t="shared" si="112"/>
        <v>0.33333333333333331</v>
      </c>
      <c r="V1467" s="173">
        <f t="shared" si="113"/>
        <v>0.33333333333333331</v>
      </c>
      <c r="W1467" s="41">
        <f>IFERROR(VLOOKUP(L1467,'[1]ZESTAWIENIE NUMERÓW BOCZNYCH'!$A:$B,1,0),"")</f>
        <v>8432</v>
      </c>
      <c r="X1467" s="48" t="str">
        <f>IFERROR(VLOOKUP(W1467,'[1]ZESTAWIENIE NUMERÓW BOCZNYCH'!$A:$B,2,0),Q1467)</f>
        <v>MERCEDES-BENZ 628 03 Citaro G</v>
      </c>
      <c r="Y1467" s="131">
        <f t="shared" si="115"/>
        <v>11</v>
      </c>
      <c r="Z1467" s="132" t="s">
        <v>182</v>
      </c>
      <c r="AA1467" s="44" t="str">
        <f t="shared" si="114"/>
        <v>A</v>
      </c>
    </row>
    <row r="1468" spans="1:27" x14ac:dyDescent="0.25">
      <c r="A1468" s="125" t="s">
        <v>236</v>
      </c>
      <c r="B1468" s="48">
        <v>1455</v>
      </c>
      <c r="C1468" s="46">
        <v>3</v>
      </c>
      <c r="D1468" s="46">
        <v>20616</v>
      </c>
      <c r="E1468" s="46"/>
      <c r="F1468" s="46" t="s">
        <v>250</v>
      </c>
      <c r="G1468" s="260" t="str">
        <f t="shared" si="111"/>
        <v>pr_90</v>
      </c>
      <c r="H1468" s="260" t="s">
        <v>278</v>
      </c>
      <c r="I1468" s="93">
        <v>43257</v>
      </c>
      <c r="J1468" s="45" t="s">
        <v>128</v>
      </c>
      <c r="K1468" s="46">
        <v>144</v>
      </c>
      <c r="L1468" s="46">
        <v>5603</v>
      </c>
      <c r="M1468" s="46" t="s">
        <v>252</v>
      </c>
      <c r="N1468" s="116">
        <v>0.35138888888888892</v>
      </c>
      <c r="O1468" s="46">
        <v>9</v>
      </c>
      <c r="P1468" s="46">
        <v>3</v>
      </c>
      <c r="Q1468" s="46" t="s">
        <v>14</v>
      </c>
      <c r="R1468" s="48"/>
      <c r="S1468" s="48"/>
      <c r="T1468" s="48"/>
      <c r="U1468" s="173">
        <f t="shared" si="112"/>
        <v>0.34375</v>
      </c>
      <c r="V1468" s="173">
        <f t="shared" si="113"/>
        <v>0.33333333333333331</v>
      </c>
      <c r="W1468" s="41">
        <f>IFERROR(VLOOKUP(L1468,'[1]ZESTAWIENIE NUMERÓW BOCZNYCH'!$A:$B,1,0),"")</f>
        <v>5603</v>
      </c>
      <c r="X1468" s="48" t="str">
        <f>IFERROR(VLOOKUP(W1468,'[1]ZESTAWIENIE NUMERÓW BOCZNYCH'!$A:$B,2,0),Q1468)</f>
        <v>SOLARIS URBINO 18</v>
      </c>
      <c r="Y1468" s="131">
        <f t="shared" si="115"/>
        <v>12</v>
      </c>
      <c r="Z1468" s="132" t="s">
        <v>182</v>
      </c>
      <c r="AA1468" s="44" t="str">
        <f t="shared" si="114"/>
        <v>A</v>
      </c>
    </row>
    <row r="1469" spans="1:27" x14ac:dyDescent="0.25">
      <c r="A1469" s="125" t="s">
        <v>236</v>
      </c>
      <c r="B1469" s="48">
        <v>1456</v>
      </c>
      <c r="C1469" s="46">
        <v>3</v>
      </c>
      <c r="D1469" s="46">
        <v>20616</v>
      </c>
      <c r="E1469" s="46"/>
      <c r="F1469" s="46" t="s">
        <v>250</v>
      </c>
      <c r="G1469" s="260" t="str">
        <f t="shared" si="111"/>
        <v>pr_90</v>
      </c>
      <c r="H1469" s="260" t="s">
        <v>278</v>
      </c>
      <c r="I1469" s="93">
        <v>43257</v>
      </c>
      <c r="J1469" s="45" t="s">
        <v>128</v>
      </c>
      <c r="K1469" s="46">
        <v>144</v>
      </c>
      <c r="L1469" s="46">
        <v>8089</v>
      </c>
      <c r="M1469" s="46" t="s">
        <v>252</v>
      </c>
      <c r="N1469" s="116">
        <v>0.35833333333333334</v>
      </c>
      <c r="O1469" s="46">
        <v>3</v>
      </c>
      <c r="P1469" s="46">
        <v>3</v>
      </c>
      <c r="Q1469" s="46" t="s">
        <v>14</v>
      </c>
      <c r="R1469" s="48"/>
      <c r="S1469" s="48"/>
      <c r="T1469" s="48"/>
      <c r="U1469" s="173">
        <f t="shared" si="112"/>
        <v>0.35416666666666663</v>
      </c>
      <c r="V1469" s="173">
        <f t="shared" si="113"/>
        <v>0.33333333333333331</v>
      </c>
      <c r="W1469" s="41">
        <f>IFERROR(VLOOKUP(L1469,'[1]ZESTAWIENIE NUMERÓW BOCZNYCH'!$A:$B,1,0),"")</f>
        <v>8089</v>
      </c>
      <c r="X1469" s="48" t="str">
        <f>IFERROR(VLOOKUP(W1469,'[1]ZESTAWIENIE NUMERÓW BOCZNYCH'!$A:$B,2,0),Q1469)</f>
        <v>VOLVO 7000A</v>
      </c>
      <c r="Y1469" s="131">
        <f t="shared" si="115"/>
        <v>6</v>
      </c>
      <c r="Z1469" s="132" t="s">
        <v>182</v>
      </c>
      <c r="AA1469" s="44" t="str">
        <f t="shared" si="114"/>
        <v>A</v>
      </c>
    </row>
    <row r="1470" spans="1:27" x14ac:dyDescent="0.25">
      <c r="A1470" s="125" t="s">
        <v>236</v>
      </c>
      <c r="B1470" s="48">
        <v>1459</v>
      </c>
      <c r="C1470" s="46">
        <v>4</v>
      </c>
      <c r="D1470" s="46">
        <v>20616</v>
      </c>
      <c r="E1470" s="46"/>
      <c r="F1470" s="46" t="s">
        <v>250</v>
      </c>
      <c r="G1470" s="260" t="str">
        <f t="shared" si="111"/>
        <v>pr_90</v>
      </c>
      <c r="H1470" s="260" t="s">
        <v>278</v>
      </c>
      <c r="I1470" s="93">
        <v>43257</v>
      </c>
      <c r="J1470" s="45" t="s">
        <v>128</v>
      </c>
      <c r="K1470" s="46">
        <v>144</v>
      </c>
      <c r="L1470" s="46">
        <v>8087</v>
      </c>
      <c r="M1470" s="46" t="s">
        <v>252</v>
      </c>
      <c r="N1470" s="116">
        <v>0.3659722222222222</v>
      </c>
      <c r="O1470" s="46">
        <v>3</v>
      </c>
      <c r="P1470" s="46">
        <v>6</v>
      </c>
      <c r="Q1470" s="46" t="s">
        <v>14</v>
      </c>
      <c r="R1470" s="48"/>
      <c r="S1470" s="48"/>
      <c r="T1470" s="48"/>
      <c r="U1470" s="173">
        <f t="shared" si="112"/>
        <v>0.36458333333333331</v>
      </c>
      <c r="V1470" s="173">
        <f t="shared" si="113"/>
        <v>0.33333333333333331</v>
      </c>
      <c r="W1470" s="41">
        <f>IFERROR(VLOOKUP(L1470,'[1]ZESTAWIENIE NUMERÓW BOCZNYCH'!$A:$B,1,0),"")</f>
        <v>8087</v>
      </c>
      <c r="X1470" s="48" t="str">
        <f>IFERROR(VLOOKUP(W1470,'[1]ZESTAWIENIE NUMERÓW BOCZNYCH'!$A:$B,2,0),Q1470)</f>
        <v>VOLVO 7000A</v>
      </c>
      <c r="Y1470" s="131">
        <f t="shared" si="115"/>
        <v>9</v>
      </c>
      <c r="Z1470" s="132" t="s">
        <v>182</v>
      </c>
      <c r="AA1470" s="44" t="str">
        <f t="shared" si="114"/>
        <v>A</v>
      </c>
    </row>
    <row r="1471" spans="1:27" x14ac:dyDescent="0.25">
      <c r="A1471" s="125" t="s">
        <v>236</v>
      </c>
      <c r="B1471" s="48">
        <v>1460</v>
      </c>
      <c r="C1471" s="46">
        <v>4</v>
      </c>
      <c r="D1471" s="46">
        <v>20616</v>
      </c>
      <c r="E1471" s="46"/>
      <c r="F1471" s="46" t="s">
        <v>250</v>
      </c>
      <c r="G1471" s="260" t="str">
        <f t="shared" si="111"/>
        <v>pr_90</v>
      </c>
      <c r="H1471" s="260" t="s">
        <v>278</v>
      </c>
      <c r="I1471" s="93">
        <v>43257</v>
      </c>
      <c r="J1471" s="45" t="s">
        <v>128</v>
      </c>
      <c r="K1471" s="46">
        <v>144</v>
      </c>
      <c r="L1471" s="46">
        <v>8412</v>
      </c>
      <c r="M1471" s="46" t="s">
        <v>252</v>
      </c>
      <c r="N1471" s="116">
        <v>0.3743055555555555</v>
      </c>
      <c r="O1471" s="46">
        <v>10</v>
      </c>
      <c r="P1471" s="46">
        <v>4</v>
      </c>
      <c r="Q1471" s="46" t="s">
        <v>14</v>
      </c>
      <c r="R1471" s="48"/>
      <c r="S1471" s="48"/>
      <c r="T1471" s="48"/>
      <c r="U1471" s="173">
        <f t="shared" si="112"/>
        <v>0.36458333333333331</v>
      </c>
      <c r="V1471" s="173">
        <f t="shared" si="113"/>
        <v>0.33333333333333331</v>
      </c>
      <c r="W1471" s="41">
        <f>IFERROR(VLOOKUP(L1471,'[1]ZESTAWIENIE NUMERÓW BOCZNYCH'!$A:$B,1,0),"")</f>
        <v>8412</v>
      </c>
      <c r="X1471" s="48" t="str">
        <f>IFERROR(VLOOKUP(W1471,'[1]ZESTAWIENIE NUMERÓW BOCZNYCH'!$A:$B,2,0),Q1471)</f>
        <v>MERCEDES-BENZ 628 03 Citaro G</v>
      </c>
      <c r="Y1471" s="131">
        <f t="shared" si="115"/>
        <v>14</v>
      </c>
      <c r="Z1471" s="132" t="s">
        <v>182</v>
      </c>
      <c r="AA1471" s="44" t="str">
        <f t="shared" si="114"/>
        <v>A</v>
      </c>
    </row>
    <row r="1472" spans="1:27" x14ac:dyDescent="0.25">
      <c r="A1472" s="125" t="s">
        <v>236</v>
      </c>
      <c r="B1472" s="48">
        <v>1461</v>
      </c>
      <c r="C1472" s="46">
        <v>4</v>
      </c>
      <c r="D1472" s="46">
        <v>20616</v>
      </c>
      <c r="E1472" s="46"/>
      <c r="F1472" s="46" t="s">
        <v>250</v>
      </c>
      <c r="G1472" s="260" t="str">
        <f t="shared" si="111"/>
        <v>pr_90</v>
      </c>
      <c r="H1472" s="260" t="s">
        <v>278</v>
      </c>
      <c r="I1472" s="93">
        <v>43257</v>
      </c>
      <c r="J1472" s="45" t="s">
        <v>128</v>
      </c>
      <c r="K1472" s="46">
        <v>144</v>
      </c>
      <c r="L1472" s="46">
        <v>8112</v>
      </c>
      <c r="M1472" s="46" t="s">
        <v>252</v>
      </c>
      <c r="N1472" s="116">
        <v>0.38472222222222219</v>
      </c>
      <c r="O1472" s="46">
        <v>5</v>
      </c>
      <c r="P1472" s="46">
        <v>2</v>
      </c>
      <c r="Q1472" s="46" t="s">
        <v>14</v>
      </c>
      <c r="R1472" s="48"/>
      <c r="S1472" s="48"/>
      <c r="T1472" s="48"/>
      <c r="U1472" s="173">
        <f t="shared" si="112"/>
        <v>0.375</v>
      </c>
      <c r="V1472" s="173">
        <f t="shared" si="113"/>
        <v>0.375</v>
      </c>
      <c r="W1472" s="41">
        <f>IFERROR(VLOOKUP(L1472,'[1]ZESTAWIENIE NUMERÓW BOCZNYCH'!$A:$B,1,0),"")</f>
        <v>8112</v>
      </c>
      <c r="X1472" s="48" t="str">
        <f>IFERROR(VLOOKUP(W1472,'[1]ZESTAWIENIE NUMERÓW BOCZNYCH'!$A:$B,2,0),Q1472)</f>
        <v>VOLVO 7000A</v>
      </c>
      <c r="Y1472" s="131">
        <f t="shared" si="115"/>
        <v>7</v>
      </c>
      <c r="Z1472" s="132" t="s">
        <v>182</v>
      </c>
      <c r="AA1472" s="44" t="str">
        <f t="shared" si="114"/>
        <v>A</v>
      </c>
    </row>
    <row r="1473" spans="1:27" x14ac:dyDescent="0.25">
      <c r="A1473" s="125" t="s">
        <v>236</v>
      </c>
      <c r="B1473" s="48">
        <v>1463</v>
      </c>
      <c r="C1473" s="46">
        <v>4</v>
      </c>
      <c r="D1473" s="46">
        <v>20616</v>
      </c>
      <c r="E1473" s="46"/>
      <c r="F1473" s="46" t="s">
        <v>250</v>
      </c>
      <c r="G1473" s="260" t="str">
        <f t="shared" si="111"/>
        <v>pr_90</v>
      </c>
      <c r="H1473" s="260" t="s">
        <v>278</v>
      </c>
      <c r="I1473" s="93">
        <v>43257</v>
      </c>
      <c r="J1473" s="45" t="s">
        <v>128</v>
      </c>
      <c r="K1473" s="46">
        <v>144</v>
      </c>
      <c r="L1473" s="46">
        <v>8419</v>
      </c>
      <c r="M1473" s="46" t="s">
        <v>252</v>
      </c>
      <c r="N1473" s="116">
        <v>0.3972222222222222</v>
      </c>
      <c r="O1473" s="46">
        <v>3</v>
      </c>
      <c r="P1473" s="46">
        <v>5</v>
      </c>
      <c r="Q1473" s="46" t="s">
        <v>14</v>
      </c>
      <c r="R1473" s="48"/>
      <c r="S1473" s="48"/>
      <c r="T1473" s="48"/>
      <c r="U1473" s="173">
        <f t="shared" si="112"/>
        <v>0.39583333333333331</v>
      </c>
      <c r="V1473" s="173">
        <f t="shared" si="113"/>
        <v>0.375</v>
      </c>
      <c r="W1473" s="41">
        <f>IFERROR(VLOOKUP(L1473,'[1]ZESTAWIENIE NUMERÓW BOCZNYCH'!$A:$B,1,0),"")</f>
        <v>8419</v>
      </c>
      <c r="X1473" s="48" t="str">
        <f>IFERROR(VLOOKUP(W1473,'[1]ZESTAWIENIE NUMERÓW BOCZNYCH'!$A:$B,2,0),Q1473)</f>
        <v>MERCEDES-BENZ 628 03 Citaro G</v>
      </c>
      <c r="Y1473" s="131">
        <f t="shared" si="115"/>
        <v>8</v>
      </c>
      <c r="Z1473" s="132" t="s">
        <v>182</v>
      </c>
      <c r="AA1473" s="44" t="str">
        <f t="shared" si="114"/>
        <v>A</v>
      </c>
    </row>
    <row r="1474" spans="1:27" x14ac:dyDescent="0.25">
      <c r="A1474" s="125" t="s">
        <v>236</v>
      </c>
      <c r="B1474" s="48">
        <v>1465</v>
      </c>
      <c r="C1474" s="46">
        <v>4</v>
      </c>
      <c r="D1474" s="46">
        <v>20616</v>
      </c>
      <c r="E1474" s="46"/>
      <c r="F1474" s="46" t="s">
        <v>250</v>
      </c>
      <c r="G1474" s="260" t="str">
        <f t="shared" si="111"/>
        <v>pr_90</v>
      </c>
      <c r="H1474" s="260" t="s">
        <v>278</v>
      </c>
      <c r="I1474" s="93">
        <v>43257</v>
      </c>
      <c r="J1474" s="45" t="s">
        <v>128</v>
      </c>
      <c r="K1474" s="46">
        <v>144</v>
      </c>
      <c r="L1474" s="46">
        <v>8434</v>
      </c>
      <c r="M1474" s="46" t="s">
        <v>252</v>
      </c>
      <c r="N1474" s="116">
        <v>0.40486111111111112</v>
      </c>
      <c r="O1474" s="46">
        <v>4</v>
      </c>
      <c r="P1474" s="46">
        <v>4</v>
      </c>
      <c r="Q1474" s="46" t="s">
        <v>14</v>
      </c>
      <c r="R1474" s="48"/>
      <c r="S1474" s="48"/>
      <c r="T1474" s="48"/>
      <c r="U1474" s="173">
        <f t="shared" si="112"/>
        <v>0.39583333333333331</v>
      </c>
      <c r="V1474" s="173">
        <f t="shared" si="113"/>
        <v>0.375</v>
      </c>
      <c r="W1474" s="41">
        <f>IFERROR(VLOOKUP(L1474,'[1]ZESTAWIENIE NUMERÓW BOCZNYCH'!$A:$B,1,0),"")</f>
        <v>8434</v>
      </c>
      <c r="X1474" s="48" t="str">
        <f>IFERROR(VLOOKUP(W1474,'[1]ZESTAWIENIE NUMERÓW BOCZNYCH'!$A:$B,2,0),Q1474)</f>
        <v>MERCEDES-BENZ 628 03 Citaro G</v>
      </c>
      <c r="Y1474" s="131">
        <f t="shared" si="115"/>
        <v>8</v>
      </c>
      <c r="Z1474" s="132" t="s">
        <v>182</v>
      </c>
      <c r="AA1474" s="44" t="str">
        <f t="shared" si="114"/>
        <v>A</v>
      </c>
    </row>
    <row r="1475" spans="1:27" x14ac:dyDescent="0.25">
      <c r="A1475" s="125" t="s">
        <v>236</v>
      </c>
      <c r="B1475" s="48">
        <v>1466</v>
      </c>
      <c r="C1475" s="46">
        <v>4</v>
      </c>
      <c r="D1475" s="46">
        <v>20616</v>
      </c>
      <c r="E1475" s="46"/>
      <c r="F1475" s="46" t="s">
        <v>250</v>
      </c>
      <c r="G1475" s="260" t="str">
        <f t="shared" ref="G1475:G1538" si="116">IF(ISERROR(RIGHT(LEFT(F1475,FIND("_",MID(F1475,4,150))+2))*1),LEFT(F1475,FIND("_",MID(F1475,4,150))+1),LEFT(F1475,FIND("_",MID(F1475,4,150))+2))</f>
        <v>pr_90</v>
      </c>
      <c r="H1475" s="260" t="s">
        <v>278</v>
      </c>
      <c r="I1475" s="93">
        <v>43257</v>
      </c>
      <c r="J1475" s="45" t="s">
        <v>128</v>
      </c>
      <c r="K1475" s="46">
        <v>144</v>
      </c>
      <c r="L1475" s="46">
        <v>8423</v>
      </c>
      <c r="M1475" s="46" t="s">
        <v>252</v>
      </c>
      <c r="N1475" s="116">
        <v>0.58333333333333337</v>
      </c>
      <c r="O1475" s="46">
        <v>1</v>
      </c>
      <c r="P1475" s="46">
        <v>8</v>
      </c>
      <c r="Q1475" s="46" t="s">
        <v>14</v>
      </c>
      <c r="R1475" s="48"/>
      <c r="S1475" s="48"/>
      <c r="T1475" s="48"/>
      <c r="U1475" s="173">
        <f t="shared" ref="U1475:U1538" si="117">FLOOR(N1475,"0:15")</f>
        <v>0.58333333333333326</v>
      </c>
      <c r="V1475" s="173">
        <f t="shared" ref="V1475:V1538" si="118">FLOOR(N1475,TIME(1,0,0))</f>
        <v>0.58333333333333326</v>
      </c>
      <c r="W1475" s="41" t="str">
        <f>IFERROR(VLOOKUP(L1475,'[1]ZESTAWIENIE NUMERÓW BOCZNYCH'!$A:$B,1,0),"")</f>
        <v/>
      </c>
      <c r="X1475" s="48" t="str">
        <f>IFERROR(VLOOKUP(W1475,'[1]ZESTAWIENIE NUMERÓW BOCZNYCH'!$A:$B,2,0),Q1475)</f>
        <v>AD</v>
      </c>
      <c r="Y1475" s="131">
        <f t="shared" si="115"/>
        <v>9</v>
      </c>
      <c r="Z1475" s="132" t="s">
        <v>182</v>
      </c>
      <c r="AA1475" s="44" t="str">
        <f t="shared" ref="AA1475:AA1538" si="119">IF(Z1475="Tramwaj normalny","T","A")</f>
        <v>A</v>
      </c>
    </row>
    <row r="1476" spans="1:27" x14ac:dyDescent="0.25">
      <c r="A1476" s="125" t="s">
        <v>236</v>
      </c>
      <c r="B1476" s="48">
        <v>1468</v>
      </c>
      <c r="C1476" s="46">
        <v>5</v>
      </c>
      <c r="D1476" s="46">
        <v>20616</v>
      </c>
      <c r="E1476" s="46"/>
      <c r="F1476" s="46" t="s">
        <v>250</v>
      </c>
      <c r="G1476" s="260" t="str">
        <f t="shared" si="116"/>
        <v>pr_90</v>
      </c>
      <c r="H1476" s="260" t="s">
        <v>278</v>
      </c>
      <c r="I1476" s="93">
        <v>43257</v>
      </c>
      <c r="J1476" s="45" t="s">
        <v>128</v>
      </c>
      <c r="K1476" s="46">
        <v>144</v>
      </c>
      <c r="L1476" s="46">
        <v>5603</v>
      </c>
      <c r="M1476" s="46" t="s">
        <v>252</v>
      </c>
      <c r="N1476" s="116">
        <v>0.59375</v>
      </c>
      <c r="O1476" s="46">
        <v>10</v>
      </c>
      <c r="P1476" s="46">
        <v>9</v>
      </c>
      <c r="Q1476" s="46" t="s">
        <v>14</v>
      </c>
      <c r="R1476" s="48"/>
      <c r="S1476" s="48"/>
      <c r="T1476" s="48"/>
      <c r="U1476" s="173">
        <f t="shared" si="117"/>
        <v>0.59375</v>
      </c>
      <c r="V1476" s="173">
        <f t="shared" si="118"/>
        <v>0.58333333333333326</v>
      </c>
      <c r="W1476" s="41">
        <f>IFERROR(VLOOKUP(L1476,'[1]ZESTAWIENIE NUMERÓW BOCZNYCH'!$A:$B,1,0),"")</f>
        <v>5603</v>
      </c>
      <c r="X1476" s="48" t="str">
        <f>IFERROR(VLOOKUP(W1476,'[1]ZESTAWIENIE NUMERÓW BOCZNYCH'!$A:$B,2,0),Q1476)</f>
        <v>SOLARIS URBINO 18</v>
      </c>
      <c r="Y1476" s="131">
        <f t="shared" si="115"/>
        <v>19</v>
      </c>
      <c r="Z1476" s="132" t="s">
        <v>182</v>
      </c>
      <c r="AA1476" s="44" t="str">
        <f t="shared" si="119"/>
        <v>A</v>
      </c>
    </row>
    <row r="1477" spans="1:27" x14ac:dyDescent="0.25">
      <c r="A1477" s="125" t="s">
        <v>236</v>
      </c>
      <c r="B1477" s="48">
        <v>1471</v>
      </c>
      <c r="C1477" s="46">
        <v>5</v>
      </c>
      <c r="D1477" s="46">
        <v>20616</v>
      </c>
      <c r="E1477" s="46"/>
      <c r="F1477" s="46" t="s">
        <v>250</v>
      </c>
      <c r="G1477" s="260" t="str">
        <f t="shared" si="116"/>
        <v>pr_90</v>
      </c>
      <c r="H1477" s="260" t="s">
        <v>278</v>
      </c>
      <c r="I1477" s="93">
        <v>43257</v>
      </c>
      <c r="J1477" s="45" t="s">
        <v>128</v>
      </c>
      <c r="K1477" s="46">
        <v>144</v>
      </c>
      <c r="L1477" s="46">
        <v>8089</v>
      </c>
      <c r="M1477" s="46" t="s">
        <v>252</v>
      </c>
      <c r="N1477" s="116">
        <v>0.60277777777777775</v>
      </c>
      <c r="O1477" s="46">
        <v>1</v>
      </c>
      <c r="P1477" s="46">
        <v>8</v>
      </c>
      <c r="Q1477" s="46" t="s">
        <v>14</v>
      </c>
      <c r="R1477" s="48"/>
      <c r="S1477" s="48"/>
      <c r="T1477" s="48"/>
      <c r="U1477" s="173">
        <f t="shared" si="117"/>
        <v>0.59375</v>
      </c>
      <c r="V1477" s="173">
        <f t="shared" si="118"/>
        <v>0.58333333333333326</v>
      </c>
      <c r="W1477" s="41">
        <f>IFERROR(VLOOKUP(L1477,'[1]ZESTAWIENIE NUMERÓW BOCZNYCH'!$A:$B,1,0),"")</f>
        <v>8089</v>
      </c>
      <c r="X1477" s="48" t="str">
        <f>IFERROR(VLOOKUP(W1477,'[1]ZESTAWIENIE NUMERÓW BOCZNYCH'!$A:$B,2,0),Q1477)</f>
        <v>VOLVO 7000A</v>
      </c>
      <c r="Y1477" s="131">
        <f t="shared" si="115"/>
        <v>9</v>
      </c>
      <c r="Z1477" s="132" t="s">
        <v>182</v>
      </c>
      <c r="AA1477" s="44" t="str">
        <f t="shared" si="119"/>
        <v>A</v>
      </c>
    </row>
    <row r="1478" spans="1:27" x14ac:dyDescent="0.25">
      <c r="A1478" s="125" t="s">
        <v>236</v>
      </c>
      <c r="B1478" s="48">
        <v>1472</v>
      </c>
      <c r="C1478" s="46">
        <v>5</v>
      </c>
      <c r="D1478" s="46">
        <v>20616</v>
      </c>
      <c r="E1478" s="46"/>
      <c r="F1478" s="46" t="s">
        <v>250</v>
      </c>
      <c r="G1478" s="260" t="str">
        <f t="shared" si="116"/>
        <v>pr_90</v>
      </c>
      <c r="H1478" s="260" t="s">
        <v>278</v>
      </c>
      <c r="I1478" s="93">
        <v>43257</v>
      </c>
      <c r="J1478" s="45" t="s">
        <v>128</v>
      </c>
      <c r="K1478" s="46">
        <v>144</v>
      </c>
      <c r="L1478" s="46">
        <v>8087</v>
      </c>
      <c r="M1478" s="46" t="s">
        <v>252</v>
      </c>
      <c r="N1478" s="116">
        <v>0.61388888888888882</v>
      </c>
      <c r="O1478" s="46">
        <v>11</v>
      </c>
      <c r="P1478" s="46">
        <v>5</v>
      </c>
      <c r="Q1478" s="46" t="s">
        <v>14</v>
      </c>
      <c r="R1478" s="48"/>
      <c r="S1478" s="48"/>
      <c r="T1478" s="48"/>
      <c r="U1478" s="173">
        <f t="shared" si="117"/>
        <v>0.60416666666666663</v>
      </c>
      <c r="V1478" s="173">
        <f t="shared" si="118"/>
        <v>0.58333333333333326</v>
      </c>
      <c r="W1478" s="41">
        <f>IFERROR(VLOOKUP(L1478,'[1]ZESTAWIENIE NUMERÓW BOCZNYCH'!$A:$B,1,0),"")</f>
        <v>8087</v>
      </c>
      <c r="X1478" s="48" t="str">
        <f>IFERROR(VLOOKUP(W1478,'[1]ZESTAWIENIE NUMERÓW BOCZNYCH'!$A:$B,2,0),Q1478)</f>
        <v>VOLVO 7000A</v>
      </c>
      <c r="Y1478" s="131">
        <f t="shared" si="115"/>
        <v>16</v>
      </c>
      <c r="Z1478" s="132" t="s">
        <v>182</v>
      </c>
      <c r="AA1478" s="44" t="str">
        <f t="shared" si="119"/>
        <v>A</v>
      </c>
    </row>
    <row r="1479" spans="1:27" x14ac:dyDescent="0.25">
      <c r="A1479" s="125" t="s">
        <v>236</v>
      </c>
      <c r="B1479" s="48">
        <v>1474</v>
      </c>
      <c r="C1479" s="46">
        <v>5</v>
      </c>
      <c r="D1479" s="46">
        <v>20616</v>
      </c>
      <c r="E1479" s="46"/>
      <c r="F1479" s="46" t="s">
        <v>250</v>
      </c>
      <c r="G1479" s="260" t="str">
        <f t="shared" si="116"/>
        <v>pr_90</v>
      </c>
      <c r="H1479" s="260" t="s">
        <v>278</v>
      </c>
      <c r="I1479" s="93">
        <v>43257</v>
      </c>
      <c r="J1479" s="45" t="s">
        <v>128</v>
      </c>
      <c r="K1479" s="46">
        <v>144</v>
      </c>
      <c r="L1479" s="46">
        <v>8412</v>
      </c>
      <c r="M1479" s="46" t="s">
        <v>252</v>
      </c>
      <c r="N1479" s="116">
        <v>0.62430555555555556</v>
      </c>
      <c r="O1479" s="46">
        <v>4</v>
      </c>
      <c r="P1479" s="46">
        <v>7</v>
      </c>
      <c r="Q1479" s="46" t="s">
        <v>14</v>
      </c>
      <c r="R1479" s="48"/>
      <c r="S1479" s="48"/>
      <c r="T1479" s="48"/>
      <c r="U1479" s="173">
        <f t="shared" si="117"/>
        <v>0.61458333333333326</v>
      </c>
      <c r="V1479" s="173">
        <f t="shared" si="118"/>
        <v>0.58333333333333326</v>
      </c>
      <c r="W1479" s="41">
        <f>IFERROR(VLOOKUP(L1479,'[1]ZESTAWIENIE NUMERÓW BOCZNYCH'!$A:$B,1,0),"")</f>
        <v>8412</v>
      </c>
      <c r="X1479" s="48" t="str">
        <f>IFERROR(VLOOKUP(W1479,'[1]ZESTAWIENIE NUMERÓW BOCZNYCH'!$A:$B,2,0),Q1479)</f>
        <v>MERCEDES-BENZ 628 03 Citaro G</v>
      </c>
      <c r="Y1479" s="131">
        <f t="shared" ref="Y1479:Y1542" si="120">O1479+P1479</f>
        <v>11</v>
      </c>
      <c r="Z1479" s="132" t="s">
        <v>182</v>
      </c>
      <c r="AA1479" s="44" t="str">
        <f t="shared" si="119"/>
        <v>A</v>
      </c>
    </row>
    <row r="1480" spans="1:27" x14ac:dyDescent="0.25">
      <c r="A1480" s="125" t="s">
        <v>236</v>
      </c>
      <c r="B1480" s="48">
        <v>1476</v>
      </c>
      <c r="C1480" s="46">
        <v>6</v>
      </c>
      <c r="D1480" s="46">
        <v>20616</v>
      </c>
      <c r="E1480" s="46"/>
      <c r="F1480" s="46" t="s">
        <v>250</v>
      </c>
      <c r="G1480" s="260" t="str">
        <f t="shared" si="116"/>
        <v>pr_90</v>
      </c>
      <c r="H1480" s="260" t="s">
        <v>278</v>
      </c>
      <c r="I1480" s="93">
        <v>43257</v>
      </c>
      <c r="J1480" s="45" t="s">
        <v>128</v>
      </c>
      <c r="K1480" s="46">
        <v>144</v>
      </c>
      <c r="L1480" s="46">
        <v>8112</v>
      </c>
      <c r="M1480" s="46" t="s">
        <v>252</v>
      </c>
      <c r="N1480" s="116">
        <v>0.63541666666666663</v>
      </c>
      <c r="O1480" s="46">
        <v>12</v>
      </c>
      <c r="P1480" s="46">
        <v>3</v>
      </c>
      <c r="Q1480" s="46" t="s">
        <v>14</v>
      </c>
      <c r="R1480" s="48"/>
      <c r="S1480" s="48"/>
      <c r="T1480" s="48"/>
      <c r="U1480" s="173">
        <f t="shared" si="117"/>
        <v>0.63541666666666663</v>
      </c>
      <c r="V1480" s="173">
        <f t="shared" si="118"/>
        <v>0.625</v>
      </c>
      <c r="W1480" s="41">
        <f>IFERROR(VLOOKUP(L1480,'[1]ZESTAWIENIE NUMERÓW BOCZNYCH'!$A:$B,1,0),"")</f>
        <v>8112</v>
      </c>
      <c r="X1480" s="48" t="str">
        <f>IFERROR(VLOOKUP(W1480,'[1]ZESTAWIENIE NUMERÓW BOCZNYCH'!$A:$B,2,0),Q1480)</f>
        <v>VOLVO 7000A</v>
      </c>
      <c r="Y1480" s="131">
        <f t="shared" si="120"/>
        <v>15</v>
      </c>
      <c r="Z1480" s="132" t="s">
        <v>182</v>
      </c>
      <c r="AA1480" s="44" t="str">
        <f t="shared" si="119"/>
        <v>A</v>
      </c>
    </row>
    <row r="1481" spans="1:27" x14ac:dyDescent="0.25">
      <c r="A1481" s="125" t="s">
        <v>236</v>
      </c>
      <c r="B1481" s="48">
        <v>1479</v>
      </c>
      <c r="C1481" s="46">
        <v>6</v>
      </c>
      <c r="D1481" s="46">
        <v>20616</v>
      </c>
      <c r="E1481" s="46"/>
      <c r="F1481" s="46" t="s">
        <v>250</v>
      </c>
      <c r="G1481" s="260" t="str">
        <f t="shared" si="116"/>
        <v>pr_90</v>
      </c>
      <c r="H1481" s="260" t="s">
        <v>278</v>
      </c>
      <c r="I1481" s="93">
        <v>43257</v>
      </c>
      <c r="J1481" s="45" t="s">
        <v>128</v>
      </c>
      <c r="K1481" s="46">
        <v>144</v>
      </c>
      <c r="L1481" s="46">
        <v>8419</v>
      </c>
      <c r="M1481" s="46" t="s">
        <v>252</v>
      </c>
      <c r="N1481" s="116">
        <v>0.64444444444444449</v>
      </c>
      <c r="O1481" s="46">
        <v>11</v>
      </c>
      <c r="P1481" s="46">
        <v>4</v>
      </c>
      <c r="Q1481" s="46" t="s">
        <v>14</v>
      </c>
      <c r="R1481" s="48"/>
      <c r="S1481" s="48"/>
      <c r="T1481" s="48"/>
      <c r="U1481" s="173">
        <f t="shared" si="117"/>
        <v>0.63541666666666663</v>
      </c>
      <c r="V1481" s="173">
        <f t="shared" si="118"/>
        <v>0.625</v>
      </c>
      <c r="W1481" s="41">
        <f>IFERROR(VLOOKUP(L1481,'[1]ZESTAWIENIE NUMERÓW BOCZNYCH'!$A:$B,1,0),"")</f>
        <v>8419</v>
      </c>
      <c r="X1481" s="48" t="str">
        <f>IFERROR(VLOOKUP(W1481,'[1]ZESTAWIENIE NUMERÓW BOCZNYCH'!$A:$B,2,0),Q1481)</f>
        <v>MERCEDES-BENZ 628 03 Citaro G</v>
      </c>
      <c r="Y1481" s="131">
        <f t="shared" si="120"/>
        <v>15</v>
      </c>
      <c r="Z1481" s="132" t="s">
        <v>182</v>
      </c>
      <c r="AA1481" s="44" t="str">
        <f t="shared" si="119"/>
        <v>A</v>
      </c>
    </row>
    <row r="1482" spans="1:27" x14ac:dyDescent="0.25">
      <c r="A1482" s="125" t="s">
        <v>236</v>
      </c>
      <c r="B1482" s="48">
        <v>1480</v>
      </c>
      <c r="C1482" s="46">
        <v>6</v>
      </c>
      <c r="D1482" s="46">
        <v>20616</v>
      </c>
      <c r="E1482" s="46"/>
      <c r="F1482" s="46" t="s">
        <v>250</v>
      </c>
      <c r="G1482" s="260" t="str">
        <f t="shared" si="116"/>
        <v>pr_90</v>
      </c>
      <c r="H1482" s="260" t="s">
        <v>278</v>
      </c>
      <c r="I1482" s="93">
        <v>43257</v>
      </c>
      <c r="J1482" s="45" t="s">
        <v>128</v>
      </c>
      <c r="K1482" s="46">
        <v>144</v>
      </c>
      <c r="L1482" s="46">
        <v>8434</v>
      </c>
      <c r="M1482" s="46" t="s">
        <v>252</v>
      </c>
      <c r="N1482" s="116">
        <v>0.65416666666666667</v>
      </c>
      <c r="O1482" s="46">
        <v>0</v>
      </c>
      <c r="P1482" s="46">
        <v>3</v>
      </c>
      <c r="Q1482" s="46" t="s">
        <v>14</v>
      </c>
      <c r="R1482" s="48"/>
      <c r="S1482" s="48"/>
      <c r="T1482" s="48"/>
      <c r="U1482" s="173">
        <f t="shared" si="117"/>
        <v>0.64583333333333326</v>
      </c>
      <c r="V1482" s="173">
        <f t="shared" si="118"/>
        <v>0.625</v>
      </c>
      <c r="W1482" s="41">
        <f>IFERROR(VLOOKUP(L1482,'[1]ZESTAWIENIE NUMERÓW BOCZNYCH'!$A:$B,1,0),"")</f>
        <v>8434</v>
      </c>
      <c r="X1482" s="48" t="str">
        <f>IFERROR(VLOOKUP(W1482,'[1]ZESTAWIENIE NUMERÓW BOCZNYCH'!$A:$B,2,0),Q1482)</f>
        <v>MERCEDES-BENZ 628 03 Citaro G</v>
      </c>
      <c r="Y1482" s="131">
        <f t="shared" si="120"/>
        <v>3</v>
      </c>
      <c r="Z1482" s="132" t="s">
        <v>182</v>
      </c>
      <c r="AA1482" s="44" t="str">
        <f t="shared" si="119"/>
        <v>A</v>
      </c>
    </row>
    <row r="1483" spans="1:27" x14ac:dyDescent="0.25">
      <c r="A1483" s="125" t="s">
        <v>236</v>
      </c>
      <c r="B1483" s="48">
        <v>1484</v>
      </c>
      <c r="C1483" s="46">
        <v>7</v>
      </c>
      <c r="D1483" s="46">
        <v>20616</v>
      </c>
      <c r="E1483" s="46"/>
      <c r="F1483" s="46" t="s">
        <v>250</v>
      </c>
      <c r="G1483" s="260" t="str">
        <f t="shared" si="116"/>
        <v>pr_90</v>
      </c>
      <c r="H1483" s="260" t="s">
        <v>278</v>
      </c>
      <c r="I1483" s="93">
        <v>43257</v>
      </c>
      <c r="J1483" s="45" t="s">
        <v>128</v>
      </c>
      <c r="K1483" s="46">
        <v>144</v>
      </c>
      <c r="L1483" s="46">
        <v>8337</v>
      </c>
      <c r="M1483" s="46" t="s">
        <v>252</v>
      </c>
      <c r="N1483" s="116">
        <v>0.66527777777777775</v>
      </c>
      <c r="O1483" s="46">
        <v>3</v>
      </c>
      <c r="P1483" s="46">
        <v>4</v>
      </c>
      <c r="Q1483" s="46" t="s">
        <v>14</v>
      </c>
      <c r="R1483" s="48"/>
      <c r="S1483" s="48"/>
      <c r="T1483" s="48"/>
      <c r="U1483" s="173">
        <f t="shared" si="117"/>
        <v>0.65625</v>
      </c>
      <c r="V1483" s="173">
        <f t="shared" si="118"/>
        <v>0.625</v>
      </c>
      <c r="W1483" s="41">
        <f>IFERROR(VLOOKUP(L1483,'[1]ZESTAWIENIE NUMERÓW BOCZNYCH'!$A:$B,1,0),"")</f>
        <v>8337</v>
      </c>
      <c r="X1483" s="48" t="str">
        <f>IFERROR(VLOOKUP(W1483,'[1]ZESTAWIENIE NUMERÓW BOCZNYCH'!$A:$B,2,0),Q1483)</f>
        <v>MERCEDES-BENZ O 530 G Citaro</v>
      </c>
      <c r="Y1483" s="131">
        <f t="shared" si="120"/>
        <v>7</v>
      </c>
      <c r="Z1483" s="132" t="s">
        <v>182</v>
      </c>
      <c r="AA1483" s="44" t="str">
        <f t="shared" si="119"/>
        <v>A</v>
      </c>
    </row>
    <row r="1484" spans="1:27" x14ac:dyDescent="0.25">
      <c r="A1484" s="125" t="s">
        <v>236</v>
      </c>
      <c r="B1484" s="48">
        <v>1485</v>
      </c>
      <c r="C1484" s="46">
        <v>7</v>
      </c>
      <c r="D1484" s="46">
        <v>20616</v>
      </c>
      <c r="E1484" s="46"/>
      <c r="F1484" s="46" t="s">
        <v>250</v>
      </c>
      <c r="G1484" s="260" t="str">
        <f t="shared" si="116"/>
        <v>pr_90</v>
      </c>
      <c r="H1484" s="260" t="s">
        <v>278</v>
      </c>
      <c r="I1484" s="93">
        <v>43257</v>
      </c>
      <c r="J1484" s="45" t="s">
        <v>128</v>
      </c>
      <c r="K1484" s="46">
        <v>144</v>
      </c>
      <c r="L1484" s="46">
        <v>8423</v>
      </c>
      <c r="M1484" s="46" t="s">
        <v>252</v>
      </c>
      <c r="N1484" s="116">
        <v>0.67569444444444438</v>
      </c>
      <c r="O1484" s="46">
        <v>5</v>
      </c>
      <c r="P1484" s="46">
        <v>5</v>
      </c>
      <c r="Q1484" s="46" t="s">
        <v>14</v>
      </c>
      <c r="R1484" s="48"/>
      <c r="S1484" s="48"/>
      <c r="T1484" s="48"/>
      <c r="U1484" s="173">
        <f t="shared" si="117"/>
        <v>0.66666666666666663</v>
      </c>
      <c r="V1484" s="173">
        <f t="shared" si="118"/>
        <v>0.66666666666666663</v>
      </c>
      <c r="W1484" s="41" t="str">
        <f>IFERROR(VLOOKUP(L1484,'[1]ZESTAWIENIE NUMERÓW BOCZNYCH'!$A:$B,1,0),"")</f>
        <v/>
      </c>
      <c r="X1484" s="48" t="str">
        <f>IFERROR(VLOOKUP(W1484,'[1]ZESTAWIENIE NUMERÓW BOCZNYCH'!$A:$B,2,0),Q1484)</f>
        <v>AD</v>
      </c>
      <c r="Y1484" s="131">
        <f t="shared" si="120"/>
        <v>10</v>
      </c>
      <c r="Z1484" s="132" t="s">
        <v>182</v>
      </c>
      <c r="AA1484" s="44" t="str">
        <f t="shared" si="119"/>
        <v>A</v>
      </c>
    </row>
    <row r="1485" spans="1:27" x14ac:dyDescent="0.25">
      <c r="A1485" s="125" t="s">
        <v>236</v>
      </c>
      <c r="B1485" s="48">
        <v>1487</v>
      </c>
      <c r="C1485" s="46">
        <v>7</v>
      </c>
      <c r="D1485" s="46">
        <v>20616</v>
      </c>
      <c r="E1485" s="46"/>
      <c r="F1485" s="46" t="s">
        <v>250</v>
      </c>
      <c r="G1485" s="260" t="str">
        <f t="shared" si="116"/>
        <v>pr_90</v>
      </c>
      <c r="H1485" s="260" t="s">
        <v>278</v>
      </c>
      <c r="I1485" s="93">
        <v>43257</v>
      </c>
      <c r="J1485" s="45" t="s">
        <v>128</v>
      </c>
      <c r="K1485" s="46">
        <v>144</v>
      </c>
      <c r="L1485" s="46">
        <v>5603</v>
      </c>
      <c r="M1485" s="46" t="s">
        <v>252</v>
      </c>
      <c r="N1485" s="116">
        <v>0.68888888888888899</v>
      </c>
      <c r="O1485" s="46">
        <v>6</v>
      </c>
      <c r="P1485" s="46">
        <v>5</v>
      </c>
      <c r="Q1485" s="46" t="s">
        <v>14</v>
      </c>
      <c r="R1485" s="48"/>
      <c r="S1485" s="48"/>
      <c r="T1485" s="48"/>
      <c r="U1485" s="173">
        <f t="shared" si="117"/>
        <v>0.6875</v>
      </c>
      <c r="V1485" s="173">
        <f t="shared" si="118"/>
        <v>0.66666666666666663</v>
      </c>
      <c r="W1485" s="41">
        <f>IFERROR(VLOOKUP(L1485,'[1]ZESTAWIENIE NUMERÓW BOCZNYCH'!$A:$B,1,0),"")</f>
        <v>5603</v>
      </c>
      <c r="X1485" s="48" t="str">
        <f>IFERROR(VLOOKUP(W1485,'[1]ZESTAWIENIE NUMERÓW BOCZNYCH'!$A:$B,2,0),Q1485)</f>
        <v>SOLARIS URBINO 18</v>
      </c>
      <c r="Y1485" s="131">
        <f t="shared" si="120"/>
        <v>11</v>
      </c>
      <c r="Z1485" s="132" t="s">
        <v>182</v>
      </c>
      <c r="AA1485" s="44" t="str">
        <f t="shared" si="119"/>
        <v>A</v>
      </c>
    </row>
    <row r="1486" spans="1:27" x14ac:dyDescent="0.25">
      <c r="A1486" s="125" t="s">
        <v>236</v>
      </c>
      <c r="B1486" s="48">
        <v>1490</v>
      </c>
      <c r="C1486" s="46">
        <v>8</v>
      </c>
      <c r="D1486" s="46">
        <v>20616</v>
      </c>
      <c r="E1486" s="46"/>
      <c r="F1486" s="46" t="s">
        <v>250</v>
      </c>
      <c r="G1486" s="260" t="str">
        <f t="shared" si="116"/>
        <v>pr_90</v>
      </c>
      <c r="H1486" s="260" t="s">
        <v>278</v>
      </c>
      <c r="I1486" s="93">
        <v>43257</v>
      </c>
      <c r="J1486" s="45" t="s">
        <v>128</v>
      </c>
      <c r="K1486" s="46">
        <v>144</v>
      </c>
      <c r="L1486" s="46">
        <v>8089</v>
      </c>
      <c r="M1486" s="46" t="s">
        <v>252</v>
      </c>
      <c r="N1486" s="116">
        <v>0.69791666666666663</v>
      </c>
      <c r="O1486" s="46">
        <v>4</v>
      </c>
      <c r="P1486" s="46">
        <v>7</v>
      </c>
      <c r="Q1486" s="46" t="s">
        <v>14</v>
      </c>
      <c r="R1486" s="48"/>
      <c r="S1486" s="48"/>
      <c r="T1486" s="48"/>
      <c r="U1486" s="173">
        <f t="shared" si="117"/>
        <v>0.69791666666666663</v>
      </c>
      <c r="V1486" s="173">
        <f t="shared" si="118"/>
        <v>0.66666666666666663</v>
      </c>
      <c r="W1486" s="41">
        <f>IFERROR(VLOOKUP(L1486,'[1]ZESTAWIENIE NUMERÓW BOCZNYCH'!$A:$B,1,0),"")</f>
        <v>8089</v>
      </c>
      <c r="X1486" s="48" t="str">
        <f>IFERROR(VLOOKUP(W1486,'[1]ZESTAWIENIE NUMERÓW BOCZNYCH'!$A:$B,2,0),Q1486)</f>
        <v>VOLVO 7000A</v>
      </c>
      <c r="Y1486" s="131">
        <f t="shared" si="120"/>
        <v>11</v>
      </c>
      <c r="Z1486" s="132" t="s">
        <v>182</v>
      </c>
      <c r="AA1486" s="44" t="str">
        <f t="shared" si="119"/>
        <v>A</v>
      </c>
    </row>
    <row r="1487" spans="1:27" x14ac:dyDescent="0.25">
      <c r="A1487" s="125" t="s">
        <v>236</v>
      </c>
      <c r="B1487" s="48">
        <v>1491</v>
      </c>
      <c r="C1487" s="46">
        <v>8</v>
      </c>
      <c r="D1487" s="46">
        <v>20616</v>
      </c>
      <c r="E1487" s="46"/>
      <c r="F1487" s="46" t="s">
        <v>250</v>
      </c>
      <c r="G1487" s="260" t="str">
        <f t="shared" si="116"/>
        <v>pr_90</v>
      </c>
      <c r="H1487" s="260" t="s">
        <v>278</v>
      </c>
      <c r="I1487" s="93">
        <v>43257</v>
      </c>
      <c r="J1487" s="45" t="s">
        <v>128</v>
      </c>
      <c r="K1487" s="46">
        <v>144</v>
      </c>
      <c r="L1487" s="46">
        <v>8087</v>
      </c>
      <c r="M1487" s="46" t="s">
        <v>252</v>
      </c>
      <c r="N1487" s="116">
        <v>0.70763888888888893</v>
      </c>
      <c r="O1487" s="46">
        <v>4</v>
      </c>
      <c r="P1487" s="46">
        <v>6</v>
      </c>
      <c r="Q1487" s="46" t="s">
        <v>14</v>
      </c>
      <c r="R1487" s="48"/>
      <c r="S1487" s="48"/>
      <c r="T1487" s="48"/>
      <c r="U1487" s="173">
        <f t="shared" si="117"/>
        <v>0.69791666666666663</v>
      </c>
      <c r="V1487" s="173">
        <f t="shared" si="118"/>
        <v>0.66666666666666663</v>
      </c>
      <c r="W1487" s="41">
        <f>IFERROR(VLOOKUP(L1487,'[1]ZESTAWIENIE NUMERÓW BOCZNYCH'!$A:$B,1,0),"")</f>
        <v>8087</v>
      </c>
      <c r="X1487" s="48" t="str">
        <f>IFERROR(VLOOKUP(W1487,'[1]ZESTAWIENIE NUMERÓW BOCZNYCH'!$A:$B,2,0),Q1487)</f>
        <v>VOLVO 7000A</v>
      </c>
      <c r="Y1487" s="131">
        <f t="shared" si="120"/>
        <v>10</v>
      </c>
      <c r="Z1487" s="132" t="s">
        <v>182</v>
      </c>
      <c r="AA1487" s="44" t="str">
        <f t="shared" si="119"/>
        <v>A</v>
      </c>
    </row>
    <row r="1488" spans="1:27" x14ac:dyDescent="0.25">
      <c r="A1488" s="125" t="s">
        <v>236</v>
      </c>
      <c r="B1488" s="48">
        <v>1493</v>
      </c>
      <c r="C1488" s="46">
        <v>8</v>
      </c>
      <c r="D1488" s="46">
        <v>20616</v>
      </c>
      <c r="E1488" s="46"/>
      <c r="F1488" s="46" t="s">
        <v>250</v>
      </c>
      <c r="G1488" s="260" t="str">
        <f t="shared" si="116"/>
        <v>pr_90</v>
      </c>
      <c r="H1488" s="260" t="s">
        <v>278</v>
      </c>
      <c r="I1488" s="93">
        <v>43257</v>
      </c>
      <c r="J1488" s="45" t="s">
        <v>128</v>
      </c>
      <c r="K1488" s="46">
        <v>144</v>
      </c>
      <c r="L1488" s="46">
        <v>8412</v>
      </c>
      <c r="M1488" s="46" t="s">
        <v>252</v>
      </c>
      <c r="N1488" s="116">
        <v>0.72013888888888899</v>
      </c>
      <c r="O1488" s="46">
        <v>8</v>
      </c>
      <c r="P1488" s="46">
        <v>4</v>
      </c>
      <c r="Q1488" s="46" t="s">
        <v>14</v>
      </c>
      <c r="R1488" s="48"/>
      <c r="S1488" s="48"/>
      <c r="T1488" s="48"/>
      <c r="U1488" s="173">
        <f t="shared" si="117"/>
        <v>0.71875</v>
      </c>
      <c r="V1488" s="173">
        <f t="shared" si="118"/>
        <v>0.70833333333333326</v>
      </c>
      <c r="W1488" s="41">
        <f>IFERROR(VLOOKUP(L1488,'[1]ZESTAWIENIE NUMERÓW BOCZNYCH'!$A:$B,1,0),"")</f>
        <v>8412</v>
      </c>
      <c r="X1488" s="48" t="str">
        <f>IFERROR(VLOOKUP(W1488,'[1]ZESTAWIENIE NUMERÓW BOCZNYCH'!$A:$B,2,0),Q1488)</f>
        <v>MERCEDES-BENZ 628 03 Citaro G</v>
      </c>
      <c r="Y1488" s="131">
        <f t="shared" si="120"/>
        <v>12</v>
      </c>
      <c r="Z1488" s="132" t="s">
        <v>182</v>
      </c>
      <c r="AA1488" s="44" t="str">
        <f t="shared" si="119"/>
        <v>A</v>
      </c>
    </row>
    <row r="1489" spans="1:27" x14ac:dyDescent="0.25">
      <c r="A1489" s="125" t="s">
        <v>236</v>
      </c>
      <c r="B1489" s="48">
        <v>1495</v>
      </c>
      <c r="C1489" s="46">
        <v>8</v>
      </c>
      <c r="D1489" s="46">
        <v>20616</v>
      </c>
      <c r="E1489" s="46"/>
      <c r="F1489" s="46" t="s">
        <v>250</v>
      </c>
      <c r="G1489" s="260" t="str">
        <f t="shared" si="116"/>
        <v>pr_90</v>
      </c>
      <c r="H1489" s="260" t="s">
        <v>278</v>
      </c>
      <c r="I1489" s="93">
        <v>43257</v>
      </c>
      <c r="J1489" s="45" t="s">
        <v>128</v>
      </c>
      <c r="K1489" s="46">
        <v>144</v>
      </c>
      <c r="L1489" s="46">
        <v>8112</v>
      </c>
      <c r="M1489" s="46" t="s">
        <v>252</v>
      </c>
      <c r="N1489" s="116">
        <v>0.73055555555555562</v>
      </c>
      <c r="O1489" s="46">
        <v>4</v>
      </c>
      <c r="P1489" s="46">
        <v>4</v>
      </c>
      <c r="Q1489" s="46" t="s">
        <v>14</v>
      </c>
      <c r="R1489" s="48"/>
      <c r="S1489" s="48"/>
      <c r="T1489" s="48"/>
      <c r="U1489" s="173">
        <f t="shared" si="117"/>
        <v>0.72916666666666663</v>
      </c>
      <c r="V1489" s="173">
        <f t="shared" si="118"/>
        <v>0.70833333333333326</v>
      </c>
      <c r="W1489" s="41">
        <f>IFERROR(VLOOKUP(L1489,'[1]ZESTAWIENIE NUMERÓW BOCZNYCH'!$A:$B,1,0),"")</f>
        <v>8112</v>
      </c>
      <c r="X1489" s="48" t="str">
        <f>IFERROR(VLOOKUP(W1489,'[1]ZESTAWIENIE NUMERÓW BOCZNYCH'!$A:$B,2,0),Q1489)</f>
        <v>VOLVO 7000A</v>
      </c>
      <c r="Y1489" s="131">
        <f t="shared" si="120"/>
        <v>8</v>
      </c>
      <c r="Z1489" s="132" t="s">
        <v>182</v>
      </c>
      <c r="AA1489" s="44" t="str">
        <f t="shared" si="119"/>
        <v>A</v>
      </c>
    </row>
    <row r="1490" spans="1:27" x14ac:dyDescent="0.25">
      <c r="A1490" s="125" t="s">
        <v>236</v>
      </c>
      <c r="B1490" s="48">
        <v>1497</v>
      </c>
      <c r="C1490" s="46">
        <v>9</v>
      </c>
      <c r="D1490" s="46">
        <v>20616</v>
      </c>
      <c r="E1490" s="46"/>
      <c r="F1490" s="46" t="s">
        <v>250</v>
      </c>
      <c r="G1490" s="260" t="str">
        <f t="shared" si="116"/>
        <v>pr_90</v>
      </c>
      <c r="H1490" s="260" t="s">
        <v>278</v>
      </c>
      <c r="I1490" s="93">
        <v>43257</v>
      </c>
      <c r="J1490" s="45" t="s">
        <v>128</v>
      </c>
      <c r="K1490" s="46">
        <v>144</v>
      </c>
      <c r="L1490" s="46">
        <v>5410</v>
      </c>
      <c r="M1490" s="46" t="s">
        <v>252</v>
      </c>
      <c r="N1490" s="116">
        <v>0.73958333333333337</v>
      </c>
      <c r="O1490" s="46">
        <v>1</v>
      </c>
      <c r="P1490" s="46">
        <v>6</v>
      </c>
      <c r="Q1490" s="46" t="s">
        <v>12</v>
      </c>
      <c r="R1490" s="48"/>
      <c r="S1490" s="48"/>
      <c r="T1490" s="48"/>
      <c r="U1490" s="173">
        <f t="shared" si="117"/>
        <v>0.73958333333333326</v>
      </c>
      <c r="V1490" s="173">
        <f t="shared" si="118"/>
        <v>0.70833333333333326</v>
      </c>
      <c r="W1490" s="41">
        <f>IFERROR(VLOOKUP(L1490,'[1]ZESTAWIENIE NUMERÓW BOCZNYCH'!$A:$B,1,0),"")</f>
        <v>5410</v>
      </c>
      <c r="X1490" s="48" t="str">
        <f>IFERROR(VLOOKUP(W1490,'[1]ZESTAWIENIE NUMERÓW BOCZNYCH'!$A:$B,2,0),Q1490)</f>
        <v>SOLARIS URBINO 12</v>
      </c>
      <c r="Y1490" s="131">
        <f t="shared" si="120"/>
        <v>7</v>
      </c>
      <c r="Z1490" s="132" t="s">
        <v>182</v>
      </c>
      <c r="AA1490" s="44" t="str">
        <f t="shared" si="119"/>
        <v>A</v>
      </c>
    </row>
    <row r="1491" spans="1:27" x14ac:dyDescent="0.25">
      <c r="A1491" s="125" t="s">
        <v>236</v>
      </c>
      <c r="B1491" s="48">
        <v>1499</v>
      </c>
      <c r="C1491" s="46">
        <v>9</v>
      </c>
      <c r="D1491" s="46">
        <v>20616</v>
      </c>
      <c r="E1491" s="46"/>
      <c r="F1491" s="46" t="s">
        <v>250</v>
      </c>
      <c r="G1491" s="260" t="str">
        <f t="shared" si="116"/>
        <v>pr_90</v>
      </c>
      <c r="H1491" s="260" t="s">
        <v>278</v>
      </c>
      <c r="I1491" s="93">
        <v>43257</v>
      </c>
      <c r="J1491" s="45" t="s">
        <v>128</v>
      </c>
      <c r="K1491" s="46">
        <v>144</v>
      </c>
      <c r="L1491" s="46">
        <v>8434</v>
      </c>
      <c r="M1491" s="46" t="s">
        <v>252</v>
      </c>
      <c r="N1491" s="116">
        <v>0.74861111111111101</v>
      </c>
      <c r="O1491" s="46">
        <v>6</v>
      </c>
      <c r="P1491" s="46">
        <v>4</v>
      </c>
      <c r="Q1491" s="46" t="s">
        <v>14</v>
      </c>
      <c r="R1491" s="48"/>
      <c r="S1491" s="48"/>
      <c r="T1491" s="48"/>
      <c r="U1491" s="173">
        <f t="shared" si="117"/>
        <v>0.73958333333333326</v>
      </c>
      <c r="V1491" s="173">
        <f t="shared" si="118"/>
        <v>0.70833333333333326</v>
      </c>
      <c r="W1491" s="41">
        <f>IFERROR(VLOOKUP(L1491,'[1]ZESTAWIENIE NUMERÓW BOCZNYCH'!$A:$B,1,0),"")</f>
        <v>8434</v>
      </c>
      <c r="X1491" s="48" t="str">
        <f>IFERROR(VLOOKUP(W1491,'[1]ZESTAWIENIE NUMERÓW BOCZNYCH'!$A:$B,2,0),Q1491)</f>
        <v>MERCEDES-BENZ 628 03 Citaro G</v>
      </c>
      <c r="Y1491" s="131">
        <f t="shared" si="120"/>
        <v>10</v>
      </c>
      <c r="Z1491" s="132" t="s">
        <v>182</v>
      </c>
      <c r="AA1491" s="44" t="str">
        <f t="shared" si="119"/>
        <v>A</v>
      </c>
    </row>
    <row r="1492" spans="1:27" x14ac:dyDescent="0.25">
      <c r="A1492" s="125" t="s">
        <v>236</v>
      </c>
      <c r="B1492" s="48">
        <v>1179</v>
      </c>
      <c r="C1492" s="260">
        <v>11</v>
      </c>
      <c r="D1492" s="260">
        <v>20616</v>
      </c>
      <c r="E1492" s="260"/>
      <c r="F1492" s="260" t="s">
        <v>237</v>
      </c>
      <c r="G1492" s="260" t="str">
        <f t="shared" si="116"/>
        <v>pr_90</v>
      </c>
      <c r="H1492" s="260" t="s">
        <v>280</v>
      </c>
      <c r="I1492" s="45">
        <v>43257</v>
      </c>
      <c r="J1492" s="45" t="s">
        <v>128</v>
      </c>
      <c r="K1492" s="260" t="s">
        <v>199</v>
      </c>
      <c r="L1492" s="260">
        <v>2207</v>
      </c>
      <c r="M1492" s="56" t="s">
        <v>157</v>
      </c>
      <c r="N1492" s="42">
        <v>0.73819444444444438</v>
      </c>
      <c r="O1492" s="260">
        <v>0</v>
      </c>
      <c r="P1492" s="260">
        <v>4</v>
      </c>
      <c r="Q1492" s="260" t="s">
        <v>16</v>
      </c>
      <c r="R1492" s="48"/>
      <c r="S1492" s="48"/>
      <c r="T1492" s="48"/>
      <c r="U1492" s="173">
        <f t="shared" si="117"/>
        <v>0.72916666666666663</v>
      </c>
      <c r="V1492" s="173">
        <f t="shared" si="118"/>
        <v>0.70833333333333326</v>
      </c>
      <c r="W1492" s="41">
        <f>IFERROR(VLOOKUP(L1492,'[1]ZESTAWIENIE NUMERÓW BOCZNYCH'!$A:$B,1,0),"")</f>
        <v>2207</v>
      </c>
      <c r="X1492" s="48" t="str">
        <f>IFERROR(VLOOKUP(W1492,'[1]ZESTAWIENIE NUMERÓW BOCZNYCH'!$A:$B,2,0),Q1492)</f>
        <v>K2</v>
      </c>
      <c r="Y1492" s="131">
        <f t="shared" si="120"/>
        <v>4</v>
      </c>
      <c r="Z1492" s="132" t="s">
        <v>184</v>
      </c>
      <c r="AA1492" s="44" t="str">
        <f t="shared" si="119"/>
        <v>T</v>
      </c>
    </row>
    <row r="1493" spans="1:27" x14ac:dyDescent="0.25">
      <c r="A1493" s="125" t="s">
        <v>236</v>
      </c>
      <c r="B1493" s="48">
        <v>1063</v>
      </c>
      <c r="C1493" s="260">
        <v>1</v>
      </c>
      <c r="D1493" s="260">
        <v>20616</v>
      </c>
      <c r="E1493" s="260"/>
      <c r="F1493" s="260" t="s">
        <v>237</v>
      </c>
      <c r="G1493" s="260" t="str">
        <f t="shared" si="116"/>
        <v>pr_90</v>
      </c>
      <c r="H1493" s="260" t="s">
        <v>280</v>
      </c>
      <c r="I1493" s="45">
        <v>43257</v>
      </c>
      <c r="J1493" s="45" t="s">
        <v>128</v>
      </c>
      <c r="K1493" s="260" t="s">
        <v>205</v>
      </c>
      <c r="L1493" s="260">
        <v>2282</v>
      </c>
      <c r="M1493" s="56" t="s">
        <v>157</v>
      </c>
      <c r="N1493" s="42">
        <v>0.26944444444444443</v>
      </c>
      <c r="O1493" s="260">
        <v>0</v>
      </c>
      <c r="P1493" s="260">
        <v>0</v>
      </c>
      <c r="Q1493" s="260" t="s">
        <v>18</v>
      </c>
      <c r="R1493" s="48"/>
      <c r="S1493" s="48"/>
      <c r="T1493" s="48"/>
      <c r="U1493" s="173">
        <f t="shared" si="117"/>
        <v>0.26041666666666663</v>
      </c>
      <c r="V1493" s="173">
        <f t="shared" si="118"/>
        <v>0.25</v>
      </c>
      <c r="W1493" s="41">
        <f>IFERROR(VLOOKUP(L1493,'[1]ZESTAWIENIE NUMERÓW BOCZNYCH'!$A:$B,1,0),"")</f>
        <v>2282</v>
      </c>
      <c r="X1493" s="48" t="str">
        <f>IFERROR(VLOOKUP(W1493,'[1]ZESTAWIENIE NUMERÓW BOCZNYCH'!$A:$B,2,0),Q1493)</f>
        <v>K2</v>
      </c>
      <c r="Y1493" s="131">
        <f t="shared" si="120"/>
        <v>0</v>
      </c>
      <c r="Z1493" s="132" t="s">
        <v>184</v>
      </c>
      <c r="AA1493" s="44" t="str">
        <f t="shared" si="119"/>
        <v>T</v>
      </c>
    </row>
    <row r="1494" spans="1:27" x14ac:dyDescent="0.25">
      <c r="A1494" s="125" t="s">
        <v>236</v>
      </c>
      <c r="B1494" s="48">
        <v>1089</v>
      </c>
      <c r="C1494" s="260">
        <v>4</v>
      </c>
      <c r="D1494" s="260">
        <v>20616</v>
      </c>
      <c r="E1494" s="260"/>
      <c r="F1494" s="260" t="s">
        <v>237</v>
      </c>
      <c r="G1494" s="260" t="str">
        <f t="shared" si="116"/>
        <v>pr_90</v>
      </c>
      <c r="H1494" s="260" t="s">
        <v>280</v>
      </c>
      <c r="I1494" s="45">
        <v>43257</v>
      </c>
      <c r="J1494" s="45" t="s">
        <v>128</v>
      </c>
      <c r="K1494" s="260" t="s">
        <v>205</v>
      </c>
      <c r="L1494" s="260">
        <v>2418</v>
      </c>
      <c r="M1494" s="56" t="s">
        <v>157</v>
      </c>
      <c r="N1494" s="42">
        <v>0.33680555555555558</v>
      </c>
      <c r="O1494" s="260">
        <v>0</v>
      </c>
      <c r="P1494" s="260">
        <v>1</v>
      </c>
      <c r="Q1494" s="260" t="s">
        <v>16</v>
      </c>
      <c r="R1494" s="48"/>
      <c r="S1494" s="48"/>
      <c r="T1494" s="48"/>
      <c r="U1494" s="173">
        <f t="shared" si="117"/>
        <v>0.33333333333333331</v>
      </c>
      <c r="V1494" s="173">
        <f t="shared" si="118"/>
        <v>0.33333333333333331</v>
      </c>
      <c r="W1494" s="41" t="str">
        <f>IFERROR(VLOOKUP(L1494,'[1]ZESTAWIENIE NUMERÓW BOCZNYCH'!$A:$B,1,0),"")</f>
        <v/>
      </c>
      <c r="X1494" s="48" t="str">
        <f>IFERROR(VLOOKUP(W1494,'[1]ZESTAWIENIE NUMERÓW BOCZNYCH'!$A:$B,2,0),Q1494)</f>
        <v>P2</v>
      </c>
      <c r="Y1494" s="131">
        <f t="shared" si="120"/>
        <v>1</v>
      </c>
      <c r="Z1494" s="132" t="s">
        <v>184</v>
      </c>
      <c r="AA1494" s="44" t="str">
        <f t="shared" si="119"/>
        <v>T</v>
      </c>
    </row>
    <row r="1495" spans="1:27" x14ac:dyDescent="0.25">
      <c r="A1495" s="125" t="s">
        <v>236</v>
      </c>
      <c r="B1495" s="48">
        <v>1128</v>
      </c>
      <c r="C1495" s="260">
        <v>7</v>
      </c>
      <c r="D1495" s="260">
        <v>20616</v>
      </c>
      <c r="E1495" s="260"/>
      <c r="F1495" s="260" t="s">
        <v>237</v>
      </c>
      <c r="G1495" s="260" t="str">
        <f t="shared" si="116"/>
        <v>pr_90</v>
      </c>
      <c r="H1495" s="260" t="s">
        <v>280</v>
      </c>
      <c r="I1495" s="45">
        <v>43257</v>
      </c>
      <c r="J1495" s="45" t="s">
        <v>128</v>
      </c>
      <c r="K1495" s="260" t="s">
        <v>205</v>
      </c>
      <c r="L1495" s="260">
        <v>2394</v>
      </c>
      <c r="M1495" s="56" t="s">
        <v>157</v>
      </c>
      <c r="N1495" s="42">
        <v>0.60416666666666663</v>
      </c>
      <c r="O1495" s="260">
        <v>0</v>
      </c>
      <c r="P1495" s="260">
        <v>2</v>
      </c>
      <c r="Q1495" s="260" t="s">
        <v>16</v>
      </c>
      <c r="R1495" s="48"/>
      <c r="S1495" s="48"/>
      <c r="T1495" s="48"/>
      <c r="U1495" s="173">
        <f t="shared" si="117"/>
        <v>0.60416666666666663</v>
      </c>
      <c r="V1495" s="173">
        <f t="shared" si="118"/>
        <v>0.58333333333333326</v>
      </c>
      <c r="W1495" s="41">
        <f>IFERROR(VLOOKUP(L1495,'[1]ZESTAWIENIE NUMERÓW BOCZNYCH'!$A:$B,1,0),"")</f>
        <v>2394</v>
      </c>
      <c r="X1495" s="48" t="str">
        <f>IFERROR(VLOOKUP(W1495,'[1]ZESTAWIENIE NUMERÓW BOCZNYCH'!$A:$B,2,0),Q1495)</f>
        <v>K2</v>
      </c>
      <c r="Y1495" s="131">
        <f t="shared" si="120"/>
        <v>2</v>
      </c>
      <c r="Z1495" s="132" t="s">
        <v>184</v>
      </c>
      <c r="AA1495" s="44" t="str">
        <f t="shared" si="119"/>
        <v>T</v>
      </c>
    </row>
    <row r="1496" spans="1:27" x14ac:dyDescent="0.25">
      <c r="A1496" s="125" t="s">
        <v>236</v>
      </c>
      <c r="B1496" s="48">
        <v>1458</v>
      </c>
      <c r="C1496" s="46">
        <v>3</v>
      </c>
      <c r="D1496" s="46">
        <v>20616</v>
      </c>
      <c r="E1496" s="46"/>
      <c r="F1496" s="46" t="s">
        <v>250</v>
      </c>
      <c r="G1496" s="260" t="str">
        <f t="shared" si="116"/>
        <v>pr_90</v>
      </c>
      <c r="H1496" s="260" t="s">
        <v>277</v>
      </c>
      <c r="I1496" s="93">
        <v>43257</v>
      </c>
      <c r="J1496" s="93" t="s">
        <v>129</v>
      </c>
      <c r="K1496" s="50" t="s">
        <v>150</v>
      </c>
      <c r="L1496" s="46"/>
      <c r="M1496" s="92" t="s">
        <v>152</v>
      </c>
      <c r="N1496" s="116">
        <v>0.36388888888888887</v>
      </c>
      <c r="O1496" s="46">
        <v>1</v>
      </c>
      <c r="P1496" s="46">
        <v>0</v>
      </c>
      <c r="Q1496" s="46" t="s">
        <v>11</v>
      </c>
      <c r="R1496" s="48"/>
      <c r="S1496" s="48"/>
      <c r="T1496" s="48"/>
      <c r="U1496" s="173">
        <f t="shared" si="117"/>
        <v>0.35416666666666663</v>
      </c>
      <c r="V1496" s="173">
        <f t="shared" si="118"/>
        <v>0.33333333333333331</v>
      </c>
      <c r="W1496" s="41" t="str">
        <f>IFERROR(VLOOKUP(L1496,'[1]ZESTAWIENIE NUMERÓW BOCZNYCH'!$A:$B,1,0),"")</f>
        <v/>
      </c>
      <c r="X1496" s="48" t="str">
        <f>IFERROR(VLOOKUP(W1496,'[1]ZESTAWIENIE NUMERÓW BOCZNYCH'!$A:$B,2,0),Q1496)</f>
        <v>T</v>
      </c>
      <c r="Y1496" s="131">
        <f t="shared" si="120"/>
        <v>1</v>
      </c>
      <c r="Z1496" s="132"/>
      <c r="AA1496" s="44" t="str">
        <f t="shared" si="119"/>
        <v>A</v>
      </c>
    </row>
    <row r="1497" spans="1:27" x14ac:dyDescent="0.25">
      <c r="A1497" s="125" t="s">
        <v>236</v>
      </c>
      <c r="B1497" s="48">
        <v>1482</v>
      </c>
      <c r="C1497" s="46">
        <v>7</v>
      </c>
      <c r="D1497" s="46">
        <v>20616</v>
      </c>
      <c r="E1497" s="46"/>
      <c r="F1497" s="46" t="s">
        <v>250</v>
      </c>
      <c r="G1497" s="260" t="str">
        <f t="shared" si="116"/>
        <v>pr_90</v>
      </c>
      <c r="H1497" s="260" t="s">
        <v>277</v>
      </c>
      <c r="I1497" s="93">
        <v>43257</v>
      </c>
      <c r="J1497" s="93" t="s">
        <v>129</v>
      </c>
      <c r="K1497" s="50" t="s">
        <v>150</v>
      </c>
      <c r="L1497" s="46"/>
      <c r="M1497" s="92" t="s">
        <v>152</v>
      </c>
      <c r="N1497" s="116">
        <v>0.66111111111111109</v>
      </c>
      <c r="O1497" s="46">
        <v>1</v>
      </c>
      <c r="P1497" s="46">
        <v>0</v>
      </c>
      <c r="Q1497" s="46" t="s">
        <v>11</v>
      </c>
      <c r="R1497" s="48"/>
      <c r="S1497" s="48"/>
      <c r="T1497" s="48"/>
      <c r="U1497" s="173">
        <f t="shared" si="117"/>
        <v>0.65625</v>
      </c>
      <c r="V1497" s="173">
        <f t="shared" si="118"/>
        <v>0.625</v>
      </c>
      <c r="W1497" s="41" t="str">
        <f>IFERROR(VLOOKUP(L1497,'[1]ZESTAWIENIE NUMERÓW BOCZNYCH'!$A:$B,1,0),"")</f>
        <v/>
      </c>
      <c r="X1497" s="48" t="str">
        <f>IFERROR(VLOOKUP(W1497,'[1]ZESTAWIENIE NUMERÓW BOCZNYCH'!$A:$B,2,0),Q1497)</f>
        <v>T</v>
      </c>
      <c r="Y1497" s="131">
        <f t="shared" si="120"/>
        <v>1</v>
      </c>
      <c r="Z1497" s="132"/>
      <c r="AA1497" s="44" t="str">
        <f t="shared" si="119"/>
        <v>A</v>
      </c>
    </row>
    <row r="1498" spans="1:27" x14ac:dyDescent="0.25">
      <c r="A1498" s="125" t="s">
        <v>236</v>
      </c>
      <c r="B1498" s="48">
        <v>1109</v>
      </c>
      <c r="C1498" s="260">
        <v>5</v>
      </c>
      <c r="D1498" s="260">
        <v>20616</v>
      </c>
      <c r="E1498" s="260"/>
      <c r="F1498" s="260" t="s">
        <v>237</v>
      </c>
      <c r="G1498" s="260" t="str">
        <f t="shared" si="116"/>
        <v>pr_90</v>
      </c>
      <c r="H1498" s="260" t="s">
        <v>278</v>
      </c>
      <c r="I1498" s="45">
        <v>43257</v>
      </c>
      <c r="J1498" s="93" t="s">
        <v>128</v>
      </c>
      <c r="K1498" s="46" t="s">
        <v>239</v>
      </c>
      <c r="L1498" s="46" t="s">
        <v>240</v>
      </c>
      <c r="M1498" s="46" t="s">
        <v>241</v>
      </c>
      <c r="N1498" s="42">
        <v>0.3979166666666667</v>
      </c>
      <c r="O1498" s="260">
        <v>0</v>
      </c>
      <c r="P1498" s="260">
        <v>0</v>
      </c>
      <c r="Q1498" s="260" t="s">
        <v>120</v>
      </c>
      <c r="R1498" s="48"/>
      <c r="S1498" s="48"/>
      <c r="T1498" s="48"/>
      <c r="U1498" s="173">
        <f t="shared" si="117"/>
        <v>0.39583333333333331</v>
      </c>
      <c r="V1498" s="173">
        <f t="shared" si="118"/>
        <v>0.375</v>
      </c>
      <c r="W1498" s="41" t="str">
        <f>IFERROR(VLOOKUP(L1498,'[1]ZESTAWIENIE NUMERÓW BOCZNYCH'!$A:$B,1,0),"")</f>
        <v/>
      </c>
      <c r="X1498" s="48" t="str">
        <f>IFERROR(VLOOKUP(W1498,'[1]ZESTAWIENIE NUMERÓW BOCZNYCH'!$A:$B,2,0),Q1498)</f>
        <v>K1</v>
      </c>
      <c r="Y1498" s="131">
        <f t="shared" si="120"/>
        <v>0</v>
      </c>
      <c r="Z1498" s="132" t="s">
        <v>184</v>
      </c>
      <c r="AA1498" s="44" t="str">
        <f t="shared" si="119"/>
        <v>T</v>
      </c>
    </row>
    <row r="1499" spans="1:27" x14ac:dyDescent="0.25">
      <c r="A1499" s="125" t="s">
        <v>236</v>
      </c>
      <c r="B1499" s="48">
        <v>1118</v>
      </c>
      <c r="C1499" s="260">
        <v>6</v>
      </c>
      <c r="D1499" s="260">
        <v>20616</v>
      </c>
      <c r="E1499" s="260"/>
      <c r="F1499" s="260" t="s">
        <v>237</v>
      </c>
      <c r="G1499" s="260" t="str">
        <f t="shared" si="116"/>
        <v>pr_90</v>
      </c>
      <c r="H1499" s="260" t="s">
        <v>278</v>
      </c>
      <c r="I1499" s="45">
        <v>43257</v>
      </c>
      <c r="J1499" s="93" t="s">
        <v>128</v>
      </c>
      <c r="K1499" s="46" t="s">
        <v>239</v>
      </c>
      <c r="L1499" s="46" t="s">
        <v>240</v>
      </c>
      <c r="M1499" s="46" t="s">
        <v>241</v>
      </c>
      <c r="N1499" s="42">
        <v>0.58402777777777781</v>
      </c>
      <c r="O1499" s="260">
        <v>0</v>
      </c>
      <c r="P1499" s="260">
        <v>0</v>
      </c>
      <c r="Q1499" s="260" t="s">
        <v>120</v>
      </c>
      <c r="R1499" s="48"/>
      <c r="S1499" s="48"/>
      <c r="T1499" s="48"/>
      <c r="U1499" s="173">
        <f t="shared" si="117"/>
        <v>0.58333333333333326</v>
      </c>
      <c r="V1499" s="173">
        <f t="shared" si="118"/>
        <v>0.58333333333333326</v>
      </c>
      <c r="W1499" s="41" t="str">
        <f>IFERROR(VLOOKUP(L1499,'[1]ZESTAWIENIE NUMERÓW BOCZNYCH'!$A:$B,1,0),"")</f>
        <v/>
      </c>
      <c r="X1499" s="48" t="str">
        <f>IFERROR(VLOOKUP(W1499,'[1]ZESTAWIENIE NUMERÓW BOCZNYCH'!$A:$B,2,0),Q1499)</f>
        <v>K1</v>
      </c>
      <c r="Y1499" s="131">
        <f t="shared" si="120"/>
        <v>0</v>
      </c>
      <c r="Z1499" s="132" t="s">
        <v>184</v>
      </c>
      <c r="AA1499" s="44" t="str">
        <f t="shared" si="119"/>
        <v>T</v>
      </c>
    </row>
    <row r="1500" spans="1:27" x14ac:dyDescent="0.25">
      <c r="A1500" s="125" t="s">
        <v>236</v>
      </c>
      <c r="B1500" s="48">
        <v>1469</v>
      </c>
      <c r="C1500" s="46">
        <v>5</v>
      </c>
      <c r="D1500" s="46">
        <v>20616</v>
      </c>
      <c r="E1500" s="46"/>
      <c r="F1500" s="46" t="s">
        <v>250</v>
      </c>
      <c r="G1500" s="260" t="str">
        <f t="shared" si="116"/>
        <v>pr_90</v>
      </c>
      <c r="H1500" s="260" t="s">
        <v>277</v>
      </c>
      <c r="I1500" s="93">
        <v>43257</v>
      </c>
      <c r="J1500" s="45" t="s">
        <v>129</v>
      </c>
      <c r="K1500" s="46" t="s">
        <v>254</v>
      </c>
      <c r="L1500" s="46">
        <v>202</v>
      </c>
      <c r="M1500" s="46"/>
      <c r="N1500" s="116">
        <v>0.59652777777777777</v>
      </c>
      <c r="O1500" s="46">
        <v>0</v>
      </c>
      <c r="P1500" s="46">
        <v>0</v>
      </c>
      <c r="Q1500" s="46" t="s">
        <v>15</v>
      </c>
      <c r="R1500" s="48"/>
      <c r="S1500" s="48"/>
      <c r="T1500" s="48"/>
      <c r="U1500" s="173">
        <f t="shared" si="117"/>
        <v>0.59375</v>
      </c>
      <c r="V1500" s="173">
        <f t="shared" si="118"/>
        <v>0.58333333333333326</v>
      </c>
      <c r="W1500" s="41" t="str">
        <f>IFERROR(VLOOKUP(L1500,'[1]ZESTAWIENIE NUMERÓW BOCZNYCH'!$A:$B,1,0),"")</f>
        <v/>
      </c>
      <c r="X1500" s="48" t="str">
        <f>IFERROR(VLOOKUP(W1500,'[1]ZESTAWIENIE NUMERÓW BOCZNYCH'!$A:$B,2,0),Q1500)</f>
        <v>B</v>
      </c>
      <c r="Y1500" s="131">
        <f t="shared" si="120"/>
        <v>0</v>
      </c>
      <c r="Z1500" s="132"/>
      <c r="AA1500" s="44" t="str">
        <f t="shared" si="119"/>
        <v>A</v>
      </c>
    </row>
    <row r="1501" spans="1:27" x14ac:dyDescent="0.25">
      <c r="A1501" s="125" t="s">
        <v>236</v>
      </c>
      <c r="B1501" s="48">
        <v>1501</v>
      </c>
      <c r="C1501" s="48">
        <v>1</v>
      </c>
      <c r="D1501" s="48">
        <v>120615</v>
      </c>
      <c r="E1501" s="48"/>
      <c r="F1501" s="48" t="s">
        <v>255</v>
      </c>
      <c r="G1501" s="260" t="str">
        <f t="shared" si="116"/>
        <v>pr_90</v>
      </c>
      <c r="H1501" s="260" t="s">
        <v>277</v>
      </c>
      <c r="I1501" s="45">
        <v>43257</v>
      </c>
      <c r="J1501" s="45" t="s">
        <v>128</v>
      </c>
      <c r="K1501" s="48">
        <v>132</v>
      </c>
      <c r="L1501" s="48">
        <v>8302</v>
      </c>
      <c r="M1501" s="50" t="s">
        <v>158</v>
      </c>
      <c r="N1501" s="42">
        <v>0.26319444444444445</v>
      </c>
      <c r="O1501" s="48">
        <v>6</v>
      </c>
      <c r="P1501" s="48">
        <v>5</v>
      </c>
      <c r="Q1501" s="48" t="s">
        <v>14</v>
      </c>
      <c r="R1501" s="48"/>
      <c r="S1501" s="48"/>
      <c r="T1501" s="48"/>
      <c r="U1501" s="173">
        <f t="shared" si="117"/>
        <v>0.26041666666666663</v>
      </c>
      <c r="V1501" s="173">
        <f t="shared" si="118"/>
        <v>0.25</v>
      </c>
      <c r="W1501" s="41">
        <f>IFERROR(VLOOKUP(L1501,'[1]ZESTAWIENIE NUMERÓW BOCZNYCH'!$A:$B,1,0),"")</f>
        <v>8302</v>
      </c>
      <c r="X1501" s="48" t="str">
        <f>IFERROR(VLOOKUP(W1501,'[1]ZESTAWIENIE NUMERÓW BOCZNYCH'!$A:$B,2,0),Q1501)</f>
        <v>MERCEDES-BENZ O 530 G Citaro</v>
      </c>
      <c r="Y1501" s="131">
        <f t="shared" si="120"/>
        <v>11</v>
      </c>
      <c r="Z1501" s="132" t="s">
        <v>182</v>
      </c>
      <c r="AA1501" s="44" t="str">
        <f t="shared" si="119"/>
        <v>A</v>
      </c>
    </row>
    <row r="1502" spans="1:27" x14ac:dyDescent="0.25">
      <c r="A1502" s="125" t="s">
        <v>236</v>
      </c>
      <c r="B1502" s="48">
        <v>1504</v>
      </c>
      <c r="C1502" s="48">
        <v>1</v>
      </c>
      <c r="D1502" s="48">
        <v>120615</v>
      </c>
      <c r="E1502" s="48"/>
      <c r="F1502" s="48" t="s">
        <v>255</v>
      </c>
      <c r="G1502" s="260" t="str">
        <f t="shared" si="116"/>
        <v>pr_90</v>
      </c>
      <c r="H1502" s="260" t="s">
        <v>277</v>
      </c>
      <c r="I1502" s="45">
        <v>43257</v>
      </c>
      <c r="J1502" s="45" t="s">
        <v>128</v>
      </c>
      <c r="K1502" s="48">
        <v>132</v>
      </c>
      <c r="L1502" s="48">
        <v>8098</v>
      </c>
      <c r="M1502" s="50" t="s">
        <v>158</v>
      </c>
      <c r="N1502" s="42">
        <v>0.27916666666666667</v>
      </c>
      <c r="O1502" s="48">
        <v>12</v>
      </c>
      <c r="P1502" s="48">
        <v>9</v>
      </c>
      <c r="Q1502" s="48" t="s">
        <v>14</v>
      </c>
      <c r="R1502" s="48"/>
      <c r="S1502" s="48"/>
      <c r="T1502" s="48"/>
      <c r="U1502" s="173">
        <f t="shared" si="117"/>
        <v>0.27083333333333331</v>
      </c>
      <c r="V1502" s="173">
        <f t="shared" si="118"/>
        <v>0.25</v>
      </c>
      <c r="W1502" s="41">
        <f>IFERROR(VLOOKUP(L1502,'[1]ZESTAWIENIE NUMERÓW BOCZNYCH'!$A:$B,1,0),"")</f>
        <v>8098</v>
      </c>
      <c r="X1502" s="48" t="str">
        <f>IFERROR(VLOOKUP(W1502,'[1]ZESTAWIENIE NUMERÓW BOCZNYCH'!$A:$B,2,0),Q1502)</f>
        <v>VOLVO 7000A</v>
      </c>
      <c r="Y1502" s="131">
        <f t="shared" si="120"/>
        <v>21</v>
      </c>
      <c r="Z1502" s="132" t="s">
        <v>182</v>
      </c>
      <c r="AA1502" s="44" t="str">
        <f t="shared" si="119"/>
        <v>A</v>
      </c>
    </row>
    <row r="1503" spans="1:27" x14ac:dyDescent="0.25">
      <c r="A1503" s="125" t="s">
        <v>236</v>
      </c>
      <c r="B1503" s="48">
        <v>1507</v>
      </c>
      <c r="C1503" s="48">
        <v>1</v>
      </c>
      <c r="D1503" s="48">
        <v>120615</v>
      </c>
      <c r="E1503" s="48"/>
      <c r="F1503" s="48" t="s">
        <v>255</v>
      </c>
      <c r="G1503" s="260" t="str">
        <f t="shared" si="116"/>
        <v>pr_90</v>
      </c>
      <c r="H1503" s="260" t="s">
        <v>277</v>
      </c>
      <c r="I1503" s="45">
        <v>43257</v>
      </c>
      <c r="J1503" s="45" t="s">
        <v>128</v>
      </c>
      <c r="K1503" s="48">
        <v>132</v>
      </c>
      <c r="L1503" s="48">
        <v>8114</v>
      </c>
      <c r="M1503" s="50" t="s">
        <v>158</v>
      </c>
      <c r="N1503" s="42">
        <v>0.2951388888888889</v>
      </c>
      <c r="O1503" s="48">
        <v>5</v>
      </c>
      <c r="P1503" s="48">
        <v>4</v>
      </c>
      <c r="Q1503" s="48" t="s">
        <v>14</v>
      </c>
      <c r="R1503" s="48"/>
      <c r="S1503" s="48"/>
      <c r="T1503" s="48"/>
      <c r="U1503" s="173">
        <f t="shared" si="117"/>
        <v>0.29166666666666663</v>
      </c>
      <c r="V1503" s="173">
        <f t="shared" si="118"/>
        <v>0.29166666666666663</v>
      </c>
      <c r="W1503" s="41">
        <f>IFERROR(VLOOKUP(L1503,'[1]ZESTAWIENIE NUMERÓW BOCZNYCH'!$A:$B,1,0),"")</f>
        <v>8114</v>
      </c>
      <c r="X1503" s="48" t="str">
        <f>IFERROR(VLOOKUP(W1503,'[1]ZESTAWIENIE NUMERÓW BOCZNYCH'!$A:$B,2,0),Q1503)</f>
        <v>VOLVO 7000A</v>
      </c>
      <c r="Y1503" s="131">
        <f t="shared" si="120"/>
        <v>9</v>
      </c>
      <c r="Z1503" s="132" t="s">
        <v>182</v>
      </c>
      <c r="AA1503" s="44" t="str">
        <f t="shared" si="119"/>
        <v>A</v>
      </c>
    </row>
    <row r="1504" spans="1:27" x14ac:dyDescent="0.25">
      <c r="A1504" s="125" t="s">
        <v>236</v>
      </c>
      <c r="B1504" s="48">
        <v>1508</v>
      </c>
      <c r="C1504" s="48">
        <v>1</v>
      </c>
      <c r="D1504" s="48">
        <v>120615</v>
      </c>
      <c r="E1504" s="48"/>
      <c r="F1504" s="48" t="s">
        <v>255</v>
      </c>
      <c r="G1504" s="260" t="str">
        <f t="shared" si="116"/>
        <v>pr_90</v>
      </c>
      <c r="H1504" s="260" t="s">
        <v>277</v>
      </c>
      <c r="I1504" s="45">
        <v>43257</v>
      </c>
      <c r="J1504" s="45" t="s">
        <v>128</v>
      </c>
      <c r="K1504" s="48">
        <v>132</v>
      </c>
      <c r="L1504" s="48">
        <v>8440</v>
      </c>
      <c r="M1504" s="50" t="s">
        <v>158</v>
      </c>
      <c r="N1504" s="42">
        <v>0.30486111111111108</v>
      </c>
      <c r="O1504" s="48">
        <v>9</v>
      </c>
      <c r="P1504" s="48">
        <v>4</v>
      </c>
      <c r="Q1504" s="48" t="s">
        <v>14</v>
      </c>
      <c r="R1504" s="48"/>
      <c r="S1504" s="48"/>
      <c r="T1504" s="48"/>
      <c r="U1504" s="173">
        <f t="shared" si="117"/>
        <v>0.30208333333333331</v>
      </c>
      <c r="V1504" s="173">
        <f t="shared" si="118"/>
        <v>0.29166666666666663</v>
      </c>
      <c r="W1504" s="41">
        <f>IFERROR(VLOOKUP(L1504,'[1]ZESTAWIENIE NUMERÓW BOCZNYCH'!$A:$B,1,0),"")</f>
        <v>8440</v>
      </c>
      <c r="X1504" s="48" t="str">
        <f>IFERROR(VLOOKUP(W1504,'[1]ZESTAWIENIE NUMERÓW BOCZNYCH'!$A:$B,2,0),Q1504)</f>
        <v>MERCEDES-BENZ 628 03 Citaro G</v>
      </c>
      <c r="Y1504" s="131">
        <f t="shared" si="120"/>
        <v>13</v>
      </c>
      <c r="Z1504" s="132" t="s">
        <v>182</v>
      </c>
      <c r="AA1504" s="44" t="str">
        <f t="shared" si="119"/>
        <v>A</v>
      </c>
    </row>
    <row r="1505" spans="1:27" x14ac:dyDescent="0.25">
      <c r="A1505" s="125" t="s">
        <v>236</v>
      </c>
      <c r="B1505" s="48">
        <v>1511</v>
      </c>
      <c r="C1505" s="48">
        <v>1</v>
      </c>
      <c r="D1505" s="48">
        <v>120615</v>
      </c>
      <c r="E1505" s="48"/>
      <c r="F1505" s="48" t="s">
        <v>255</v>
      </c>
      <c r="G1505" s="260" t="str">
        <f t="shared" si="116"/>
        <v>pr_90</v>
      </c>
      <c r="H1505" s="260" t="s">
        <v>277</v>
      </c>
      <c r="I1505" s="45">
        <v>43257</v>
      </c>
      <c r="J1505" s="45" t="s">
        <v>128</v>
      </c>
      <c r="K1505" s="48">
        <v>132</v>
      </c>
      <c r="L1505" s="48">
        <v>8109</v>
      </c>
      <c r="M1505" s="50" t="s">
        <v>158</v>
      </c>
      <c r="N1505" s="42">
        <v>0.31736111111111115</v>
      </c>
      <c r="O1505" s="48">
        <v>7</v>
      </c>
      <c r="P1505" s="48">
        <v>4</v>
      </c>
      <c r="Q1505" s="48" t="s">
        <v>14</v>
      </c>
      <c r="R1505" s="48"/>
      <c r="S1505" s="48"/>
      <c r="T1505" s="48"/>
      <c r="U1505" s="173">
        <f t="shared" si="117"/>
        <v>0.3125</v>
      </c>
      <c r="V1505" s="173">
        <f t="shared" si="118"/>
        <v>0.29166666666666663</v>
      </c>
      <c r="W1505" s="41">
        <f>IFERROR(VLOOKUP(L1505,'[1]ZESTAWIENIE NUMERÓW BOCZNYCH'!$A:$B,1,0),"")</f>
        <v>8109</v>
      </c>
      <c r="X1505" s="48" t="str">
        <f>IFERROR(VLOOKUP(W1505,'[1]ZESTAWIENIE NUMERÓW BOCZNYCH'!$A:$B,2,0),Q1505)</f>
        <v>VOLVO 7000A</v>
      </c>
      <c r="Y1505" s="131">
        <f t="shared" si="120"/>
        <v>11</v>
      </c>
      <c r="Z1505" s="132" t="s">
        <v>182</v>
      </c>
      <c r="AA1505" s="44" t="str">
        <f t="shared" si="119"/>
        <v>A</v>
      </c>
    </row>
    <row r="1506" spans="1:27" x14ac:dyDescent="0.25">
      <c r="A1506" s="125" t="s">
        <v>236</v>
      </c>
      <c r="B1506" s="48">
        <v>1512</v>
      </c>
      <c r="C1506" s="48">
        <v>1</v>
      </c>
      <c r="D1506" s="48">
        <v>120615</v>
      </c>
      <c r="E1506" s="48"/>
      <c r="F1506" s="48" t="s">
        <v>255</v>
      </c>
      <c r="G1506" s="260" t="str">
        <f t="shared" si="116"/>
        <v>pr_90</v>
      </c>
      <c r="H1506" s="260" t="s">
        <v>277</v>
      </c>
      <c r="I1506" s="45">
        <v>43257</v>
      </c>
      <c r="J1506" s="45" t="s">
        <v>128</v>
      </c>
      <c r="K1506" s="48">
        <v>132</v>
      </c>
      <c r="L1506" s="48">
        <v>8433</v>
      </c>
      <c r="M1506" s="50" t="s">
        <v>158</v>
      </c>
      <c r="N1506" s="42">
        <v>0.32916666666666666</v>
      </c>
      <c r="O1506" s="260">
        <v>4</v>
      </c>
      <c r="P1506" s="48">
        <v>1</v>
      </c>
      <c r="Q1506" s="48" t="s">
        <v>14</v>
      </c>
      <c r="R1506" s="48"/>
      <c r="S1506" s="48"/>
      <c r="T1506" s="48"/>
      <c r="U1506" s="173">
        <f t="shared" si="117"/>
        <v>0.32291666666666663</v>
      </c>
      <c r="V1506" s="173">
        <f t="shared" si="118"/>
        <v>0.29166666666666663</v>
      </c>
      <c r="W1506" s="41">
        <f>IFERROR(VLOOKUP(L1506,'[1]ZESTAWIENIE NUMERÓW BOCZNYCH'!$A:$B,1,0),"")</f>
        <v>8433</v>
      </c>
      <c r="X1506" s="48" t="str">
        <f>IFERROR(VLOOKUP(W1506,'[1]ZESTAWIENIE NUMERÓW BOCZNYCH'!$A:$B,2,0),Q1506)</f>
        <v>MERCEDES-BENZ 628 03 Citaro G</v>
      </c>
      <c r="Y1506" s="131">
        <f t="shared" si="120"/>
        <v>5</v>
      </c>
      <c r="Z1506" s="132" t="s">
        <v>182</v>
      </c>
      <c r="AA1506" s="44" t="str">
        <f t="shared" si="119"/>
        <v>A</v>
      </c>
    </row>
    <row r="1507" spans="1:27" x14ac:dyDescent="0.25">
      <c r="A1507" s="125" t="s">
        <v>236</v>
      </c>
      <c r="B1507" s="48">
        <v>1515</v>
      </c>
      <c r="C1507" s="48">
        <v>2</v>
      </c>
      <c r="D1507" s="48">
        <v>120615</v>
      </c>
      <c r="E1507" s="48"/>
      <c r="F1507" s="48" t="s">
        <v>255</v>
      </c>
      <c r="G1507" s="260" t="str">
        <f t="shared" si="116"/>
        <v>pr_90</v>
      </c>
      <c r="H1507" s="260" t="s">
        <v>277</v>
      </c>
      <c r="I1507" s="45">
        <v>43257</v>
      </c>
      <c r="J1507" s="45" t="s">
        <v>128</v>
      </c>
      <c r="K1507" s="48">
        <v>132</v>
      </c>
      <c r="L1507" s="48">
        <v>8302</v>
      </c>
      <c r="M1507" s="50" t="s">
        <v>158</v>
      </c>
      <c r="N1507" s="42">
        <v>0.34236111111111112</v>
      </c>
      <c r="O1507" s="48">
        <v>8</v>
      </c>
      <c r="P1507" s="48">
        <v>3</v>
      </c>
      <c r="Q1507" s="48" t="s">
        <v>14</v>
      </c>
      <c r="R1507" s="48"/>
      <c r="S1507" s="48"/>
      <c r="T1507" s="48"/>
      <c r="U1507" s="173">
        <f t="shared" si="117"/>
        <v>0.33333333333333331</v>
      </c>
      <c r="V1507" s="173">
        <f t="shared" si="118"/>
        <v>0.33333333333333331</v>
      </c>
      <c r="W1507" s="41">
        <f>IFERROR(VLOOKUP(L1507,'[1]ZESTAWIENIE NUMERÓW BOCZNYCH'!$A:$B,1,0),"")</f>
        <v>8302</v>
      </c>
      <c r="X1507" s="48" t="str">
        <f>IFERROR(VLOOKUP(W1507,'[1]ZESTAWIENIE NUMERÓW BOCZNYCH'!$A:$B,2,0),Q1507)</f>
        <v>MERCEDES-BENZ O 530 G Citaro</v>
      </c>
      <c r="Y1507" s="131">
        <f t="shared" si="120"/>
        <v>11</v>
      </c>
      <c r="Z1507" s="132" t="s">
        <v>182</v>
      </c>
      <c r="AA1507" s="44" t="str">
        <f t="shared" si="119"/>
        <v>A</v>
      </c>
    </row>
    <row r="1508" spans="1:27" x14ac:dyDescent="0.25">
      <c r="A1508" s="125" t="s">
        <v>236</v>
      </c>
      <c r="B1508" s="48">
        <v>1517</v>
      </c>
      <c r="C1508" s="48">
        <v>2</v>
      </c>
      <c r="D1508" s="48">
        <v>120615</v>
      </c>
      <c r="E1508" s="48"/>
      <c r="F1508" s="48" t="s">
        <v>255</v>
      </c>
      <c r="G1508" s="260" t="str">
        <f t="shared" si="116"/>
        <v>pr_90</v>
      </c>
      <c r="H1508" s="260" t="s">
        <v>277</v>
      </c>
      <c r="I1508" s="45">
        <v>43257</v>
      </c>
      <c r="J1508" s="45" t="s">
        <v>128</v>
      </c>
      <c r="K1508" s="48">
        <v>132</v>
      </c>
      <c r="L1508" s="48">
        <v>8138</v>
      </c>
      <c r="M1508" s="50" t="s">
        <v>158</v>
      </c>
      <c r="N1508" s="42">
        <v>0.3527777777777778</v>
      </c>
      <c r="O1508" s="48">
        <v>2</v>
      </c>
      <c r="P1508" s="48">
        <v>2</v>
      </c>
      <c r="Q1508" s="48" t="s">
        <v>14</v>
      </c>
      <c r="R1508" s="48"/>
      <c r="S1508" s="48"/>
      <c r="T1508" s="48"/>
      <c r="U1508" s="173">
        <f t="shared" si="117"/>
        <v>0.34375</v>
      </c>
      <c r="V1508" s="173">
        <f t="shared" si="118"/>
        <v>0.33333333333333331</v>
      </c>
      <c r="W1508" s="41">
        <f>IFERROR(VLOOKUP(L1508,'[1]ZESTAWIENIE NUMERÓW BOCZNYCH'!$A:$B,1,0),"")</f>
        <v>8138</v>
      </c>
      <c r="X1508" s="48" t="str">
        <f>IFERROR(VLOOKUP(W1508,'[1]ZESTAWIENIE NUMERÓW BOCZNYCH'!$A:$B,2,0),Q1508)</f>
        <v>VOLVO 7700A</v>
      </c>
      <c r="Y1508" s="131">
        <f t="shared" si="120"/>
        <v>4</v>
      </c>
      <c r="Z1508" s="132" t="s">
        <v>182</v>
      </c>
      <c r="AA1508" s="44" t="str">
        <f t="shared" si="119"/>
        <v>A</v>
      </c>
    </row>
    <row r="1509" spans="1:27" x14ac:dyDescent="0.25">
      <c r="A1509" s="125" t="s">
        <v>236</v>
      </c>
      <c r="B1509" s="48">
        <v>1519</v>
      </c>
      <c r="C1509" s="48">
        <v>2</v>
      </c>
      <c r="D1509" s="48">
        <v>120615</v>
      </c>
      <c r="E1509" s="48"/>
      <c r="F1509" s="48" t="s">
        <v>255</v>
      </c>
      <c r="G1509" s="260" t="str">
        <f t="shared" si="116"/>
        <v>pr_90</v>
      </c>
      <c r="H1509" s="260" t="s">
        <v>277</v>
      </c>
      <c r="I1509" s="45">
        <v>43257</v>
      </c>
      <c r="J1509" s="45" t="s">
        <v>128</v>
      </c>
      <c r="K1509" s="48">
        <v>132</v>
      </c>
      <c r="L1509" s="48">
        <v>8098</v>
      </c>
      <c r="M1509" s="50" t="s">
        <v>158</v>
      </c>
      <c r="N1509" s="42">
        <v>0.36180555555555555</v>
      </c>
      <c r="O1509" s="48">
        <v>5</v>
      </c>
      <c r="P1509" s="48">
        <v>4</v>
      </c>
      <c r="Q1509" s="48" t="s">
        <v>14</v>
      </c>
      <c r="R1509" s="48"/>
      <c r="S1509" s="48"/>
      <c r="T1509" s="48"/>
      <c r="U1509" s="173">
        <f t="shared" si="117"/>
        <v>0.35416666666666663</v>
      </c>
      <c r="V1509" s="173">
        <f t="shared" si="118"/>
        <v>0.33333333333333331</v>
      </c>
      <c r="W1509" s="41">
        <f>IFERROR(VLOOKUP(L1509,'[1]ZESTAWIENIE NUMERÓW BOCZNYCH'!$A:$B,1,0),"")</f>
        <v>8098</v>
      </c>
      <c r="X1509" s="48" t="str">
        <f>IFERROR(VLOOKUP(W1509,'[1]ZESTAWIENIE NUMERÓW BOCZNYCH'!$A:$B,2,0),Q1509)</f>
        <v>VOLVO 7000A</v>
      </c>
      <c r="Y1509" s="131">
        <f t="shared" si="120"/>
        <v>9</v>
      </c>
      <c r="Z1509" s="132" t="s">
        <v>182</v>
      </c>
      <c r="AA1509" s="44" t="str">
        <f t="shared" si="119"/>
        <v>A</v>
      </c>
    </row>
    <row r="1510" spans="1:27" x14ac:dyDescent="0.25">
      <c r="A1510" s="125" t="s">
        <v>236</v>
      </c>
      <c r="B1510" s="48">
        <v>1521</v>
      </c>
      <c r="C1510" s="48">
        <v>2</v>
      </c>
      <c r="D1510" s="48">
        <v>120615</v>
      </c>
      <c r="E1510" s="48"/>
      <c r="F1510" s="48" t="s">
        <v>255</v>
      </c>
      <c r="G1510" s="260" t="str">
        <f t="shared" si="116"/>
        <v>pr_90</v>
      </c>
      <c r="H1510" s="260" t="s">
        <v>277</v>
      </c>
      <c r="I1510" s="45">
        <v>43257</v>
      </c>
      <c r="J1510" s="45" t="s">
        <v>128</v>
      </c>
      <c r="K1510" s="48">
        <v>132</v>
      </c>
      <c r="L1510" s="48">
        <v>8114</v>
      </c>
      <c r="M1510" s="50" t="s">
        <v>158</v>
      </c>
      <c r="N1510" s="42">
        <v>0.37291666666666662</v>
      </c>
      <c r="O1510" s="48">
        <v>1</v>
      </c>
      <c r="P1510" s="48">
        <v>2</v>
      </c>
      <c r="Q1510" s="48" t="s">
        <v>14</v>
      </c>
      <c r="R1510" s="48"/>
      <c r="S1510" s="48"/>
      <c r="T1510" s="48"/>
      <c r="U1510" s="173">
        <f t="shared" si="117"/>
        <v>0.36458333333333331</v>
      </c>
      <c r="V1510" s="173">
        <f t="shared" si="118"/>
        <v>0.33333333333333331</v>
      </c>
      <c r="W1510" s="41">
        <f>IFERROR(VLOOKUP(L1510,'[1]ZESTAWIENIE NUMERÓW BOCZNYCH'!$A:$B,1,0),"")</f>
        <v>8114</v>
      </c>
      <c r="X1510" s="48" t="str">
        <f>IFERROR(VLOOKUP(W1510,'[1]ZESTAWIENIE NUMERÓW BOCZNYCH'!$A:$B,2,0),Q1510)</f>
        <v>VOLVO 7000A</v>
      </c>
      <c r="Y1510" s="131">
        <f t="shared" si="120"/>
        <v>3</v>
      </c>
      <c r="Z1510" s="132" t="s">
        <v>182</v>
      </c>
      <c r="AA1510" s="44" t="str">
        <f t="shared" si="119"/>
        <v>A</v>
      </c>
    </row>
    <row r="1511" spans="1:27" x14ac:dyDescent="0.25">
      <c r="A1511" s="125" t="s">
        <v>236</v>
      </c>
      <c r="B1511" s="48">
        <v>1523</v>
      </c>
      <c r="C1511" s="48">
        <v>2</v>
      </c>
      <c r="D1511" s="48">
        <v>120615</v>
      </c>
      <c r="E1511" s="48"/>
      <c r="F1511" s="48" t="s">
        <v>255</v>
      </c>
      <c r="G1511" s="260" t="str">
        <f t="shared" si="116"/>
        <v>pr_90</v>
      </c>
      <c r="H1511" s="260" t="s">
        <v>277</v>
      </c>
      <c r="I1511" s="45">
        <v>43257</v>
      </c>
      <c r="J1511" s="45" t="s">
        <v>128</v>
      </c>
      <c r="K1511" s="48">
        <v>132</v>
      </c>
      <c r="L1511" s="48">
        <v>8322</v>
      </c>
      <c r="M1511" s="50" t="s">
        <v>158</v>
      </c>
      <c r="N1511" s="42">
        <v>0.3833333333333333</v>
      </c>
      <c r="O1511" s="48">
        <v>10</v>
      </c>
      <c r="P1511" s="48">
        <v>1</v>
      </c>
      <c r="Q1511" s="48" t="s">
        <v>14</v>
      </c>
      <c r="R1511" s="48"/>
      <c r="S1511" s="48"/>
      <c r="T1511" s="48"/>
      <c r="U1511" s="173">
        <f t="shared" si="117"/>
        <v>0.375</v>
      </c>
      <c r="V1511" s="173">
        <f t="shared" si="118"/>
        <v>0.375</v>
      </c>
      <c r="W1511" s="41">
        <f>IFERROR(VLOOKUP(L1511,'[1]ZESTAWIENIE NUMERÓW BOCZNYCH'!$A:$B,1,0),"")</f>
        <v>8322</v>
      </c>
      <c r="X1511" s="48" t="str">
        <f>IFERROR(VLOOKUP(W1511,'[1]ZESTAWIENIE NUMERÓW BOCZNYCH'!$A:$B,2,0),Q1511)</f>
        <v>MERCEDES-BENZ O 530 G Citaro</v>
      </c>
      <c r="Y1511" s="131">
        <f t="shared" si="120"/>
        <v>11</v>
      </c>
      <c r="Z1511" s="132" t="s">
        <v>182</v>
      </c>
      <c r="AA1511" s="44" t="str">
        <f t="shared" si="119"/>
        <v>A</v>
      </c>
    </row>
    <row r="1512" spans="1:27" x14ac:dyDescent="0.25">
      <c r="A1512" s="125" t="s">
        <v>236</v>
      </c>
      <c r="B1512" s="48">
        <v>1525</v>
      </c>
      <c r="C1512" s="48">
        <v>3</v>
      </c>
      <c r="D1512" s="48">
        <v>120615</v>
      </c>
      <c r="E1512" s="48"/>
      <c r="F1512" s="48" t="s">
        <v>255</v>
      </c>
      <c r="G1512" s="260" t="str">
        <f t="shared" si="116"/>
        <v>pr_90</v>
      </c>
      <c r="H1512" s="260" t="s">
        <v>277</v>
      </c>
      <c r="I1512" s="45">
        <v>43257</v>
      </c>
      <c r="J1512" s="45" t="s">
        <v>128</v>
      </c>
      <c r="K1512" s="48">
        <v>132</v>
      </c>
      <c r="L1512" s="48">
        <v>8440</v>
      </c>
      <c r="M1512" s="50" t="s">
        <v>158</v>
      </c>
      <c r="N1512" s="42">
        <v>0.39861111111111108</v>
      </c>
      <c r="O1512" s="48">
        <v>3</v>
      </c>
      <c r="P1512" s="48">
        <v>4</v>
      </c>
      <c r="Q1512" s="48" t="s">
        <v>14</v>
      </c>
      <c r="R1512" s="48"/>
      <c r="S1512" s="48"/>
      <c r="T1512" s="48"/>
      <c r="U1512" s="173">
        <f t="shared" si="117"/>
        <v>0.39583333333333331</v>
      </c>
      <c r="V1512" s="173">
        <f t="shared" si="118"/>
        <v>0.375</v>
      </c>
      <c r="W1512" s="41">
        <f>IFERROR(VLOOKUP(L1512,'[1]ZESTAWIENIE NUMERÓW BOCZNYCH'!$A:$B,1,0),"")</f>
        <v>8440</v>
      </c>
      <c r="X1512" s="48" t="str">
        <f>IFERROR(VLOOKUP(W1512,'[1]ZESTAWIENIE NUMERÓW BOCZNYCH'!$A:$B,2,0),Q1512)</f>
        <v>MERCEDES-BENZ 628 03 Citaro G</v>
      </c>
      <c r="Y1512" s="131">
        <f t="shared" si="120"/>
        <v>7</v>
      </c>
      <c r="Z1512" s="132" t="s">
        <v>182</v>
      </c>
      <c r="AA1512" s="44" t="str">
        <f t="shared" si="119"/>
        <v>A</v>
      </c>
    </row>
    <row r="1513" spans="1:27" x14ac:dyDescent="0.25">
      <c r="A1513" s="125" t="s">
        <v>236</v>
      </c>
      <c r="B1513" s="48">
        <v>1527</v>
      </c>
      <c r="C1513" s="48">
        <v>3</v>
      </c>
      <c r="D1513" s="48">
        <v>120615</v>
      </c>
      <c r="E1513" s="48"/>
      <c r="F1513" s="48" t="s">
        <v>255</v>
      </c>
      <c r="G1513" s="260" t="str">
        <f t="shared" si="116"/>
        <v>pr_90</v>
      </c>
      <c r="H1513" s="260" t="s">
        <v>277</v>
      </c>
      <c r="I1513" s="45">
        <v>43257</v>
      </c>
      <c r="J1513" s="45" t="s">
        <v>128</v>
      </c>
      <c r="K1513" s="48">
        <v>132</v>
      </c>
      <c r="L1513" s="48">
        <v>8109</v>
      </c>
      <c r="M1513" s="115" t="s">
        <v>162</v>
      </c>
      <c r="N1513" s="42">
        <v>0.40347222222222223</v>
      </c>
      <c r="O1513" s="48">
        <v>1</v>
      </c>
      <c r="P1513" s="48">
        <v>1</v>
      </c>
      <c r="Q1513" s="48" t="s">
        <v>14</v>
      </c>
      <c r="R1513" s="48"/>
      <c r="S1513" s="48"/>
      <c r="T1513" s="48"/>
      <c r="U1513" s="173">
        <f t="shared" si="117"/>
        <v>0.39583333333333331</v>
      </c>
      <c r="V1513" s="173">
        <f t="shared" si="118"/>
        <v>0.375</v>
      </c>
      <c r="W1513" s="41">
        <f>IFERROR(VLOOKUP(L1513,'[1]ZESTAWIENIE NUMERÓW BOCZNYCH'!$A:$B,1,0),"")</f>
        <v>8109</v>
      </c>
      <c r="X1513" s="48" t="str">
        <f>IFERROR(VLOOKUP(W1513,'[1]ZESTAWIENIE NUMERÓW BOCZNYCH'!$A:$B,2,0),Q1513)</f>
        <v>VOLVO 7000A</v>
      </c>
      <c r="Y1513" s="131">
        <f t="shared" si="120"/>
        <v>2</v>
      </c>
      <c r="Z1513" s="132" t="s">
        <v>182</v>
      </c>
      <c r="AA1513" s="44" t="str">
        <f t="shared" si="119"/>
        <v>A</v>
      </c>
    </row>
    <row r="1514" spans="1:27" x14ac:dyDescent="0.25">
      <c r="A1514" s="125" t="s">
        <v>236</v>
      </c>
      <c r="B1514" s="48">
        <v>1531</v>
      </c>
      <c r="C1514" s="48">
        <v>1</v>
      </c>
      <c r="D1514" s="48">
        <v>120615</v>
      </c>
      <c r="E1514" s="48"/>
      <c r="F1514" s="48" t="s">
        <v>255</v>
      </c>
      <c r="G1514" s="260" t="str">
        <f t="shared" si="116"/>
        <v>pr_90</v>
      </c>
      <c r="H1514" s="260" t="s">
        <v>277</v>
      </c>
      <c r="I1514" s="45">
        <v>43257</v>
      </c>
      <c r="J1514" s="45" t="s">
        <v>128</v>
      </c>
      <c r="K1514" s="48">
        <v>132</v>
      </c>
      <c r="L1514" s="48">
        <v>8435</v>
      </c>
      <c r="M1514" s="50" t="s">
        <v>158</v>
      </c>
      <c r="N1514" s="42">
        <v>0.60069444444444442</v>
      </c>
      <c r="O1514" s="48">
        <v>3</v>
      </c>
      <c r="P1514" s="48">
        <v>6</v>
      </c>
      <c r="Q1514" s="48" t="s">
        <v>14</v>
      </c>
      <c r="R1514" s="48"/>
      <c r="S1514" s="48"/>
      <c r="T1514" s="48"/>
      <c r="U1514" s="173">
        <f t="shared" si="117"/>
        <v>0.59375</v>
      </c>
      <c r="V1514" s="173">
        <f t="shared" si="118"/>
        <v>0.58333333333333326</v>
      </c>
      <c r="W1514" s="41">
        <f>IFERROR(VLOOKUP(L1514,'[1]ZESTAWIENIE NUMERÓW BOCZNYCH'!$A:$B,1,0),"")</f>
        <v>8435</v>
      </c>
      <c r="X1514" s="48" t="str">
        <f>IFERROR(VLOOKUP(W1514,'[1]ZESTAWIENIE NUMERÓW BOCZNYCH'!$A:$B,2,0),Q1514)</f>
        <v>MERCEDES-BENZ 628 03 Citaro G</v>
      </c>
      <c r="Y1514" s="131">
        <f t="shared" si="120"/>
        <v>9</v>
      </c>
      <c r="Z1514" s="132" t="s">
        <v>182</v>
      </c>
      <c r="AA1514" s="44" t="str">
        <f t="shared" si="119"/>
        <v>A</v>
      </c>
    </row>
    <row r="1515" spans="1:27" x14ac:dyDescent="0.25">
      <c r="A1515" s="125" t="s">
        <v>236</v>
      </c>
      <c r="B1515" s="48">
        <v>1533</v>
      </c>
      <c r="C1515" s="48">
        <v>1</v>
      </c>
      <c r="D1515" s="48">
        <v>120615</v>
      </c>
      <c r="E1515" s="48"/>
      <c r="F1515" s="48" t="s">
        <v>255</v>
      </c>
      <c r="G1515" s="260" t="str">
        <f t="shared" si="116"/>
        <v>pr_90</v>
      </c>
      <c r="H1515" s="260" t="s">
        <v>277</v>
      </c>
      <c r="I1515" s="45">
        <v>43257</v>
      </c>
      <c r="J1515" s="45" t="s">
        <v>128</v>
      </c>
      <c r="K1515" s="48">
        <v>132</v>
      </c>
      <c r="L1515" s="48">
        <v>8138</v>
      </c>
      <c r="M1515" s="50" t="s">
        <v>158</v>
      </c>
      <c r="N1515" s="42">
        <v>0.6118055555555556</v>
      </c>
      <c r="O1515" s="48">
        <v>6</v>
      </c>
      <c r="P1515" s="48">
        <v>8</v>
      </c>
      <c r="Q1515" s="48" t="s">
        <v>14</v>
      </c>
      <c r="R1515" s="48"/>
      <c r="S1515" s="48"/>
      <c r="T1515" s="48"/>
      <c r="U1515" s="173">
        <f t="shared" si="117"/>
        <v>0.60416666666666663</v>
      </c>
      <c r="V1515" s="173">
        <f t="shared" si="118"/>
        <v>0.58333333333333326</v>
      </c>
      <c r="W1515" s="41">
        <f>IFERROR(VLOOKUP(L1515,'[1]ZESTAWIENIE NUMERÓW BOCZNYCH'!$A:$B,1,0),"")</f>
        <v>8138</v>
      </c>
      <c r="X1515" s="48" t="str">
        <f>IFERROR(VLOOKUP(W1515,'[1]ZESTAWIENIE NUMERÓW BOCZNYCH'!$A:$B,2,0),Q1515)</f>
        <v>VOLVO 7700A</v>
      </c>
      <c r="Y1515" s="131">
        <f t="shared" si="120"/>
        <v>14</v>
      </c>
      <c r="Z1515" s="132" t="s">
        <v>182</v>
      </c>
      <c r="AA1515" s="44" t="str">
        <f t="shared" si="119"/>
        <v>A</v>
      </c>
    </row>
    <row r="1516" spans="1:27" x14ac:dyDescent="0.25">
      <c r="A1516" s="125" t="s">
        <v>236</v>
      </c>
      <c r="B1516" s="48">
        <v>1535</v>
      </c>
      <c r="C1516" s="48">
        <v>1</v>
      </c>
      <c r="D1516" s="48">
        <v>120615</v>
      </c>
      <c r="E1516" s="48"/>
      <c r="F1516" s="48" t="s">
        <v>255</v>
      </c>
      <c r="G1516" s="260" t="str">
        <f t="shared" si="116"/>
        <v>pr_90</v>
      </c>
      <c r="H1516" s="260" t="s">
        <v>277</v>
      </c>
      <c r="I1516" s="45">
        <v>43257</v>
      </c>
      <c r="J1516" s="45" t="s">
        <v>128</v>
      </c>
      <c r="K1516" s="48">
        <v>132</v>
      </c>
      <c r="L1516" s="48">
        <v>8095</v>
      </c>
      <c r="M1516" s="50" t="s">
        <v>158</v>
      </c>
      <c r="N1516" s="42">
        <v>0.62222222222222223</v>
      </c>
      <c r="O1516" s="48">
        <v>2</v>
      </c>
      <c r="P1516" s="48">
        <v>8</v>
      </c>
      <c r="Q1516" s="48" t="s">
        <v>14</v>
      </c>
      <c r="R1516" s="48"/>
      <c r="S1516" s="48"/>
      <c r="T1516" s="48"/>
      <c r="U1516" s="173">
        <f t="shared" si="117"/>
        <v>0.61458333333333326</v>
      </c>
      <c r="V1516" s="173">
        <f t="shared" si="118"/>
        <v>0.58333333333333326</v>
      </c>
      <c r="W1516" s="41">
        <f>IFERROR(VLOOKUP(L1516,'[1]ZESTAWIENIE NUMERÓW BOCZNYCH'!$A:$B,1,0),"")</f>
        <v>8095</v>
      </c>
      <c r="X1516" s="48" t="str">
        <f>IFERROR(VLOOKUP(W1516,'[1]ZESTAWIENIE NUMERÓW BOCZNYCH'!$A:$B,2,0),Q1516)</f>
        <v>VOLVO 7000A</v>
      </c>
      <c r="Y1516" s="131">
        <f t="shared" si="120"/>
        <v>10</v>
      </c>
      <c r="Z1516" s="132" t="s">
        <v>182</v>
      </c>
      <c r="AA1516" s="44" t="str">
        <f t="shared" si="119"/>
        <v>A</v>
      </c>
    </row>
    <row r="1517" spans="1:27" x14ac:dyDescent="0.25">
      <c r="A1517" s="125" t="s">
        <v>236</v>
      </c>
      <c r="B1517" s="48">
        <v>1537</v>
      </c>
      <c r="C1517" s="48">
        <v>1</v>
      </c>
      <c r="D1517" s="48">
        <v>120615</v>
      </c>
      <c r="E1517" s="48"/>
      <c r="F1517" s="48" t="s">
        <v>255</v>
      </c>
      <c r="G1517" s="260" t="str">
        <f t="shared" si="116"/>
        <v>pr_90</v>
      </c>
      <c r="H1517" s="260" t="s">
        <v>277</v>
      </c>
      <c r="I1517" s="45">
        <v>43257</v>
      </c>
      <c r="J1517" s="45" t="s">
        <v>128</v>
      </c>
      <c r="K1517" s="48">
        <v>132</v>
      </c>
      <c r="L1517" s="48">
        <v>8114</v>
      </c>
      <c r="M1517" s="50" t="s">
        <v>158</v>
      </c>
      <c r="N1517" s="42">
        <v>0.6333333333333333</v>
      </c>
      <c r="O1517" s="48">
        <v>4</v>
      </c>
      <c r="P1517" s="48">
        <v>4</v>
      </c>
      <c r="Q1517" s="48" t="s">
        <v>14</v>
      </c>
      <c r="R1517" s="48"/>
      <c r="S1517" s="48"/>
      <c r="T1517" s="48"/>
      <c r="U1517" s="173">
        <f t="shared" si="117"/>
        <v>0.625</v>
      </c>
      <c r="V1517" s="173">
        <f t="shared" si="118"/>
        <v>0.625</v>
      </c>
      <c r="W1517" s="41">
        <f>IFERROR(VLOOKUP(L1517,'[1]ZESTAWIENIE NUMERÓW BOCZNYCH'!$A:$B,1,0),"")</f>
        <v>8114</v>
      </c>
      <c r="X1517" s="48" t="str">
        <f>IFERROR(VLOOKUP(W1517,'[1]ZESTAWIENIE NUMERÓW BOCZNYCH'!$A:$B,2,0),Q1517)</f>
        <v>VOLVO 7000A</v>
      </c>
      <c r="Y1517" s="131">
        <f t="shared" si="120"/>
        <v>8</v>
      </c>
      <c r="Z1517" s="132" t="s">
        <v>182</v>
      </c>
      <c r="AA1517" s="44" t="str">
        <f t="shared" si="119"/>
        <v>A</v>
      </c>
    </row>
    <row r="1518" spans="1:27" x14ac:dyDescent="0.25">
      <c r="A1518" s="125" t="s">
        <v>236</v>
      </c>
      <c r="B1518" s="48">
        <v>1539</v>
      </c>
      <c r="C1518" s="48">
        <v>2</v>
      </c>
      <c r="D1518" s="48">
        <v>120615</v>
      </c>
      <c r="E1518" s="48"/>
      <c r="F1518" s="48" t="s">
        <v>255</v>
      </c>
      <c r="G1518" s="260" t="str">
        <f t="shared" si="116"/>
        <v>pr_90</v>
      </c>
      <c r="H1518" s="260" t="s">
        <v>277</v>
      </c>
      <c r="I1518" s="45">
        <v>43257</v>
      </c>
      <c r="J1518" s="45" t="s">
        <v>128</v>
      </c>
      <c r="K1518" s="48">
        <v>132</v>
      </c>
      <c r="L1518" s="48">
        <v>8109</v>
      </c>
      <c r="M1518" s="50" t="s">
        <v>158</v>
      </c>
      <c r="N1518" s="42">
        <v>0.65069444444444446</v>
      </c>
      <c r="O1518" s="48">
        <v>6</v>
      </c>
      <c r="P1518" s="48">
        <v>17</v>
      </c>
      <c r="Q1518" s="48" t="s">
        <v>14</v>
      </c>
      <c r="R1518" s="48"/>
      <c r="S1518" s="48"/>
      <c r="T1518" s="48"/>
      <c r="U1518" s="173">
        <f t="shared" si="117"/>
        <v>0.64583333333333326</v>
      </c>
      <c r="V1518" s="173">
        <f t="shared" si="118"/>
        <v>0.625</v>
      </c>
      <c r="W1518" s="41">
        <f>IFERROR(VLOOKUP(L1518,'[1]ZESTAWIENIE NUMERÓW BOCZNYCH'!$A:$B,1,0),"")</f>
        <v>8109</v>
      </c>
      <c r="X1518" s="48" t="str">
        <f>IFERROR(VLOOKUP(W1518,'[1]ZESTAWIENIE NUMERÓW BOCZNYCH'!$A:$B,2,0),Q1518)</f>
        <v>VOLVO 7000A</v>
      </c>
      <c r="Y1518" s="131">
        <f t="shared" si="120"/>
        <v>23</v>
      </c>
      <c r="Z1518" s="132" t="s">
        <v>182</v>
      </c>
      <c r="AA1518" s="44" t="str">
        <f t="shared" si="119"/>
        <v>A</v>
      </c>
    </row>
    <row r="1519" spans="1:27" x14ac:dyDescent="0.25">
      <c r="A1519" s="125" t="s">
        <v>236</v>
      </c>
      <c r="B1519" s="48">
        <v>1542</v>
      </c>
      <c r="C1519" s="48">
        <v>2</v>
      </c>
      <c r="D1519" s="48">
        <v>120615</v>
      </c>
      <c r="E1519" s="48"/>
      <c r="F1519" s="48" t="s">
        <v>255</v>
      </c>
      <c r="G1519" s="260" t="str">
        <f t="shared" si="116"/>
        <v>pr_90</v>
      </c>
      <c r="H1519" s="260" t="s">
        <v>277</v>
      </c>
      <c r="I1519" s="45">
        <v>43257</v>
      </c>
      <c r="J1519" s="45" t="s">
        <v>128</v>
      </c>
      <c r="K1519" s="48">
        <v>132</v>
      </c>
      <c r="L1519" s="48">
        <v>8304</v>
      </c>
      <c r="M1519" s="50" t="s">
        <v>158</v>
      </c>
      <c r="N1519" s="42">
        <v>0.66111111111111109</v>
      </c>
      <c r="O1519" s="48">
        <v>4</v>
      </c>
      <c r="P1519" s="48">
        <v>11</v>
      </c>
      <c r="Q1519" s="48" t="s">
        <v>14</v>
      </c>
      <c r="R1519" s="48"/>
      <c r="S1519" s="48"/>
      <c r="T1519" s="48"/>
      <c r="U1519" s="173">
        <f t="shared" si="117"/>
        <v>0.65625</v>
      </c>
      <c r="V1519" s="173">
        <f t="shared" si="118"/>
        <v>0.625</v>
      </c>
      <c r="W1519" s="41">
        <f>IFERROR(VLOOKUP(L1519,'[1]ZESTAWIENIE NUMERÓW BOCZNYCH'!$A:$B,1,0),"")</f>
        <v>8304</v>
      </c>
      <c r="X1519" s="48" t="str">
        <f>IFERROR(VLOOKUP(W1519,'[1]ZESTAWIENIE NUMERÓW BOCZNYCH'!$A:$B,2,0),Q1519)</f>
        <v>MERCEDES-BENZ O 530 G Citaro</v>
      </c>
      <c r="Y1519" s="131">
        <f t="shared" si="120"/>
        <v>15</v>
      </c>
      <c r="Z1519" s="132" t="s">
        <v>182</v>
      </c>
      <c r="AA1519" s="44" t="str">
        <f t="shared" si="119"/>
        <v>A</v>
      </c>
    </row>
    <row r="1520" spans="1:27" x14ac:dyDescent="0.25">
      <c r="A1520" s="125" t="s">
        <v>236</v>
      </c>
      <c r="B1520" s="48">
        <v>1544</v>
      </c>
      <c r="C1520" s="48">
        <v>2</v>
      </c>
      <c r="D1520" s="48">
        <v>120615</v>
      </c>
      <c r="E1520" s="48"/>
      <c r="F1520" s="48" t="s">
        <v>255</v>
      </c>
      <c r="G1520" s="260" t="str">
        <f t="shared" si="116"/>
        <v>pr_90</v>
      </c>
      <c r="H1520" s="260" t="s">
        <v>277</v>
      </c>
      <c r="I1520" s="45">
        <v>43257</v>
      </c>
      <c r="J1520" s="45" t="s">
        <v>128</v>
      </c>
      <c r="K1520" s="48">
        <v>132</v>
      </c>
      <c r="L1520" s="48">
        <v>8094</v>
      </c>
      <c r="M1520" s="50" t="s">
        <v>158</v>
      </c>
      <c r="N1520" s="42">
        <v>0.66875000000000007</v>
      </c>
      <c r="O1520" s="48">
        <v>3</v>
      </c>
      <c r="P1520" s="48">
        <v>3</v>
      </c>
      <c r="Q1520" s="48" t="s">
        <v>14</v>
      </c>
      <c r="R1520" s="48"/>
      <c r="S1520" s="48"/>
      <c r="T1520" s="48"/>
      <c r="U1520" s="173">
        <f t="shared" si="117"/>
        <v>0.66666666666666663</v>
      </c>
      <c r="V1520" s="173">
        <f t="shared" si="118"/>
        <v>0.66666666666666663</v>
      </c>
      <c r="W1520" s="41">
        <f>IFERROR(VLOOKUP(L1520,'[1]ZESTAWIENIE NUMERÓW BOCZNYCH'!$A:$B,1,0),"")</f>
        <v>8094</v>
      </c>
      <c r="X1520" s="48" t="str">
        <f>IFERROR(VLOOKUP(W1520,'[1]ZESTAWIENIE NUMERÓW BOCZNYCH'!$A:$B,2,0),Q1520)</f>
        <v>VOLVO 7000A</v>
      </c>
      <c r="Y1520" s="131">
        <f t="shared" si="120"/>
        <v>6</v>
      </c>
      <c r="Z1520" s="132" t="s">
        <v>182</v>
      </c>
      <c r="AA1520" s="44" t="str">
        <f t="shared" si="119"/>
        <v>A</v>
      </c>
    </row>
    <row r="1521" spans="1:27" x14ac:dyDescent="0.25">
      <c r="A1521" s="125" t="s">
        <v>236</v>
      </c>
      <c r="B1521" s="48">
        <v>1546</v>
      </c>
      <c r="C1521" s="48">
        <v>2</v>
      </c>
      <c r="D1521" s="48">
        <v>120615</v>
      </c>
      <c r="E1521" s="48"/>
      <c r="F1521" s="48" t="s">
        <v>255</v>
      </c>
      <c r="G1521" s="260" t="str">
        <f t="shared" si="116"/>
        <v>pr_90</v>
      </c>
      <c r="H1521" s="260" t="s">
        <v>277</v>
      </c>
      <c r="I1521" s="45">
        <v>43257</v>
      </c>
      <c r="J1521" s="45" t="s">
        <v>128</v>
      </c>
      <c r="K1521" s="48">
        <v>132</v>
      </c>
      <c r="L1521" s="48">
        <v>8433</v>
      </c>
      <c r="M1521" s="50" t="s">
        <v>158</v>
      </c>
      <c r="N1521" s="42">
        <v>0.68541666666666667</v>
      </c>
      <c r="O1521" s="48">
        <v>9</v>
      </c>
      <c r="P1521" s="48">
        <v>10</v>
      </c>
      <c r="Q1521" s="48" t="s">
        <v>14</v>
      </c>
      <c r="R1521" s="48"/>
      <c r="S1521" s="48"/>
      <c r="T1521" s="48"/>
      <c r="U1521" s="173">
        <f t="shared" si="117"/>
        <v>0.67708333333333326</v>
      </c>
      <c r="V1521" s="173">
        <f t="shared" si="118"/>
        <v>0.66666666666666663</v>
      </c>
      <c r="W1521" s="41">
        <f>IFERROR(VLOOKUP(L1521,'[1]ZESTAWIENIE NUMERÓW BOCZNYCH'!$A:$B,1,0),"")</f>
        <v>8433</v>
      </c>
      <c r="X1521" s="48" t="str">
        <f>IFERROR(VLOOKUP(W1521,'[1]ZESTAWIENIE NUMERÓW BOCZNYCH'!$A:$B,2,0),Q1521)</f>
        <v>MERCEDES-BENZ 628 03 Citaro G</v>
      </c>
      <c r="Y1521" s="131">
        <f t="shared" si="120"/>
        <v>19</v>
      </c>
      <c r="Z1521" s="132" t="s">
        <v>182</v>
      </c>
      <c r="AA1521" s="44" t="str">
        <f t="shared" si="119"/>
        <v>A</v>
      </c>
    </row>
    <row r="1522" spans="1:27" x14ac:dyDescent="0.25">
      <c r="A1522" s="125" t="s">
        <v>236</v>
      </c>
      <c r="B1522" s="48">
        <v>1548</v>
      </c>
      <c r="C1522" s="48">
        <v>2</v>
      </c>
      <c r="D1522" s="48">
        <v>120615</v>
      </c>
      <c r="E1522" s="48"/>
      <c r="F1522" s="48" t="s">
        <v>255</v>
      </c>
      <c r="G1522" s="260" t="str">
        <f t="shared" si="116"/>
        <v>pr_90</v>
      </c>
      <c r="H1522" s="260" t="s">
        <v>277</v>
      </c>
      <c r="I1522" s="45">
        <v>43257</v>
      </c>
      <c r="J1522" s="45" t="s">
        <v>128</v>
      </c>
      <c r="K1522" s="48">
        <v>132</v>
      </c>
      <c r="L1522" s="48">
        <v>8123</v>
      </c>
      <c r="M1522" s="50" t="s">
        <v>158</v>
      </c>
      <c r="N1522" s="42">
        <v>0.69513888888888886</v>
      </c>
      <c r="O1522" s="48">
        <v>4</v>
      </c>
      <c r="P1522" s="48">
        <v>6</v>
      </c>
      <c r="Q1522" s="48" t="s">
        <v>14</v>
      </c>
      <c r="R1522" s="48"/>
      <c r="S1522" s="48"/>
      <c r="T1522" s="48"/>
      <c r="U1522" s="173">
        <f t="shared" si="117"/>
        <v>0.6875</v>
      </c>
      <c r="V1522" s="173">
        <f t="shared" si="118"/>
        <v>0.66666666666666663</v>
      </c>
      <c r="W1522" s="41">
        <f>IFERROR(VLOOKUP(L1522,'[1]ZESTAWIENIE NUMERÓW BOCZNYCH'!$A:$B,1,0),"")</f>
        <v>8123</v>
      </c>
      <c r="X1522" s="48" t="str">
        <f>IFERROR(VLOOKUP(W1522,'[1]ZESTAWIENIE NUMERÓW BOCZNYCH'!$A:$B,2,0),Q1522)</f>
        <v>VOLVO 7700A</v>
      </c>
      <c r="Y1522" s="131">
        <f t="shared" si="120"/>
        <v>10</v>
      </c>
      <c r="Z1522" s="132" t="s">
        <v>182</v>
      </c>
      <c r="AA1522" s="44" t="str">
        <f t="shared" si="119"/>
        <v>A</v>
      </c>
    </row>
    <row r="1523" spans="1:27" x14ac:dyDescent="0.25">
      <c r="A1523" s="125" t="s">
        <v>236</v>
      </c>
      <c r="B1523" s="48">
        <v>1549</v>
      </c>
      <c r="C1523" s="48">
        <v>2</v>
      </c>
      <c r="D1523" s="48">
        <v>120615</v>
      </c>
      <c r="E1523" s="48"/>
      <c r="F1523" s="48" t="s">
        <v>255</v>
      </c>
      <c r="G1523" s="260" t="str">
        <f t="shared" si="116"/>
        <v>pr_90</v>
      </c>
      <c r="H1523" s="260" t="s">
        <v>277</v>
      </c>
      <c r="I1523" s="45">
        <v>43257</v>
      </c>
      <c r="J1523" s="45" t="s">
        <v>128</v>
      </c>
      <c r="K1523" s="48">
        <v>132</v>
      </c>
      <c r="L1523" s="48">
        <v>8435</v>
      </c>
      <c r="M1523" s="50" t="s">
        <v>158</v>
      </c>
      <c r="N1523" s="42">
        <v>0.70277777777777783</v>
      </c>
      <c r="O1523" s="48">
        <v>7</v>
      </c>
      <c r="P1523" s="48">
        <v>5</v>
      </c>
      <c r="Q1523" s="48" t="s">
        <v>14</v>
      </c>
      <c r="R1523" s="48"/>
      <c r="S1523" s="48"/>
      <c r="T1523" s="48"/>
      <c r="U1523" s="173">
        <f t="shared" si="117"/>
        <v>0.69791666666666663</v>
      </c>
      <c r="V1523" s="173">
        <f t="shared" si="118"/>
        <v>0.66666666666666663</v>
      </c>
      <c r="W1523" s="41">
        <f>IFERROR(VLOOKUP(L1523,'[1]ZESTAWIENIE NUMERÓW BOCZNYCH'!$A:$B,1,0),"")</f>
        <v>8435</v>
      </c>
      <c r="X1523" s="48" t="str">
        <f>IFERROR(VLOOKUP(W1523,'[1]ZESTAWIENIE NUMERÓW BOCZNYCH'!$A:$B,2,0),Q1523)</f>
        <v>MERCEDES-BENZ 628 03 Citaro G</v>
      </c>
      <c r="Y1523" s="131">
        <f t="shared" si="120"/>
        <v>12</v>
      </c>
      <c r="Z1523" s="132" t="s">
        <v>182</v>
      </c>
      <c r="AA1523" s="44" t="str">
        <f t="shared" si="119"/>
        <v>A</v>
      </c>
    </row>
    <row r="1524" spans="1:27" x14ac:dyDescent="0.25">
      <c r="A1524" s="125" t="s">
        <v>236</v>
      </c>
      <c r="B1524" s="48">
        <v>1552</v>
      </c>
      <c r="C1524" s="48">
        <v>3</v>
      </c>
      <c r="D1524" s="48">
        <v>120615</v>
      </c>
      <c r="E1524" s="48"/>
      <c r="F1524" s="48" t="s">
        <v>255</v>
      </c>
      <c r="G1524" s="260" t="str">
        <f t="shared" si="116"/>
        <v>pr_90</v>
      </c>
      <c r="H1524" s="260" t="s">
        <v>277</v>
      </c>
      <c r="I1524" s="45">
        <v>43257</v>
      </c>
      <c r="J1524" s="45" t="s">
        <v>128</v>
      </c>
      <c r="K1524" s="48">
        <v>132</v>
      </c>
      <c r="L1524" s="48">
        <v>8138</v>
      </c>
      <c r="M1524" s="50" t="s">
        <v>158</v>
      </c>
      <c r="N1524" s="42">
        <v>0.71111111111111114</v>
      </c>
      <c r="O1524" s="48">
        <v>4</v>
      </c>
      <c r="P1524" s="48">
        <v>3</v>
      </c>
      <c r="Q1524" s="48" t="s">
        <v>14</v>
      </c>
      <c r="R1524" s="48"/>
      <c r="S1524" s="48"/>
      <c r="T1524" s="48"/>
      <c r="U1524" s="173">
        <f t="shared" si="117"/>
        <v>0.70833333333333326</v>
      </c>
      <c r="V1524" s="173">
        <f t="shared" si="118"/>
        <v>0.70833333333333326</v>
      </c>
      <c r="W1524" s="41">
        <f>IFERROR(VLOOKUP(L1524,'[1]ZESTAWIENIE NUMERÓW BOCZNYCH'!$A:$B,1,0),"")</f>
        <v>8138</v>
      </c>
      <c r="X1524" s="48" t="str">
        <f>IFERROR(VLOOKUP(W1524,'[1]ZESTAWIENIE NUMERÓW BOCZNYCH'!$A:$B,2,0),Q1524)</f>
        <v>VOLVO 7700A</v>
      </c>
      <c r="Y1524" s="131">
        <f t="shared" si="120"/>
        <v>7</v>
      </c>
      <c r="Z1524" s="132" t="s">
        <v>182</v>
      </c>
      <c r="AA1524" s="44" t="str">
        <f t="shared" si="119"/>
        <v>A</v>
      </c>
    </row>
    <row r="1525" spans="1:27" x14ac:dyDescent="0.25">
      <c r="A1525" s="125" t="s">
        <v>236</v>
      </c>
      <c r="B1525" s="48">
        <v>1553</v>
      </c>
      <c r="C1525" s="48">
        <v>3</v>
      </c>
      <c r="D1525" s="48">
        <v>120615</v>
      </c>
      <c r="E1525" s="48"/>
      <c r="F1525" s="48" t="s">
        <v>255</v>
      </c>
      <c r="G1525" s="260" t="str">
        <f t="shared" si="116"/>
        <v>pr_90</v>
      </c>
      <c r="H1525" s="260" t="s">
        <v>277</v>
      </c>
      <c r="I1525" s="45">
        <v>43257</v>
      </c>
      <c r="J1525" s="45" t="s">
        <v>128</v>
      </c>
      <c r="K1525" s="48">
        <v>132</v>
      </c>
      <c r="L1525" s="48">
        <v>8094</v>
      </c>
      <c r="M1525" s="50" t="s">
        <v>158</v>
      </c>
      <c r="N1525" s="42">
        <v>0.71875</v>
      </c>
      <c r="O1525" s="48">
        <v>4</v>
      </c>
      <c r="P1525" s="48">
        <v>0</v>
      </c>
      <c r="Q1525" s="48" t="s">
        <v>14</v>
      </c>
      <c r="R1525" s="48"/>
      <c r="S1525" s="48"/>
      <c r="T1525" s="48"/>
      <c r="U1525" s="173">
        <f t="shared" si="117"/>
        <v>0.71875</v>
      </c>
      <c r="V1525" s="173">
        <f t="shared" si="118"/>
        <v>0.70833333333333326</v>
      </c>
      <c r="W1525" s="41">
        <f>IFERROR(VLOOKUP(L1525,'[1]ZESTAWIENIE NUMERÓW BOCZNYCH'!$A:$B,1,0),"")</f>
        <v>8094</v>
      </c>
      <c r="X1525" s="48" t="str">
        <f>IFERROR(VLOOKUP(W1525,'[1]ZESTAWIENIE NUMERÓW BOCZNYCH'!$A:$B,2,0),Q1525)</f>
        <v>VOLVO 7000A</v>
      </c>
      <c r="Y1525" s="131">
        <f t="shared" si="120"/>
        <v>4</v>
      </c>
      <c r="Z1525" s="132" t="s">
        <v>182</v>
      </c>
      <c r="AA1525" s="44" t="str">
        <f t="shared" si="119"/>
        <v>A</v>
      </c>
    </row>
    <row r="1526" spans="1:27" x14ac:dyDescent="0.25">
      <c r="A1526" s="125" t="s">
        <v>236</v>
      </c>
      <c r="B1526" s="48">
        <v>1555</v>
      </c>
      <c r="C1526" s="48">
        <v>3</v>
      </c>
      <c r="D1526" s="48">
        <v>120615</v>
      </c>
      <c r="E1526" s="48"/>
      <c r="F1526" s="48" t="s">
        <v>255</v>
      </c>
      <c r="G1526" s="260" t="str">
        <f t="shared" si="116"/>
        <v>pr_90</v>
      </c>
      <c r="H1526" s="260" t="s">
        <v>277</v>
      </c>
      <c r="I1526" s="45">
        <v>43257</v>
      </c>
      <c r="J1526" s="45" t="s">
        <v>128</v>
      </c>
      <c r="K1526" s="48">
        <v>132</v>
      </c>
      <c r="L1526" s="48">
        <v>8114</v>
      </c>
      <c r="M1526" s="50" t="s">
        <v>158</v>
      </c>
      <c r="N1526" s="42">
        <v>0.72986111111111107</v>
      </c>
      <c r="O1526" s="48">
        <v>3</v>
      </c>
      <c r="P1526" s="48">
        <v>3</v>
      </c>
      <c r="Q1526" s="48" t="s">
        <v>14</v>
      </c>
      <c r="R1526" s="48"/>
      <c r="S1526" s="48"/>
      <c r="T1526" s="48"/>
      <c r="U1526" s="173">
        <f t="shared" si="117"/>
        <v>0.72916666666666663</v>
      </c>
      <c r="V1526" s="173">
        <f t="shared" si="118"/>
        <v>0.70833333333333326</v>
      </c>
      <c r="W1526" s="41">
        <f>IFERROR(VLOOKUP(L1526,'[1]ZESTAWIENIE NUMERÓW BOCZNYCH'!$A:$B,1,0),"")</f>
        <v>8114</v>
      </c>
      <c r="X1526" s="48" t="str">
        <f>IFERROR(VLOOKUP(W1526,'[1]ZESTAWIENIE NUMERÓW BOCZNYCH'!$A:$B,2,0),Q1526)</f>
        <v>VOLVO 7000A</v>
      </c>
      <c r="Y1526" s="131">
        <f t="shared" si="120"/>
        <v>6</v>
      </c>
      <c r="Z1526" s="132" t="s">
        <v>182</v>
      </c>
      <c r="AA1526" s="44" t="str">
        <f t="shared" si="119"/>
        <v>A</v>
      </c>
    </row>
    <row r="1527" spans="1:27" x14ac:dyDescent="0.25">
      <c r="A1527" s="125" t="s">
        <v>236</v>
      </c>
      <c r="B1527" s="48">
        <v>1557</v>
      </c>
      <c r="C1527" s="48">
        <v>3</v>
      </c>
      <c r="D1527" s="48">
        <v>120615</v>
      </c>
      <c r="E1527" s="48"/>
      <c r="F1527" s="48" t="s">
        <v>255</v>
      </c>
      <c r="G1527" s="260" t="str">
        <f t="shared" si="116"/>
        <v>pr_90</v>
      </c>
      <c r="H1527" s="260" t="s">
        <v>277</v>
      </c>
      <c r="I1527" s="45">
        <v>43257</v>
      </c>
      <c r="J1527" s="45" t="s">
        <v>128</v>
      </c>
      <c r="K1527" s="48">
        <v>132</v>
      </c>
      <c r="L1527" s="48">
        <v>8109</v>
      </c>
      <c r="M1527" s="50" t="s">
        <v>158</v>
      </c>
      <c r="N1527" s="42">
        <v>0.73819444444444438</v>
      </c>
      <c r="O1527" s="48">
        <v>0</v>
      </c>
      <c r="P1527" s="48">
        <v>3</v>
      </c>
      <c r="Q1527" s="48" t="s">
        <v>14</v>
      </c>
      <c r="R1527" s="48"/>
      <c r="S1527" s="48"/>
      <c r="T1527" s="48"/>
      <c r="U1527" s="173">
        <f t="shared" si="117"/>
        <v>0.72916666666666663</v>
      </c>
      <c r="V1527" s="173">
        <f t="shared" si="118"/>
        <v>0.70833333333333326</v>
      </c>
      <c r="W1527" s="41">
        <f>IFERROR(VLOOKUP(L1527,'[1]ZESTAWIENIE NUMERÓW BOCZNYCH'!$A:$B,1,0),"")</f>
        <v>8109</v>
      </c>
      <c r="X1527" s="48" t="str">
        <f>IFERROR(VLOOKUP(W1527,'[1]ZESTAWIENIE NUMERÓW BOCZNYCH'!$A:$B,2,0),Q1527)</f>
        <v>VOLVO 7000A</v>
      </c>
      <c r="Y1527" s="131">
        <f t="shared" si="120"/>
        <v>3</v>
      </c>
      <c r="Z1527" s="132" t="s">
        <v>182</v>
      </c>
      <c r="AA1527" s="44" t="str">
        <f t="shared" si="119"/>
        <v>A</v>
      </c>
    </row>
    <row r="1528" spans="1:27" x14ac:dyDescent="0.25">
      <c r="A1528" s="125" t="s">
        <v>236</v>
      </c>
      <c r="B1528" s="48">
        <v>1560</v>
      </c>
      <c r="C1528" s="48">
        <v>3</v>
      </c>
      <c r="D1528" s="48">
        <v>120615</v>
      </c>
      <c r="E1528" s="48"/>
      <c r="F1528" s="48" t="s">
        <v>255</v>
      </c>
      <c r="G1528" s="260" t="str">
        <f t="shared" si="116"/>
        <v>pr_90</v>
      </c>
      <c r="H1528" s="260" t="s">
        <v>277</v>
      </c>
      <c r="I1528" s="45">
        <v>43257</v>
      </c>
      <c r="J1528" s="45" t="s">
        <v>128</v>
      </c>
      <c r="K1528" s="48">
        <v>132</v>
      </c>
      <c r="L1528" s="48">
        <v>8304</v>
      </c>
      <c r="M1528" s="50" t="s">
        <v>158</v>
      </c>
      <c r="N1528" s="42">
        <v>0.74930555555555556</v>
      </c>
      <c r="O1528" s="48">
        <v>6</v>
      </c>
      <c r="P1528" s="48">
        <v>0</v>
      </c>
      <c r="Q1528" s="48" t="s">
        <v>14</v>
      </c>
      <c r="R1528" s="48"/>
      <c r="S1528" s="48"/>
      <c r="T1528" s="48"/>
      <c r="U1528" s="173">
        <f t="shared" si="117"/>
        <v>0.73958333333333326</v>
      </c>
      <c r="V1528" s="173">
        <f t="shared" si="118"/>
        <v>0.70833333333333326</v>
      </c>
      <c r="W1528" s="41">
        <f>IFERROR(VLOOKUP(L1528,'[1]ZESTAWIENIE NUMERÓW BOCZNYCH'!$A:$B,1,0),"")</f>
        <v>8304</v>
      </c>
      <c r="X1528" s="48" t="str">
        <f>IFERROR(VLOOKUP(W1528,'[1]ZESTAWIENIE NUMERÓW BOCZNYCH'!$A:$B,2,0),Q1528)</f>
        <v>MERCEDES-BENZ O 530 G Citaro</v>
      </c>
      <c r="Y1528" s="131">
        <f t="shared" si="120"/>
        <v>6</v>
      </c>
      <c r="Z1528" s="132" t="s">
        <v>182</v>
      </c>
      <c r="AA1528" s="44" t="str">
        <f t="shared" si="119"/>
        <v>A</v>
      </c>
    </row>
    <row r="1529" spans="1:27" x14ac:dyDescent="0.25">
      <c r="A1529" s="125" t="s">
        <v>236</v>
      </c>
      <c r="B1529" s="48">
        <v>1500</v>
      </c>
      <c r="C1529" s="48">
        <v>1</v>
      </c>
      <c r="D1529" s="48">
        <v>120615</v>
      </c>
      <c r="E1529" s="48"/>
      <c r="F1529" s="48" t="s">
        <v>255</v>
      </c>
      <c r="G1529" s="260" t="str">
        <f t="shared" si="116"/>
        <v>pr_90</v>
      </c>
      <c r="H1529" s="260" t="s">
        <v>277</v>
      </c>
      <c r="I1529" s="45">
        <v>43257</v>
      </c>
      <c r="J1529" s="45" t="s">
        <v>128</v>
      </c>
      <c r="K1529" s="48">
        <v>144</v>
      </c>
      <c r="L1529" s="48">
        <v>8412</v>
      </c>
      <c r="M1529" s="48" t="s">
        <v>256</v>
      </c>
      <c r="N1529" s="42">
        <v>0.25208333333333333</v>
      </c>
      <c r="O1529" s="48">
        <v>7</v>
      </c>
      <c r="P1529" s="48">
        <v>8</v>
      </c>
      <c r="Q1529" s="48" t="s">
        <v>14</v>
      </c>
      <c r="R1529" s="48"/>
      <c r="S1529" s="48"/>
      <c r="T1529" s="48"/>
      <c r="U1529" s="173">
        <f t="shared" si="117"/>
        <v>0.25</v>
      </c>
      <c r="V1529" s="173">
        <f t="shared" si="118"/>
        <v>0.25</v>
      </c>
      <c r="W1529" s="41">
        <f>IFERROR(VLOOKUP(L1529,'[1]ZESTAWIENIE NUMERÓW BOCZNYCH'!$A:$B,1,0),"")</f>
        <v>8412</v>
      </c>
      <c r="X1529" s="48" t="str">
        <f>IFERROR(VLOOKUP(W1529,'[1]ZESTAWIENIE NUMERÓW BOCZNYCH'!$A:$B,2,0),Q1529)</f>
        <v>MERCEDES-BENZ 628 03 Citaro G</v>
      </c>
      <c r="Y1529" s="131">
        <f t="shared" si="120"/>
        <v>15</v>
      </c>
      <c r="Z1529" s="132" t="s">
        <v>182</v>
      </c>
      <c r="AA1529" s="44" t="str">
        <f t="shared" si="119"/>
        <v>A</v>
      </c>
    </row>
    <row r="1530" spans="1:27" x14ac:dyDescent="0.25">
      <c r="A1530" s="125" t="s">
        <v>236</v>
      </c>
      <c r="B1530" s="48">
        <v>1502</v>
      </c>
      <c r="C1530" s="48">
        <v>1</v>
      </c>
      <c r="D1530" s="48">
        <v>120615</v>
      </c>
      <c r="E1530" s="48"/>
      <c r="F1530" s="48" t="s">
        <v>255</v>
      </c>
      <c r="G1530" s="260" t="str">
        <f t="shared" si="116"/>
        <v>pr_90</v>
      </c>
      <c r="H1530" s="260" t="s">
        <v>277</v>
      </c>
      <c r="I1530" s="45">
        <v>43257</v>
      </c>
      <c r="J1530" s="45" t="s">
        <v>128</v>
      </c>
      <c r="K1530" s="48">
        <v>144</v>
      </c>
      <c r="L1530" s="48">
        <v>8112</v>
      </c>
      <c r="M1530" s="48" t="s">
        <v>256</v>
      </c>
      <c r="N1530" s="42">
        <v>0.26458333333333334</v>
      </c>
      <c r="O1530" s="48">
        <v>5</v>
      </c>
      <c r="P1530" s="48">
        <v>9</v>
      </c>
      <c r="Q1530" s="48" t="s">
        <v>14</v>
      </c>
      <c r="R1530" s="48"/>
      <c r="S1530" s="48"/>
      <c r="T1530" s="48"/>
      <c r="U1530" s="173">
        <f t="shared" si="117"/>
        <v>0.26041666666666663</v>
      </c>
      <c r="V1530" s="173">
        <f t="shared" si="118"/>
        <v>0.25</v>
      </c>
      <c r="W1530" s="41">
        <f>IFERROR(VLOOKUP(L1530,'[1]ZESTAWIENIE NUMERÓW BOCZNYCH'!$A:$B,1,0),"")</f>
        <v>8112</v>
      </c>
      <c r="X1530" s="48" t="str">
        <f>IFERROR(VLOOKUP(W1530,'[1]ZESTAWIENIE NUMERÓW BOCZNYCH'!$A:$B,2,0),Q1530)</f>
        <v>VOLVO 7000A</v>
      </c>
      <c r="Y1530" s="131">
        <f t="shared" si="120"/>
        <v>14</v>
      </c>
      <c r="Z1530" s="132" t="s">
        <v>182</v>
      </c>
      <c r="AA1530" s="44" t="str">
        <f t="shared" si="119"/>
        <v>A</v>
      </c>
    </row>
    <row r="1531" spans="1:27" x14ac:dyDescent="0.25">
      <c r="A1531" s="125" t="s">
        <v>236</v>
      </c>
      <c r="B1531" s="48">
        <v>1503</v>
      </c>
      <c r="C1531" s="48">
        <v>1</v>
      </c>
      <c r="D1531" s="48">
        <v>120615</v>
      </c>
      <c r="E1531" s="48"/>
      <c r="F1531" s="48" t="s">
        <v>255</v>
      </c>
      <c r="G1531" s="260" t="str">
        <f t="shared" si="116"/>
        <v>pr_90</v>
      </c>
      <c r="H1531" s="260" t="s">
        <v>277</v>
      </c>
      <c r="I1531" s="45">
        <v>43257</v>
      </c>
      <c r="J1531" s="45" t="s">
        <v>128</v>
      </c>
      <c r="K1531" s="48">
        <v>144</v>
      </c>
      <c r="L1531" s="48">
        <v>8419</v>
      </c>
      <c r="M1531" s="48" t="s">
        <v>256</v>
      </c>
      <c r="N1531" s="42">
        <v>0.27569444444444446</v>
      </c>
      <c r="O1531" s="48">
        <v>16</v>
      </c>
      <c r="P1531" s="48">
        <v>3</v>
      </c>
      <c r="Q1531" s="48" t="s">
        <v>14</v>
      </c>
      <c r="R1531" s="48"/>
      <c r="S1531" s="48"/>
      <c r="T1531" s="48"/>
      <c r="U1531" s="173">
        <f t="shared" si="117"/>
        <v>0.27083333333333331</v>
      </c>
      <c r="V1531" s="173">
        <f t="shared" si="118"/>
        <v>0.25</v>
      </c>
      <c r="W1531" s="41">
        <f>IFERROR(VLOOKUP(L1531,'[1]ZESTAWIENIE NUMERÓW BOCZNYCH'!$A:$B,1,0),"")</f>
        <v>8419</v>
      </c>
      <c r="X1531" s="48" t="str">
        <f>IFERROR(VLOOKUP(W1531,'[1]ZESTAWIENIE NUMERÓW BOCZNYCH'!$A:$B,2,0),Q1531)</f>
        <v>MERCEDES-BENZ 628 03 Citaro G</v>
      </c>
      <c r="Y1531" s="131">
        <f t="shared" si="120"/>
        <v>19</v>
      </c>
      <c r="Z1531" s="132" t="s">
        <v>182</v>
      </c>
      <c r="AA1531" s="44" t="str">
        <f t="shared" si="119"/>
        <v>A</v>
      </c>
    </row>
    <row r="1532" spans="1:27" x14ac:dyDescent="0.25">
      <c r="A1532" s="125" t="s">
        <v>236</v>
      </c>
      <c r="B1532" s="48">
        <v>1505</v>
      </c>
      <c r="C1532" s="48">
        <v>1</v>
      </c>
      <c r="D1532" s="48">
        <v>120615</v>
      </c>
      <c r="E1532" s="48"/>
      <c r="F1532" s="48" t="s">
        <v>255</v>
      </c>
      <c r="G1532" s="260" t="str">
        <f t="shared" si="116"/>
        <v>pr_90</v>
      </c>
      <c r="H1532" s="260" t="s">
        <v>277</v>
      </c>
      <c r="I1532" s="45">
        <v>43257</v>
      </c>
      <c r="J1532" s="45" t="s">
        <v>128</v>
      </c>
      <c r="K1532" s="48">
        <v>144</v>
      </c>
      <c r="L1532" s="48">
        <v>8434</v>
      </c>
      <c r="M1532" s="260" t="s">
        <v>256</v>
      </c>
      <c r="N1532" s="42">
        <v>0.28611111111111115</v>
      </c>
      <c r="O1532" s="114">
        <v>19</v>
      </c>
      <c r="P1532" s="48">
        <v>4</v>
      </c>
      <c r="Q1532" s="48" t="s">
        <v>14</v>
      </c>
      <c r="R1532" s="48"/>
      <c r="S1532" s="48"/>
      <c r="T1532" s="48"/>
      <c r="U1532" s="173">
        <f t="shared" si="117"/>
        <v>0.28125</v>
      </c>
      <c r="V1532" s="173">
        <f t="shared" si="118"/>
        <v>0.25</v>
      </c>
      <c r="W1532" s="41">
        <f>IFERROR(VLOOKUP(L1532,'[1]ZESTAWIENIE NUMERÓW BOCZNYCH'!$A:$B,1,0),"")</f>
        <v>8434</v>
      </c>
      <c r="X1532" s="48" t="str">
        <f>IFERROR(VLOOKUP(W1532,'[1]ZESTAWIENIE NUMERÓW BOCZNYCH'!$A:$B,2,0),Q1532)</f>
        <v>MERCEDES-BENZ 628 03 Citaro G</v>
      </c>
      <c r="Y1532" s="131">
        <f t="shared" si="120"/>
        <v>23</v>
      </c>
      <c r="Z1532" s="132" t="s">
        <v>182</v>
      </c>
      <c r="AA1532" s="44" t="str">
        <f t="shared" si="119"/>
        <v>A</v>
      </c>
    </row>
    <row r="1533" spans="1:27" x14ac:dyDescent="0.25">
      <c r="A1533" s="125" t="s">
        <v>236</v>
      </c>
      <c r="B1533" s="48">
        <v>1506</v>
      </c>
      <c r="C1533" s="48">
        <v>1</v>
      </c>
      <c r="D1533" s="48">
        <v>120615</v>
      </c>
      <c r="E1533" s="48"/>
      <c r="F1533" s="48" t="s">
        <v>255</v>
      </c>
      <c r="G1533" s="260" t="str">
        <f t="shared" si="116"/>
        <v>pr_90</v>
      </c>
      <c r="H1533" s="260" t="s">
        <v>277</v>
      </c>
      <c r="I1533" s="45">
        <v>43257</v>
      </c>
      <c r="J1533" s="45" t="s">
        <v>128</v>
      </c>
      <c r="K1533" s="48">
        <v>144</v>
      </c>
      <c r="L1533" s="48">
        <v>7028</v>
      </c>
      <c r="M1533" s="48" t="s">
        <v>256</v>
      </c>
      <c r="N1533" s="42">
        <v>0.2951388888888889</v>
      </c>
      <c r="O1533" s="48">
        <v>9</v>
      </c>
      <c r="P1533" s="48">
        <v>2</v>
      </c>
      <c r="Q1533" s="48" t="s">
        <v>12</v>
      </c>
      <c r="R1533" s="48"/>
      <c r="S1533" s="48"/>
      <c r="T1533" s="48"/>
      <c r="U1533" s="173">
        <f t="shared" si="117"/>
        <v>0.29166666666666663</v>
      </c>
      <c r="V1533" s="173">
        <f t="shared" si="118"/>
        <v>0.29166666666666663</v>
      </c>
      <c r="W1533" s="41">
        <f>IFERROR(VLOOKUP(L1533,'[1]ZESTAWIENIE NUMERÓW BOCZNYCH'!$A:$B,1,0),"")</f>
        <v>7028</v>
      </c>
      <c r="X1533" s="48" t="str">
        <f>IFERROR(VLOOKUP(W1533,'[1]ZESTAWIENIE NUMERÓW BOCZNYCH'!$A:$B,2,0),Q1533)</f>
        <v>VOLVO 7700</v>
      </c>
      <c r="Y1533" s="131">
        <f t="shared" si="120"/>
        <v>11</v>
      </c>
      <c r="Z1533" s="132" t="s">
        <v>182</v>
      </c>
      <c r="AA1533" s="44" t="str">
        <f t="shared" si="119"/>
        <v>A</v>
      </c>
    </row>
    <row r="1534" spans="1:27" x14ac:dyDescent="0.25">
      <c r="A1534" s="125" t="s">
        <v>236</v>
      </c>
      <c r="B1534" s="48">
        <v>1509</v>
      </c>
      <c r="C1534" s="48">
        <v>1</v>
      </c>
      <c r="D1534" s="48">
        <v>120615</v>
      </c>
      <c r="E1534" s="48"/>
      <c r="F1534" s="48" t="s">
        <v>255</v>
      </c>
      <c r="G1534" s="260" t="str">
        <f t="shared" si="116"/>
        <v>pr_90</v>
      </c>
      <c r="H1534" s="260" t="s">
        <v>277</v>
      </c>
      <c r="I1534" s="45">
        <v>43257</v>
      </c>
      <c r="J1534" s="45" t="s">
        <v>128</v>
      </c>
      <c r="K1534" s="48">
        <v>144</v>
      </c>
      <c r="L1534" s="48">
        <v>8423</v>
      </c>
      <c r="M1534" s="260" t="s">
        <v>256</v>
      </c>
      <c r="N1534" s="42">
        <v>0.30833333333333335</v>
      </c>
      <c r="O1534" s="48">
        <v>4</v>
      </c>
      <c r="P1534" s="48">
        <v>4</v>
      </c>
      <c r="Q1534" s="48" t="s">
        <v>14</v>
      </c>
      <c r="R1534" s="48"/>
      <c r="S1534" s="48"/>
      <c r="T1534" s="48"/>
      <c r="U1534" s="173">
        <f t="shared" si="117"/>
        <v>0.30208333333333331</v>
      </c>
      <c r="V1534" s="173">
        <f t="shared" si="118"/>
        <v>0.29166666666666663</v>
      </c>
      <c r="W1534" s="41" t="str">
        <f>IFERROR(VLOOKUP(L1534,'[1]ZESTAWIENIE NUMERÓW BOCZNYCH'!$A:$B,1,0),"")</f>
        <v/>
      </c>
      <c r="X1534" s="48" t="str">
        <f>IFERROR(VLOOKUP(W1534,'[1]ZESTAWIENIE NUMERÓW BOCZNYCH'!$A:$B,2,0),Q1534)</f>
        <v>AD</v>
      </c>
      <c r="Y1534" s="131">
        <f t="shared" si="120"/>
        <v>8</v>
      </c>
      <c r="Z1534" s="132" t="s">
        <v>182</v>
      </c>
      <c r="AA1534" s="44" t="str">
        <f t="shared" si="119"/>
        <v>A</v>
      </c>
    </row>
    <row r="1535" spans="1:27" x14ac:dyDescent="0.25">
      <c r="A1535" s="125" t="s">
        <v>236</v>
      </c>
      <c r="B1535" s="48">
        <v>1510</v>
      </c>
      <c r="C1535" s="48">
        <v>1</v>
      </c>
      <c r="D1535" s="48">
        <v>120615</v>
      </c>
      <c r="E1535" s="48"/>
      <c r="F1535" s="48" t="s">
        <v>255</v>
      </c>
      <c r="G1535" s="260" t="str">
        <f t="shared" si="116"/>
        <v>pr_90</v>
      </c>
      <c r="H1535" s="260" t="s">
        <v>277</v>
      </c>
      <c r="I1535" s="45">
        <v>43257</v>
      </c>
      <c r="J1535" s="45" t="s">
        <v>128</v>
      </c>
      <c r="K1535" s="48">
        <v>144</v>
      </c>
      <c r="L1535" s="48">
        <v>5603</v>
      </c>
      <c r="M1535" s="48" t="s">
        <v>256</v>
      </c>
      <c r="N1535" s="42">
        <v>0.31458333333333333</v>
      </c>
      <c r="O1535" s="48">
        <v>6</v>
      </c>
      <c r="P1535" s="48">
        <v>11</v>
      </c>
      <c r="Q1535" s="48" t="s">
        <v>14</v>
      </c>
      <c r="R1535" s="48"/>
      <c r="S1535" s="48"/>
      <c r="T1535" s="48"/>
      <c r="U1535" s="173">
        <f t="shared" si="117"/>
        <v>0.3125</v>
      </c>
      <c r="V1535" s="173">
        <f t="shared" si="118"/>
        <v>0.29166666666666663</v>
      </c>
      <c r="W1535" s="41">
        <f>IFERROR(VLOOKUP(L1535,'[1]ZESTAWIENIE NUMERÓW BOCZNYCH'!$A:$B,1,0),"")</f>
        <v>5603</v>
      </c>
      <c r="X1535" s="48" t="str">
        <f>IFERROR(VLOOKUP(W1535,'[1]ZESTAWIENIE NUMERÓW BOCZNYCH'!$A:$B,2,0),Q1535)</f>
        <v>SOLARIS URBINO 18</v>
      </c>
      <c r="Y1535" s="131">
        <f t="shared" si="120"/>
        <v>17</v>
      </c>
      <c r="Z1535" s="132" t="s">
        <v>182</v>
      </c>
      <c r="AA1535" s="44" t="str">
        <f t="shared" si="119"/>
        <v>A</v>
      </c>
    </row>
    <row r="1536" spans="1:27" x14ac:dyDescent="0.25">
      <c r="A1536" s="125" t="s">
        <v>236</v>
      </c>
      <c r="B1536" s="48">
        <v>1513</v>
      </c>
      <c r="C1536" s="48">
        <v>2</v>
      </c>
      <c r="D1536" s="48">
        <v>120615</v>
      </c>
      <c r="E1536" s="48"/>
      <c r="F1536" s="48" t="s">
        <v>255</v>
      </c>
      <c r="G1536" s="260" t="str">
        <f t="shared" si="116"/>
        <v>pr_90</v>
      </c>
      <c r="H1536" s="260" t="s">
        <v>277</v>
      </c>
      <c r="I1536" s="45">
        <v>43257</v>
      </c>
      <c r="J1536" s="45" t="s">
        <v>128</v>
      </c>
      <c r="K1536" s="48">
        <v>144</v>
      </c>
      <c r="L1536" s="48">
        <v>8305</v>
      </c>
      <c r="M1536" s="260" t="s">
        <v>256</v>
      </c>
      <c r="N1536" s="42">
        <v>0.33124999999999999</v>
      </c>
      <c r="O1536" s="48">
        <v>7</v>
      </c>
      <c r="P1536" s="48">
        <v>6</v>
      </c>
      <c r="Q1536" s="48" t="s">
        <v>14</v>
      </c>
      <c r="R1536" s="48"/>
      <c r="S1536" s="48"/>
      <c r="T1536" s="48"/>
      <c r="U1536" s="173">
        <f t="shared" si="117"/>
        <v>0.32291666666666663</v>
      </c>
      <c r="V1536" s="173">
        <f t="shared" si="118"/>
        <v>0.29166666666666663</v>
      </c>
      <c r="W1536" s="41">
        <f>IFERROR(VLOOKUP(L1536,'[1]ZESTAWIENIE NUMERÓW BOCZNYCH'!$A:$B,1,0),"")</f>
        <v>8305</v>
      </c>
      <c r="X1536" s="48" t="str">
        <f>IFERROR(VLOOKUP(W1536,'[1]ZESTAWIENIE NUMERÓW BOCZNYCH'!$A:$B,2,0),Q1536)</f>
        <v>MERCEDES-BENZ O 530 G Citaro</v>
      </c>
      <c r="Y1536" s="131">
        <f t="shared" si="120"/>
        <v>13</v>
      </c>
      <c r="Z1536" s="132" t="s">
        <v>182</v>
      </c>
      <c r="AA1536" s="44" t="str">
        <f t="shared" si="119"/>
        <v>A</v>
      </c>
    </row>
    <row r="1537" spans="1:27" x14ac:dyDescent="0.25">
      <c r="A1537" s="125" t="s">
        <v>236</v>
      </c>
      <c r="B1537" s="48">
        <v>1514</v>
      </c>
      <c r="C1537" s="48">
        <v>2</v>
      </c>
      <c r="D1537" s="48">
        <v>120615</v>
      </c>
      <c r="E1537" s="48"/>
      <c r="F1537" s="48" t="s">
        <v>255</v>
      </c>
      <c r="G1537" s="260" t="str">
        <f t="shared" si="116"/>
        <v>pr_90</v>
      </c>
      <c r="H1537" s="260" t="s">
        <v>277</v>
      </c>
      <c r="I1537" s="45">
        <v>43257</v>
      </c>
      <c r="J1537" s="45" t="s">
        <v>128</v>
      </c>
      <c r="K1537" s="48">
        <v>144</v>
      </c>
      <c r="L1537" s="48">
        <v>8412</v>
      </c>
      <c r="M1537" s="48" t="s">
        <v>256</v>
      </c>
      <c r="N1537" s="42">
        <v>0.33611111111111108</v>
      </c>
      <c r="O1537" s="48">
        <v>3</v>
      </c>
      <c r="P1537" s="48">
        <v>8</v>
      </c>
      <c r="Q1537" s="48" t="s">
        <v>14</v>
      </c>
      <c r="R1537" s="48"/>
      <c r="S1537" s="48"/>
      <c r="T1537" s="48"/>
      <c r="U1537" s="173">
        <f t="shared" si="117"/>
        <v>0.33333333333333331</v>
      </c>
      <c r="V1537" s="173">
        <f t="shared" si="118"/>
        <v>0.33333333333333331</v>
      </c>
      <c r="W1537" s="41">
        <f>IFERROR(VLOOKUP(L1537,'[1]ZESTAWIENIE NUMERÓW BOCZNYCH'!$A:$B,1,0),"")</f>
        <v>8412</v>
      </c>
      <c r="X1537" s="48" t="str">
        <f>IFERROR(VLOOKUP(W1537,'[1]ZESTAWIENIE NUMERÓW BOCZNYCH'!$A:$B,2,0),Q1537)</f>
        <v>MERCEDES-BENZ 628 03 Citaro G</v>
      </c>
      <c r="Y1537" s="131">
        <f t="shared" si="120"/>
        <v>11</v>
      </c>
      <c r="Z1537" s="132" t="s">
        <v>182</v>
      </c>
      <c r="AA1537" s="44" t="str">
        <f t="shared" si="119"/>
        <v>A</v>
      </c>
    </row>
    <row r="1538" spans="1:27" x14ac:dyDescent="0.25">
      <c r="A1538" s="125" t="s">
        <v>236</v>
      </c>
      <c r="B1538" s="48">
        <v>1516</v>
      </c>
      <c r="C1538" s="48">
        <v>2</v>
      </c>
      <c r="D1538" s="48">
        <v>120615</v>
      </c>
      <c r="E1538" s="48"/>
      <c r="F1538" s="48" t="s">
        <v>255</v>
      </c>
      <c r="G1538" s="260" t="str">
        <f t="shared" si="116"/>
        <v>pr_90</v>
      </c>
      <c r="H1538" s="260" t="s">
        <v>277</v>
      </c>
      <c r="I1538" s="45">
        <v>43257</v>
      </c>
      <c r="J1538" s="45" t="s">
        <v>128</v>
      </c>
      <c r="K1538" s="48">
        <v>144</v>
      </c>
      <c r="L1538" s="48">
        <v>8112</v>
      </c>
      <c r="M1538" s="260" t="s">
        <v>256</v>
      </c>
      <c r="N1538" s="42">
        <v>0.35000000000000003</v>
      </c>
      <c r="O1538" s="48">
        <v>8</v>
      </c>
      <c r="P1538" s="48">
        <v>2</v>
      </c>
      <c r="Q1538" s="48" t="s">
        <v>14</v>
      </c>
      <c r="R1538" s="48"/>
      <c r="S1538" s="48"/>
      <c r="T1538" s="48"/>
      <c r="U1538" s="173">
        <f t="shared" si="117"/>
        <v>0.34375</v>
      </c>
      <c r="V1538" s="173">
        <f t="shared" si="118"/>
        <v>0.33333333333333331</v>
      </c>
      <c r="W1538" s="41">
        <f>IFERROR(VLOOKUP(L1538,'[1]ZESTAWIENIE NUMERÓW BOCZNYCH'!$A:$B,1,0),"")</f>
        <v>8112</v>
      </c>
      <c r="X1538" s="48" t="str">
        <f>IFERROR(VLOOKUP(W1538,'[1]ZESTAWIENIE NUMERÓW BOCZNYCH'!$A:$B,2,0),Q1538)</f>
        <v>VOLVO 7000A</v>
      </c>
      <c r="Y1538" s="131">
        <f t="shared" si="120"/>
        <v>10</v>
      </c>
      <c r="Z1538" s="132" t="s">
        <v>182</v>
      </c>
      <c r="AA1538" s="44" t="str">
        <f t="shared" si="119"/>
        <v>A</v>
      </c>
    </row>
    <row r="1539" spans="1:27" x14ac:dyDescent="0.25">
      <c r="A1539" s="125" t="s">
        <v>236</v>
      </c>
      <c r="B1539" s="48">
        <v>1518</v>
      </c>
      <c r="C1539" s="48">
        <v>2</v>
      </c>
      <c r="D1539" s="48">
        <v>120615</v>
      </c>
      <c r="E1539" s="48"/>
      <c r="F1539" s="48" t="s">
        <v>255</v>
      </c>
      <c r="G1539" s="260" t="str">
        <f t="shared" ref="G1539:G1602" si="121">IF(ISERROR(RIGHT(LEFT(F1539,FIND("_",MID(F1539,4,150))+2))*1),LEFT(F1539,FIND("_",MID(F1539,4,150))+1),LEFT(F1539,FIND("_",MID(F1539,4,150))+2))</f>
        <v>pr_90</v>
      </c>
      <c r="H1539" s="260" t="s">
        <v>277</v>
      </c>
      <c r="I1539" s="45">
        <v>43257</v>
      </c>
      <c r="J1539" s="45" t="s">
        <v>128</v>
      </c>
      <c r="K1539" s="48">
        <v>144</v>
      </c>
      <c r="L1539" s="48">
        <v>8419</v>
      </c>
      <c r="M1539" s="48" t="s">
        <v>256</v>
      </c>
      <c r="N1539" s="42">
        <v>0.35833333333333334</v>
      </c>
      <c r="O1539" s="48">
        <v>5</v>
      </c>
      <c r="P1539" s="48">
        <v>6</v>
      </c>
      <c r="Q1539" s="48" t="s">
        <v>14</v>
      </c>
      <c r="R1539" s="48"/>
      <c r="S1539" s="48"/>
      <c r="T1539" s="48"/>
      <c r="U1539" s="173">
        <f t="shared" ref="U1539:U1602" si="122">FLOOR(N1539,"0:15")</f>
        <v>0.35416666666666663</v>
      </c>
      <c r="V1539" s="173">
        <f t="shared" ref="V1539:V1602" si="123">FLOOR(N1539,TIME(1,0,0))</f>
        <v>0.33333333333333331</v>
      </c>
      <c r="W1539" s="41">
        <f>IFERROR(VLOOKUP(L1539,'[1]ZESTAWIENIE NUMERÓW BOCZNYCH'!$A:$B,1,0),"")</f>
        <v>8419</v>
      </c>
      <c r="X1539" s="48" t="str">
        <f>IFERROR(VLOOKUP(W1539,'[1]ZESTAWIENIE NUMERÓW BOCZNYCH'!$A:$B,2,0),Q1539)</f>
        <v>MERCEDES-BENZ 628 03 Citaro G</v>
      </c>
      <c r="Y1539" s="131">
        <f t="shared" si="120"/>
        <v>11</v>
      </c>
      <c r="Z1539" s="132" t="s">
        <v>182</v>
      </c>
      <c r="AA1539" s="44" t="str">
        <f t="shared" ref="AA1539:AA1602" si="124">IF(Z1539="Tramwaj normalny","T","A")</f>
        <v>A</v>
      </c>
    </row>
    <row r="1540" spans="1:27" x14ac:dyDescent="0.25">
      <c r="A1540" s="125" t="s">
        <v>236</v>
      </c>
      <c r="B1540" s="48">
        <v>1520</v>
      </c>
      <c r="C1540" s="48">
        <v>2</v>
      </c>
      <c r="D1540" s="48">
        <v>120615</v>
      </c>
      <c r="E1540" s="48"/>
      <c r="F1540" s="48" t="s">
        <v>255</v>
      </c>
      <c r="G1540" s="260" t="str">
        <f t="shared" si="121"/>
        <v>pr_90</v>
      </c>
      <c r="H1540" s="260" t="s">
        <v>277</v>
      </c>
      <c r="I1540" s="45">
        <v>43257</v>
      </c>
      <c r="J1540" s="45" t="s">
        <v>128</v>
      </c>
      <c r="K1540" s="48">
        <v>144</v>
      </c>
      <c r="L1540" s="48">
        <v>8434</v>
      </c>
      <c r="M1540" s="260" t="s">
        <v>256</v>
      </c>
      <c r="N1540" s="42">
        <v>0.36944444444444446</v>
      </c>
      <c r="O1540" s="48">
        <v>8</v>
      </c>
      <c r="P1540" s="48">
        <v>5</v>
      </c>
      <c r="Q1540" s="48" t="s">
        <v>14</v>
      </c>
      <c r="R1540" s="48"/>
      <c r="S1540" s="48"/>
      <c r="T1540" s="48"/>
      <c r="U1540" s="173">
        <f t="shared" si="122"/>
        <v>0.36458333333333331</v>
      </c>
      <c r="V1540" s="173">
        <f t="shared" si="123"/>
        <v>0.33333333333333331</v>
      </c>
      <c r="W1540" s="41">
        <f>IFERROR(VLOOKUP(L1540,'[1]ZESTAWIENIE NUMERÓW BOCZNYCH'!$A:$B,1,0),"")</f>
        <v>8434</v>
      </c>
      <c r="X1540" s="48" t="str">
        <f>IFERROR(VLOOKUP(W1540,'[1]ZESTAWIENIE NUMERÓW BOCZNYCH'!$A:$B,2,0),Q1540)</f>
        <v>MERCEDES-BENZ 628 03 Citaro G</v>
      </c>
      <c r="Y1540" s="131">
        <f t="shared" si="120"/>
        <v>13</v>
      </c>
      <c r="Z1540" s="132" t="s">
        <v>182</v>
      </c>
      <c r="AA1540" s="44" t="str">
        <f t="shared" si="124"/>
        <v>A</v>
      </c>
    </row>
    <row r="1541" spans="1:27" x14ac:dyDescent="0.25">
      <c r="A1541" s="125" t="s">
        <v>236</v>
      </c>
      <c r="B1541" s="48">
        <v>1522</v>
      </c>
      <c r="C1541" s="48">
        <v>2</v>
      </c>
      <c r="D1541" s="48">
        <v>120615</v>
      </c>
      <c r="E1541" s="48"/>
      <c r="F1541" s="48" t="s">
        <v>255</v>
      </c>
      <c r="G1541" s="260" t="str">
        <f t="shared" si="121"/>
        <v>pr_90</v>
      </c>
      <c r="H1541" s="260" t="s">
        <v>277</v>
      </c>
      <c r="I1541" s="45">
        <v>43257</v>
      </c>
      <c r="J1541" s="45" t="s">
        <v>128</v>
      </c>
      <c r="K1541" s="48">
        <v>144</v>
      </c>
      <c r="L1541" s="48">
        <v>7028</v>
      </c>
      <c r="M1541" s="48" t="s">
        <v>256</v>
      </c>
      <c r="N1541" s="42">
        <v>0.37638888888888888</v>
      </c>
      <c r="O1541" s="48">
        <v>8</v>
      </c>
      <c r="P1541" s="48">
        <v>4</v>
      </c>
      <c r="Q1541" s="48" t="s">
        <v>12</v>
      </c>
      <c r="R1541" s="48"/>
      <c r="S1541" s="48"/>
      <c r="T1541" s="48"/>
      <c r="U1541" s="173">
        <f t="shared" si="122"/>
        <v>0.375</v>
      </c>
      <c r="V1541" s="173">
        <f t="shared" si="123"/>
        <v>0.375</v>
      </c>
      <c r="W1541" s="41">
        <f>IFERROR(VLOOKUP(L1541,'[1]ZESTAWIENIE NUMERÓW BOCZNYCH'!$A:$B,1,0),"")</f>
        <v>7028</v>
      </c>
      <c r="X1541" s="48" t="str">
        <f>IFERROR(VLOOKUP(W1541,'[1]ZESTAWIENIE NUMERÓW BOCZNYCH'!$A:$B,2,0),Q1541)</f>
        <v>VOLVO 7700</v>
      </c>
      <c r="Y1541" s="131">
        <f t="shared" si="120"/>
        <v>12</v>
      </c>
      <c r="Z1541" s="132" t="s">
        <v>182</v>
      </c>
      <c r="AA1541" s="44" t="str">
        <f t="shared" si="124"/>
        <v>A</v>
      </c>
    </row>
    <row r="1542" spans="1:27" x14ac:dyDescent="0.25">
      <c r="A1542" s="125" t="s">
        <v>236</v>
      </c>
      <c r="B1542" s="48">
        <v>1524</v>
      </c>
      <c r="C1542" s="48">
        <v>2</v>
      </c>
      <c r="D1542" s="48">
        <v>120615</v>
      </c>
      <c r="E1542" s="48"/>
      <c r="F1542" s="48" t="s">
        <v>255</v>
      </c>
      <c r="G1542" s="260" t="str">
        <f t="shared" si="121"/>
        <v>pr_90</v>
      </c>
      <c r="H1542" s="260" t="s">
        <v>277</v>
      </c>
      <c r="I1542" s="45">
        <v>43257</v>
      </c>
      <c r="J1542" s="45" t="s">
        <v>128</v>
      </c>
      <c r="K1542" s="48">
        <v>144</v>
      </c>
      <c r="L1542" s="48">
        <v>8423</v>
      </c>
      <c r="M1542" s="48" t="s">
        <v>256</v>
      </c>
      <c r="N1542" s="42">
        <v>0.39097222222222222</v>
      </c>
      <c r="O1542" s="48">
        <v>7</v>
      </c>
      <c r="P1542" s="48">
        <v>4</v>
      </c>
      <c r="Q1542" s="48" t="s">
        <v>14</v>
      </c>
      <c r="R1542" s="48"/>
      <c r="S1542" s="48"/>
      <c r="T1542" s="48"/>
      <c r="U1542" s="173">
        <f t="shared" si="122"/>
        <v>0.38541666666666663</v>
      </c>
      <c r="V1542" s="173">
        <f t="shared" si="123"/>
        <v>0.375</v>
      </c>
      <c r="W1542" s="41" t="str">
        <f>IFERROR(VLOOKUP(L1542,'[1]ZESTAWIENIE NUMERÓW BOCZNYCH'!$A:$B,1,0),"")</f>
        <v/>
      </c>
      <c r="X1542" s="48" t="str">
        <f>IFERROR(VLOOKUP(W1542,'[1]ZESTAWIENIE NUMERÓW BOCZNYCH'!$A:$B,2,0),Q1542)</f>
        <v>AD</v>
      </c>
      <c r="Y1542" s="131">
        <f t="shared" si="120"/>
        <v>11</v>
      </c>
      <c r="Z1542" s="132" t="s">
        <v>182</v>
      </c>
      <c r="AA1542" s="44" t="str">
        <f t="shared" si="124"/>
        <v>A</v>
      </c>
    </row>
    <row r="1543" spans="1:27" x14ac:dyDescent="0.25">
      <c r="A1543" s="125" t="s">
        <v>236</v>
      </c>
      <c r="B1543" s="48">
        <v>1526</v>
      </c>
      <c r="C1543" s="48">
        <v>3</v>
      </c>
      <c r="D1543" s="48">
        <v>120615</v>
      </c>
      <c r="E1543" s="48"/>
      <c r="F1543" s="48" t="s">
        <v>255</v>
      </c>
      <c r="G1543" s="260" t="str">
        <f t="shared" si="121"/>
        <v>pr_90</v>
      </c>
      <c r="H1543" s="260" t="s">
        <v>277</v>
      </c>
      <c r="I1543" s="45">
        <v>43257</v>
      </c>
      <c r="J1543" s="45" t="s">
        <v>128</v>
      </c>
      <c r="K1543" s="48">
        <v>144</v>
      </c>
      <c r="L1543" s="48">
        <v>5663</v>
      </c>
      <c r="M1543" s="260" t="s">
        <v>256</v>
      </c>
      <c r="N1543" s="42">
        <v>0.39999999999999997</v>
      </c>
      <c r="O1543" s="48">
        <v>7</v>
      </c>
      <c r="P1543" s="48">
        <v>1</v>
      </c>
      <c r="Q1543" s="48" t="s">
        <v>14</v>
      </c>
      <c r="R1543" s="48"/>
      <c r="S1543" s="48"/>
      <c r="T1543" s="48"/>
      <c r="U1543" s="173">
        <f t="shared" si="122"/>
        <v>0.39583333333333331</v>
      </c>
      <c r="V1543" s="173">
        <f t="shared" si="123"/>
        <v>0.375</v>
      </c>
      <c r="W1543" s="41" t="str">
        <f>IFERROR(VLOOKUP(L1543,'[1]ZESTAWIENIE NUMERÓW BOCZNYCH'!$A:$B,1,0),"")</f>
        <v/>
      </c>
      <c r="X1543" s="48" t="str">
        <f>IFERROR(VLOOKUP(W1543,'[1]ZESTAWIENIE NUMERÓW BOCZNYCH'!$A:$B,2,0),Q1543)</f>
        <v>AD</v>
      </c>
      <c r="Y1543" s="131">
        <f t="shared" ref="Y1543:Y1606" si="125">O1543+P1543</f>
        <v>8</v>
      </c>
      <c r="Z1543" s="132" t="s">
        <v>182</v>
      </c>
      <c r="AA1543" s="44" t="str">
        <f t="shared" si="124"/>
        <v>A</v>
      </c>
    </row>
    <row r="1544" spans="1:27" x14ac:dyDescent="0.25">
      <c r="A1544" s="125" t="s">
        <v>236</v>
      </c>
      <c r="B1544" s="48">
        <v>1528</v>
      </c>
      <c r="C1544" s="48">
        <v>3</v>
      </c>
      <c r="D1544" s="48">
        <v>120615</v>
      </c>
      <c r="E1544" s="48"/>
      <c r="F1544" s="48" t="s">
        <v>255</v>
      </c>
      <c r="G1544" s="260" t="str">
        <f t="shared" si="121"/>
        <v>pr_90</v>
      </c>
      <c r="H1544" s="260" t="s">
        <v>277</v>
      </c>
      <c r="I1544" s="45">
        <v>43257</v>
      </c>
      <c r="J1544" s="45" t="s">
        <v>128</v>
      </c>
      <c r="K1544" s="48">
        <v>144</v>
      </c>
      <c r="L1544" s="48">
        <v>8089</v>
      </c>
      <c r="M1544" s="48" t="s">
        <v>256</v>
      </c>
      <c r="N1544" s="42">
        <v>0.40833333333333338</v>
      </c>
      <c r="O1544" s="48">
        <v>2</v>
      </c>
      <c r="P1544" s="48">
        <v>3</v>
      </c>
      <c r="Q1544" s="48" t="s">
        <v>14</v>
      </c>
      <c r="R1544" s="48"/>
      <c r="S1544" s="48"/>
      <c r="T1544" s="48"/>
      <c r="U1544" s="173">
        <f t="shared" si="122"/>
        <v>0.40625</v>
      </c>
      <c r="V1544" s="173">
        <f t="shared" si="123"/>
        <v>0.375</v>
      </c>
      <c r="W1544" s="41">
        <f>IFERROR(VLOOKUP(L1544,'[1]ZESTAWIENIE NUMERÓW BOCZNYCH'!$A:$B,1,0),"")</f>
        <v>8089</v>
      </c>
      <c r="X1544" s="48" t="str">
        <f>IFERROR(VLOOKUP(W1544,'[1]ZESTAWIENIE NUMERÓW BOCZNYCH'!$A:$B,2,0),Q1544)</f>
        <v>VOLVO 7000A</v>
      </c>
      <c r="Y1544" s="131">
        <f t="shared" si="125"/>
        <v>5</v>
      </c>
      <c r="Z1544" s="132" t="s">
        <v>182</v>
      </c>
      <c r="AA1544" s="44" t="str">
        <f t="shared" si="124"/>
        <v>A</v>
      </c>
    </row>
    <row r="1545" spans="1:27" x14ac:dyDescent="0.25">
      <c r="A1545" s="125" t="s">
        <v>236</v>
      </c>
      <c r="B1545" s="48">
        <v>1529</v>
      </c>
      <c r="C1545" s="48">
        <v>1</v>
      </c>
      <c r="D1545" s="48">
        <v>120615</v>
      </c>
      <c r="E1545" s="48"/>
      <c r="F1545" s="48" t="s">
        <v>255</v>
      </c>
      <c r="G1545" s="260" t="str">
        <f t="shared" si="121"/>
        <v>pr_90</v>
      </c>
      <c r="H1545" s="260" t="s">
        <v>277</v>
      </c>
      <c r="I1545" s="45">
        <v>43257</v>
      </c>
      <c r="J1545" s="45" t="s">
        <v>128</v>
      </c>
      <c r="K1545" s="48">
        <v>144</v>
      </c>
      <c r="L1545" s="48">
        <v>8087</v>
      </c>
      <c r="M1545" s="260" t="s">
        <v>256</v>
      </c>
      <c r="N1545" s="42">
        <v>0.58402777777777781</v>
      </c>
      <c r="O1545" s="48">
        <v>11</v>
      </c>
      <c r="P1545" s="48">
        <v>8</v>
      </c>
      <c r="Q1545" s="48" t="s">
        <v>14</v>
      </c>
      <c r="R1545" s="48"/>
      <c r="S1545" s="48"/>
      <c r="T1545" s="48"/>
      <c r="U1545" s="173">
        <f t="shared" si="122"/>
        <v>0.58333333333333326</v>
      </c>
      <c r="V1545" s="173">
        <f t="shared" si="123"/>
        <v>0.58333333333333326</v>
      </c>
      <c r="W1545" s="41">
        <f>IFERROR(VLOOKUP(L1545,'[1]ZESTAWIENIE NUMERÓW BOCZNYCH'!$A:$B,1,0),"")</f>
        <v>8087</v>
      </c>
      <c r="X1545" s="48" t="str">
        <f>IFERROR(VLOOKUP(W1545,'[1]ZESTAWIENIE NUMERÓW BOCZNYCH'!$A:$B,2,0),Q1545)</f>
        <v>VOLVO 7000A</v>
      </c>
      <c r="Y1545" s="131">
        <f t="shared" si="125"/>
        <v>19</v>
      </c>
      <c r="Z1545" s="132" t="s">
        <v>182</v>
      </c>
      <c r="AA1545" s="44" t="str">
        <f t="shared" si="124"/>
        <v>A</v>
      </c>
    </row>
    <row r="1546" spans="1:27" x14ac:dyDescent="0.25">
      <c r="A1546" s="125" t="s">
        <v>236</v>
      </c>
      <c r="B1546" s="48">
        <v>1530</v>
      </c>
      <c r="C1546" s="48">
        <v>1</v>
      </c>
      <c r="D1546" s="48">
        <v>120615</v>
      </c>
      <c r="E1546" s="48"/>
      <c r="F1546" s="48" t="s">
        <v>255</v>
      </c>
      <c r="G1546" s="260" t="str">
        <f t="shared" si="121"/>
        <v>pr_90</v>
      </c>
      <c r="H1546" s="260" t="s">
        <v>277</v>
      </c>
      <c r="I1546" s="45">
        <v>43257</v>
      </c>
      <c r="J1546" s="45" t="s">
        <v>128</v>
      </c>
      <c r="K1546" s="48">
        <v>144</v>
      </c>
      <c r="L1546" s="48">
        <v>8412</v>
      </c>
      <c r="M1546" s="48" t="s">
        <v>256</v>
      </c>
      <c r="N1546" s="42">
        <v>0.59444444444444444</v>
      </c>
      <c r="O1546" s="48">
        <v>5</v>
      </c>
      <c r="P1546" s="48">
        <v>2</v>
      </c>
      <c r="Q1546" s="48" t="s">
        <v>14</v>
      </c>
      <c r="R1546" s="48"/>
      <c r="S1546" s="48"/>
      <c r="T1546" s="48"/>
      <c r="U1546" s="173">
        <f t="shared" si="122"/>
        <v>0.59375</v>
      </c>
      <c r="V1546" s="173">
        <f t="shared" si="123"/>
        <v>0.58333333333333326</v>
      </c>
      <c r="W1546" s="41">
        <f>IFERROR(VLOOKUP(L1546,'[1]ZESTAWIENIE NUMERÓW BOCZNYCH'!$A:$B,1,0),"")</f>
        <v>8412</v>
      </c>
      <c r="X1546" s="48" t="str">
        <f>IFERROR(VLOOKUP(W1546,'[1]ZESTAWIENIE NUMERÓW BOCZNYCH'!$A:$B,2,0),Q1546)</f>
        <v>MERCEDES-BENZ 628 03 Citaro G</v>
      </c>
      <c r="Y1546" s="131">
        <f t="shared" si="125"/>
        <v>7</v>
      </c>
      <c r="Z1546" s="132" t="s">
        <v>182</v>
      </c>
      <c r="AA1546" s="44" t="str">
        <f t="shared" si="124"/>
        <v>A</v>
      </c>
    </row>
    <row r="1547" spans="1:27" x14ac:dyDescent="0.25">
      <c r="A1547" s="125" t="s">
        <v>236</v>
      </c>
      <c r="B1547" s="48">
        <v>1532</v>
      </c>
      <c r="C1547" s="48">
        <v>1</v>
      </c>
      <c r="D1547" s="48">
        <v>120615</v>
      </c>
      <c r="E1547" s="48"/>
      <c r="F1547" s="48" t="s">
        <v>255</v>
      </c>
      <c r="G1547" s="260" t="str">
        <f t="shared" si="121"/>
        <v>pr_90</v>
      </c>
      <c r="H1547" s="260" t="s">
        <v>277</v>
      </c>
      <c r="I1547" s="45">
        <v>43257</v>
      </c>
      <c r="J1547" s="45" t="s">
        <v>128</v>
      </c>
      <c r="K1547" s="48">
        <v>144</v>
      </c>
      <c r="L1547" s="48">
        <v>8112</v>
      </c>
      <c r="M1547" s="260" t="s">
        <v>256</v>
      </c>
      <c r="N1547" s="42">
        <v>0.60763888888888895</v>
      </c>
      <c r="O1547" s="48">
        <v>10</v>
      </c>
      <c r="P1547" s="48">
        <v>4</v>
      </c>
      <c r="Q1547" s="48" t="s">
        <v>14</v>
      </c>
      <c r="R1547" s="48"/>
      <c r="S1547" s="48"/>
      <c r="T1547" s="48"/>
      <c r="U1547" s="173">
        <f t="shared" si="122"/>
        <v>0.60416666666666663</v>
      </c>
      <c r="V1547" s="173">
        <f t="shared" si="123"/>
        <v>0.58333333333333326</v>
      </c>
      <c r="W1547" s="41">
        <f>IFERROR(VLOOKUP(L1547,'[1]ZESTAWIENIE NUMERÓW BOCZNYCH'!$A:$B,1,0),"")</f>
        <v>8112</v>
      </c>
      <c r="X1547" s="48" t="str">
        <f>IFERROR(VLOOKUP(W1547,'[1]ZESTAWIENIE NUMERÓW BOCZNYCH'!$A:$B,2,0),Q1547)</f>
        <v>VOLVO 7000A</v>
      </c>
      <c r="Y1547" s="131">
        <f t="shared" si="125"/>
        <v>14</v>
      </c>
      <c r="Z1547" s="132" t="s">
        <v>182</v>
      </c>
      <c r="AA1547" s="44" t="str">
        <f t="shared" si="124"/>
        <v>A</v>
      </c>
    </row>
    <row r="1548" spans="1:27" x14ac:dyDescent="0.25">
      <c r="A1548" s="125" t="s">
        <v>236</v>
      </c>
      <c r="B1548" s="48">
        <v>1534</v>
      </c>
      <c r="C1548" s="48">
        <v>1</v>
      </c>
      <c r="D1548" s="48">
        <v>120615</v>
      </c>
      <c r="E1548" s="48"/>
      <c r="F1548" s="48" t="s">
        <v>255</v>
      </c>
      <c r="G1548" s="260" t="str">
        <f t="shared" si="121"/>
        <v>pr_90</v>
      </c>
      <c r="H1548" s="260" t="s">
        <v>277</v>
      </c>
      <c r="I1548" s="45">
        <v>43257</v>
      </c>
      <c r="J1548" s="45" t="s">
        <v>128</v>
      </c>
      <c r="K1548" s="48">
        <v>144</v>
      </c>
      <c r="L1548" s="48">
        <v>8419</v>
      </c>
      <c r="M1548" s="48" t="s">
        <v>256</v>
      </c>
      <c r="N1548" s="42">
        <v>0.61805555555555558</v>
      </c>
      <c r="O1548" s="48">
        <v>10</v>
      </c>
      <c r="P1548" s="48">
        <v>3</v>
      </c>
      <c r="Q1548" s="48" t="s">
        <v>14</v>
      </c>
      <c r="R1548" s="48"/>
      <c r="S1548" s="48"/>
      <c r="T1548" s="48"/>
      <c r="U1548" s="173">
        <f t="shared" si="122"/>
        <v>0.61458333333333326</v>
      </c>
      <c r="V1548" s="173">
        <f t="shared" si="123"/>
        <v>0.58333333333333326</v>
      </c>
      <c r="W1548" s="41">
        <f>IFERROR(VLOOKUP(L1548,'[1]ZESTAWIENIE NUMERÓW BOCZNYCH'!$A:$B,1,0),"")</f>
        <v>8419</v>
      </c>
      <c r="X1548" s="48" t="str">
        <f>IFERROR(VLOOKUP(W1548,'[1]ZESTAWIENIE NUMERÓW BOCZNYCH'!$A:$B,2,0),Q1548)</f>
        <v>MERCEDES-BENZ 628 03 Citaro G</v>
      </c>
      <c r="Y1548" s="131">
        <f t="shared" si="125"/>
        <v>13</v>
      </c>
      <c r="Z1548" s="132" t="s">
        <v>182</v>
      </c>
      <c r="AA1548" s="44" t="str">
        <f t="shared" si="124"/>
        <v>A</v>
      </c>
    </row>
    <row r="1549" spans="1:27" x14ac:dyDescent="0.25">
      <c r="A1549" s="125" t="s">
        <v>236</v>
      </c>
      <c r="B1549" s="48">
        <v>1536</v>
      </c>
      <c r="C1549" s="48">
        <v>1</v>
      </c>
      <c r="D1549" s="48">
        <v>120615</v>
      </c>
      <c r="E1549" s="48"/>
      <c r="F1549" s="48" t="s">
        <v>255</v>
      </c>
      <c r="G1549" s="260" t="str">
        <f t="shared" si="121"/>
        <v>pr_90</v>
      </c>
      <c r="H1549" s="260" t="s">
        <v>277</v>
      </c>
      <c r="I1549" s="45">
        <v>43257</v>
      </c>
      <c r="J1549" s="45" t="s">
        <v>128</v>
      </c>
      <c r="K1549" s="48">
        <v>144</v>
      </c>
      <c r="L1549" s="48">
        <v>8434</v>
      </c>
      <c r="M1549" s="260" t="s">
        <v>256</v>
      </c>
      <c r="N1549" s="42">
        <v>0.62638888888888888</v>
      </c>
      <c r="O1549" s="48">
        <v>14</v>
      </c>
      <c r="P1549" s="48">
        <v>4</v>
      </c>
      <c r="Q1549" s="48" t="s">
        <v>14</v>
      </c>
      <c r="R1549" s="48"/>
      <c r="S1549" s="48"/>
      <c r="T1549" s="48"/>
      <c r="U1549" s="173">
        <f t="shared" si="122"/>
        <v>0.625</v>
      </c>
      <c r="V1549" s="173">
        <f t="shared" si="123"/>
        <v>0.625</v>
      </c>
      <c r="W1549" s="41">
        <f>IFERROR(VLOOKUP(L1549,'[1]ZESTAWIENIE NUMERÓW BOCZNYCH'!$A:$B,1,0),"")</f>
        <v>8434</v>
      </c>
      <c r="X1549" s="48" t="str">
        <f>IFERROR(VLOOKUP(W1549,'[1]ZESTAWIENIE NUMERÓW BOCZNYCH'!$A:$B,2,0),Q1549)</f>
        <v>MERCEDES-BENZ 628 03 Citaro G</v>
      </c>
      <c r="Y1549" s="131">
        <f t="shared" si="125"/>
        <v>18</v>
      </c>
      <c r="Z1549" s="132" t="s">
        <v>182</v>
      </c>
      <c r="AA1549" s="44" t="str">
        <f t="shared" si="124"/>
        <v>A</v>
      </c>
    </row>
    <row r="1550" spans="1:27" x14ac:dyDescent="0.25">
      <c r="A1550" s="125" t="s">
        <v>236</v>
      </c>
      <c r="B1550" s="48">
        <v>1538</v>
      </c>
      <c r="C1550" s="48">
        <v>1</v>
      </c>
      <c r="D1550" s="48">
        <v>120615</v>
      </c>
      <c r="E1550" s="48"/>
      <c r="F1550" s="48" t="s">
        <v>255</v>
      </c>
      <c r="G1550" s="260" t="str">
        <f t="shared" si="121"/>
        <v>pr_90</v>
      </c>
      <c r="H1550" s="260" t="s">
        <v>277</v>
      </c>
      <c r="I1550" s="45">
        <v>43257</v>
      </c>
      <c r="J1550" s="45" t="s">
        <v>128</v>
      </c>
      <c r="K1550" s="48">
        <v>144</v>
      </c>
      <c r="L1550" s="48">
        <v>8337</v>
      </c>
      <c r="M1550" s="260" t="s">
        <v>256</v>
      </c>
      <c r="N1550" s="42">
        <v>0.63541666666666663</v>
      </c>
      <c r="O1550" s="48">
        <v>0</v>
      </c>
      <c r="P1550" s="48">
        <v>0</v>
      </c>
      <c r="Q1550" s="48" t="s">
        <v>14</v>
      </c>
      <c r="R1550" s="48"/>
      <c r="S1550" s="48"/>
      <c r="T1550" s="48"/>
      <c r="U1550" s="173">
        <f t="shared" si="122"/>
        <v>0.63541666666666663</v>
      </c>
      <c r="V1550" s="173">
        <f t="shared" si="123"/>
        <v>0.625</v>
      </c>
      <c r="W1550" s="41">
        <f>IFERROR(VLOOKUP(L1550,'[1]ZESTAWIENIE NUMERÓW BOCZNYCH'!$A:$B,1,0),"")</f>
        <v>8337</v>
      </c>
      <c r="X1550" s="48" t="str">
        <f>IFERROR(VLOOKUP(W1550,'[1]ZESTAWIENIE NUMERÓW BOCZNYCH'!$A:$B,2,0),Q1550)</f>
        <v>MERCEDES-BENZ O 530 G Citaro</v>
      </c>
      <c r="Y1550" s="131">
        <f t="shared" si="125"/>
        <v>0</v>
      </c>
      <c r="Z1550" s="132" t="s">
        <v>182</v>
      </c>
      <c r="AA1550" s="44" t="str">
        <f t="shared" si="124"/>
        <v>A</v>
      </c>
    </row>
    <row r="1551" spans="1:27" x14ac:dyDescent="0.25">
      <c r="A1551" s="125" t="s">
        <v>236</v>
      </c>
      <c r="B1551" s="48">
        <v>1540</v>
      </c>
      <c r="C1551" s="48">
        <v>2</v>
      </c>
      <c r="D1551" s="48">
        <v>120615</v>
      </c>
      <c r="E1551" s="48"/>
      <c r="F1551" s="48" t="s">
        <v>255</v>
      </c>
      <c r="G1551" s="260" t="str">
        <f t="shared" si="121"/>
        <v>pr_90</v>
      </c>
      <c r="H1551" s="260" t="s">
        <v>277</v>
      </c>
      <c r="I1551" s="45">
        <v>43257</v>
      </c>
      <c r="J1551" s="45" t="s">
        <v>128</v>
      </c>
      <c r="K1551" s="48">
        <v>144</v>
      </c>
      <c r="L1551" s="48">
        <v>8423</v>
      </c>
      <c r="M1551" s="48" t="s">
        <v>256</v>
      </c>
      <c r="N1551" s="42">
        <v>0.65138888888888891</v>
      </c>
      <c r="O1551" s="48">
        <v>8</v>
      </c>
      <c r="P1551" s="48">
        <v>5</v>
      </c>
      <c r="Q1551" s="48" t="s">
        <v>14</v>
      </c>
      <c r="R1551" s="48"/>
      <c r="S1551" s="48"/>
      <c r="T1551" s="48"/>
      <c r="U1551" s="173">
        <f t="shared" si="122"/>
        <v>0.64583333333333326</v>
      </c>
      <c r="V1551" s="173">
        <f t="shared" si="123"/>
        <v>0.625</v>
      </c>
      <c r="W1551" s="41" t="str">
        <f>IFERROR(VLOOKUP(L1551,'[1]ZESTAWIENIE NUMERÓW BOCZNYCH'!$A:$B,1,0),"")</f>
        <v/>
      </c>
      <c r="X1551" s="48" t="str">
        <f>IFERROR(VLOOKUP(W1551,'[1]ZESTAWIENIE NUMERÓW BOCZNYCH'!$A:$B,2,0),Q1551)</f>
        <v>AD</v>
      </c>
      <c r="Y1551" s="131">
        <f t="shared" si="125"/>
        <v>13</v>
      </c>
      <c r="Z1551" s="132" t="s">
        <v>182</v>
      </c>
      <c r="AA1551" s="44" t="str">
        <f t="shared" si="124"/>
        <v>A</v>
      </c>
    </row>
    <row r="1552" spans="1:27" x14ac:dyDescent="0.25">
      <c r="A1552" s="125" t="s">
        <v>236</v>
      </c>
      <c r="B1552" s="48">
        <v>1541</v>
      </c>
      <c r="C1552" s="48">
        <v>2</v>
      </c>
      <c r="D1552" s="48">
        <v>120615</v>
      </c>
      <c r="E1552" s="48"/>
      <c r="F1552" s="48" t="s">
        <v>255</v>
      </c>
      <c r="G1552" s="260" t="str">
        <f t="shared" si="121"/>
        <v>pr_90</v>
      </c>
      <c r="H1552" s="260" t="s">
        <v>277</v>
      </c>
      <c r="I1552" s="45">
        <v>43257</v>
      </c>
      <c r="J1552" s="45" t="s">
        <v>128</v>
      </c>
      <c r="K1552" s="48">
        <v>144</v>
      </c>
      <c r="L1552" s="48">
        <v>5603</v>
      </c>
      <c r="M1552" s="260" t="s">
        <v>256</v>
      </c>
      <c r="N1552" s="42">
        <v>0.65625</v>
      </c>
      <c r="O1552" s="48">
        <v>5</v>
      </c>
      <c r="P1552" s="48">
        <v>3</v>
      </c>
      <c r="Q1552" s="48" t="s">
        <v>14</v>
      </c>
      <c r="R1552" s="48"/>
      <c r="S1552" s="48"/>
      <c r="T1552" s="48"/>
      <c r="U1552" s="173">
        <f t="shared" si="122"/>
        <v>0.65625</v>
      </c>
      <c r="V1552" s="173">
        <f t="shared" si="123"/>
        <v>0.625</v>
      </c>
      <c r="W1552" s="41">
        <f>IFERROR(VLOOKUP(L1552,'[1]ZESTAWIENIE NUMERÓW BOCZNYCH'!$A:$B,1,0),"")</f>
        <v>5603</v>
      </c>
      <c r="X1552" s="48" t="str">
        <f>IFERROR(VLOOKUP(W1552,'[1]ZESTAWIENIE NUMERÓW BOCZNYCH'!$A:$B,2,0),Q1552)</f>
        <v>SOLARIS URBINO 18</v>
      </c>
      <c r="Y1552" s="131">
        <f t="shared" si="125"/>
        <v>8</v>
      </c>
      <c r="Z1552" s="132" t="s">
        <v>182</v>
      </c>
      <c r="AA1552" s="44" t="str">
        <f t="shared" si="124"/>
        <v>A</v>
      </c>
    </row>
    <row r="1553" spans="1:27" x14ac:dyDescent="0.25">
      <c r="A1553" s="125" t="s">
        <v>236</v>
      </c>
      <c r="B1553" s="48">
        <v>1543</v>
      </c>
      <c r="C1553" s="48">
        <v>2</v>
      </c>
      <c r="D1553" s="48">
        <v>120615</v>
      </c>
      <c r="E1553" s="48"/>
      <c r="F1553" s="48" t="s">
        <v>255</v>
      </c>
      <c r="G1553" s="260" t="str">
        <f t="shared" si="121"/>
        <v>pr_90</v>
      </c>
      <c r="H1553" s="260" t="s">
        <v>277</v>
      </c>
      <c r="I1553" s="45">
        <v>43257</v>
      </c>
      <c r="J1553" s="45" t="s">
        <v>128</v>
      </c>
      <c r="K1553" s="48">
        <v>144</v>
      </c>
      <c r="L1553" s="48">
        <v>8089</v>
      </c>
      <c r="M1553" s="260" t="s">
        <v>256</v>
      </c>
      <c r="N1553" s="42">
        <v>0.66666666666666663</v>
      </c>
      <c r="O1553" s="48">
        <v>22</v>
      </c>
      <c r="P1553" s="48">
        <v>9</v>
      </c>
      <c r="Q1553" s="48" t="s">
        <v>14</v>
      </c>
      <c r="R1553" s="48"/>
      <c r="S1553" s="48"/>
      <c r="T1553" s="48"/>
      <c r="U1553" s="173">
        <f t="shared" si="122"/>
        <v>0.66666666666666663</v>
      </c>
      <c r="V1553" s="173">
        <f t="shared" si="123"/>
        <v>0.66666666666666663</v>
      </c>
      <c r="W1553" s="41">
        <f>IFERROR(VLOOKUP(L1553,'[1]ZESTAWIENIE NUMERÓW BOCZNYCH'!$A:$B,1,0),"")</f>
        <v>8089</v>
      </c>
      <c r="X1553" s="48" t="str">
        <f>IFERROR(VLOOKUP(W1553,'[1]ZESTAWIENIE NUMERÓW BOCZNYCH'!$A:$B,2,0),Q1553)</f>
        <v>VOLVO 7000A</v>
      </c>
      <c r="Y1553" s="131">
        <f t="shared" si="125"/>
        <v>31</v>
      </c>
      <c r="Z1553" s="132" t="s">
        <v>182</v>
      </c>
      <c r="AA1553" s="44" t="str">
        <f t="shared" si="124"/>
        <v>A</v>
      </c>
    </row>
    <row r="1554" spans="1:27" x14ac:dyDescent="0.25">
      <c r="A1554" s="125" t="s">
        <v>236</v>
      </c>
      <c r="B1554" s="48">
        <v>1545</v>
      </c>
      <c r="C1554" s="48">
        <v>2</v>
      </c>
      <c r="D1554" s="48">
        <v>120615</v>
      </c>
      <c r="E1554" s="48"/>
      <c r="F1554" s="48" t="s">
        <v>255</v>
      </c>
      <c r="G1554" s="260" t="str">
        <f t="shared" si="121"/>
        <v>pr_90</v>
      </c>
      <c r="H1554" s="260" t="s">
        <v>277</v>
      </c>
      <c r="I1554" s="45">
        <v>43257</v>
      </c>
      <c r="J1554" s="45" t="s">
        <v>128</v>
      </c>
      <c r="K1554" s="48">
        <v>144</v>
      </c>
      <c r="L1554" s="48">
        <v>8087</v>
      </c>
      <c r="M1554" s="260" t="s">
        <v>256</v>
      </c>
      <c r="N1554" s="42">
        <v>0.6777777777777777</v>
      </c>
      <c r="O1554" s="48">
        <v>25</v>
      </c>
      <c r="P1554" s="48">
        <v>1</v>
      </c>
      <c r="Q1554" s="48" t="s">
        <v>14</v>
      </c>
      <c r="R1554" s="48"/>
      <c r="S1554" s="48"/>
      <c r="T1554" s="48"/>
      <c r="U1554" s="173">
        <f t="shared" si="122"/>
        <v>0.67708333333333326</v>
      </c>
      <c r="V1554" s="173">
        <f t="shared" si="123"/>
        <v>0.66666666666666663</v>
      </c>
      <c r="W1554" s="41">
        <f>IFERROR(VLOOKUP(L1554,'[1]ZESTAWIENIE NUMERÓW BOCZNYCH'!$A:$B,1,0),"")</f>
        <v>8087</v>
      </c>
      <c r="X1554" s="48" t="str">
        <f>IFERROR(VLOOKUP(W1554,'[1]ZESTAWIENIE NUMERÓW BOCZNYCH'!$A:$B,2,0),Q1554)</f>
        <v>VOLVO 7000A</v>
      </c>
      <c r="Y1554" s="131">
        <f t="shared" si="125"/>
        <v>26</v>
      </c>
      <c r="Z1554" s="132" t="s">
        <v>182</v>
      </c>
      <c r="AA1554" s="44" t="str">
        <f t="shared" si="124"/>
        <v>A</v>
      </c>
    </row>
    <row r="1555" spans="1:27" x14ac:dyDescent="0.25">
      <c r="A1555" s="125" t="s">
        <v>236</v>
      </c>
      <c r="B1555" s="48">
        <v>1547</v>
      </c>
      <c r="C1555" s="48">
        <v>2</v>
      </c>
      <c r="D1555" s="48">
        <v>120615</v>
      </c>
      <c r="E1555" s="48"/>
      <c r="F1555" s="48" t="s">
        <v>255</v>
      </c>
      <c r="G1555" s="260" t="str">
        <f t="shared" si="121"/>
        <v>pr_90</v>
      </c>
      <c r="H1555" s="260" t="s">
        <v>277</v>
      </c>
      <c r="I1555" s="45">
        <v>43257</v>
      </c>
      <c r="J1555" s="45" t="s">
        <v>128</v>
      </c>
      <c r="K1555" s="48">
        <v>144</v>
      </c>
      <c r="L1555" s="48">
        <v>8412</v>
      </c>
      <c r="M1555" s="48" t="s">
        <v>256</v>
      </c>
      <c r="N1555" s="42">
        <v>0.68958333333333333</v>
      </c>
      <c r="O1555" s="48">
        <v>9</v>
      </c>
      <c r="P1555" s="48">
        <v>6</v>
      </c>
      <c r="Q1555" s="48" t="s">
        <v>14</v>
      </c>
      <c r="R1555" s="48"/>
      <c r="S1555" s="48"/>
      <c r="T1555" s="48"/>
      <c r="U1555" s="173">
        <f t="shared" si="122"/>
        <v>0.6875</v>
      </c>
      <c r="V1555" s="173">
        <f t="shared" si="123"/>
        <v>0.66666666666666663</v>
      </c>
      <c r="W1555" s="41">
        <f>IFERROR(VLOOKUP(L1555,'[1]ZESTAWIENIE NUMERÓW BOCZNYCH'!$A:$B,1,0),"")</f>
        <v>8412</v>
      </c>
      <c r="X1555" s="48" t="str">
        <f>IFERROR(VLOOKUP(W1555,'[1]ZESTAWIENIE NUMERÓW BOCZNYCH'!$A:$B,2,0),Q1555)</f>
        <v>MERCEDES-BENZ 628 03 Citaro G</v>
      </c>
      <c r="Y1555" s="131">
        <f t="shared" si="125"/>
        <v>15</v>
      </c>
      <c r="Z1555" s="132" t="s">
        <v>182</v>
      </c>
      <c r="AA1555" s="44" t="str">
        <f t="shared" si="124"/>
        <v>A</v>
      </c>
    </row>
    <row r="1556" spans="1:27" x14ac:dyDescent="0.25">
      <c r="A1556" s="125" t="s">
        <v>236</v>
      </c>
      <c r="B1556" s="48">
        <v>1550</v>
      </c>
      <c r="C1556" s="48">
        <v>3</v>
      </c>
      <c r="D1556" s="48">
        <v>120615</v>
      </c>
      <c r="E1556" s="48"/>
      <c r="F1556" s="48" t="s">
        <v>255</v>
      </c>
      <c r="G1556" s="260" t="str">
        <f t="shared" si="121"/>
        <v>pr_90</v>
      </c>
      <c r="H1556" s="260" t="s">
        <v>277</v>
      </c>
      <c r="I1556" s="45">
        <v>43257</v>
      </c>
      <c r="J1556" s="45" t="s">
        <v>128</v>
      </c>
      <c r="K1556" s="48">
        <v>144</v>
      </c>
      <c r="L1556" s="48">
        <v>8112</v>
      </c>
      <c r="M1556" s="260" t="s">
        <v>256</v>
      </c>
      <c r="N1556" s="42">
        <v>0.70486111111111116</v>
      </c>
      <c r="O1556" s="48">
        <v>6</v>
      </c>
      <c r="P1556" s="48">
        <v>3</v>
      </c>
      <c r="Q1556" s="48" t="s">
        <v>14</v>
      </c>
      <c r="R1556" s="48"/>
      <c r="S1556" s="48"/>
      <c r="T1556" s="48"/>
      <c r="U1556" s="173">
        <f t="shared" si="122"/>
        <v>0.69791666666666663</v>
      </c>
      <c r="V1556" s="173">
        <f t="shared" si="123"/>
        <v>0.66666666666666663</v>
      </c>
      <c r="W1556" s="41">
        <f>IFERROR(VLOOKUP(L1556,'[1]ZESTAWIENIE NUMERÓW BOCZNYCH'!$A:$B,1,0),"")</f>
        <v>8112</v>
      </c>
      <c r="X1556" s="48" t="str">
        <f>IFERROR(VLOOKUP(W1556,'[1]ZESTAWIENIE NUMERÓW BOCZNYCH'!$A:$B,2,0),Q1556)</f>
        <v>VOLVO 7000A</v>
      </c>
      <c r="Y1556" s="131">
        <f t="shared" si="125"/>
        <v>9</v>
      </c>
      <c r="Z1556" s="132" t="s">
        <v>182</v>
      </c>
      <c r="AA1556" s="44" t="str">
        <f t="shared" si="124"/>
        <v>A</v>
      </c>
    </row>
    <row r="1557" spans="1:27" x14ac:dyDescent="0.25">
      <c r="A1557" s="125" t="s">
        <v>236</v>
      </c>
      <c r="B1557" s="48">
        <v>1551</v>
      </c>
      <c r="C1557" s="48">
        <v>3</v>
      </c>
      <c r="D1557" s="48">
        <v>120615</v>
      </c>
      <c r="E1557" s="48"/>
      <c r="F1557" s="48" t="s">
        <v>255</v>
      </c>
      <c r="G1557" s="260" t="str">
        <f t="shared" si="121"/>
        <v>pr_90</v>
      </c>
      <c r="H1557" s="260" t="s">
        <v>277</v>
      </c>
      <c r="I1557" s="45">
        <v>43257</v>
      </c>
      <c r="J1557" s="45" t="s">
        <v>128</v>
      </c>
      <c r="K1557" s="48">
        <v>144</v>
      </c>
      <c r="L1557" s="48">
        <v>8419</v>
      </c>
      <c r="M1557" s="115" t="s">
        <v>162</v>
      </c>
      <c r="N1557" s="42">
        <v>0.71111111111111114</v>
      </c>
      <c r="O1557" s="48">
        <v>2</v>
      </c>
      <c r="P1557" s="48">
        <v>2</v>
      </c>
      <c r="Q1557" s="48" t="s">
        <v>14</v>
      </c>
      <c r="R1557" s="48"/>
      <c r="S1557" s="48"/>
      <c r="T1557" s="48"/>
      <c r="U1557" s="173">
        <f t="shared" si="122"/>
        <v>0.70833333333333326</v>
      </c>
      <c r="V1557" s="173">
        <f t="shared" si="123"/>
        <v>0.70833333333333326</v>
      </c>
      <c r="W1557" s="41">
        <f>IFERROR(VLOOKUP(L1557,'[1]ZESTAWIENIE NUMERÓW BOCZNYCH'!$A:$B,1,0),"")</f>
        <v>8419</v>
      </c>
      <c r="X1557" s="48" t="str">
        <f>IFERROR(VLOOKUP(W1557,'[1]ZESTAWIENIE NUMERÓW BOCZNYCH'!$A:$B,2,0),Q1557)</f>
        <v>MERCEDES-BENZ 628 03 Citaro G</v>
      </c>
      <c r="Y1557" s="131">
        <f t="shared" si="125"/>
        <v>4</v>
      </c>
      <c r="Z1557" s="132" t="s">
        <v>182</v>
      </c>
      <c r="AA1557" s="44" t="str">
        <f t="shared" si="124"/>
        <v>A</v>
      </c>
    </row>
    <row r="1558" spans="1:27" x14ac:dyDescent="0.25">
      <c r="A1558" s="125" t="s">
        <v>236</v>
      </c>
      <c r="B1558" s="48">
        <v>1554</v>
      </c>
      <c r="C1558" s="48">
        <v>3</v>
      </c>
      <c r="D1558" s="48">
        <v>120615</v>
      </c>
      <c r="E1558" s="48"/>
      <c r="F1558" s="48" t="s">
        <v>255</v>
      </c>
      <c r="G1558" s="260" t="str">
        <f t="shared" si="121"/>
        <v>pr_90</v>
      </c>
      <c r="H1558" s="260" t="s">
        <v>277</v>
      </c>
      <c r="I1558" s="45">
        <v>43257</v>
      </c>
      <c r="J1558" s="45" t="s">
        <v>128</v>
      </c>
      <c r="K1558" s="48">
        <v>144</v>
      </c>
      <c r="L1558" s="48">
        <v>8434</v>
      </c>
      <c r="M1558" s="260" t="s">
        <v>256</v>
      </c>
      <c r="N1558" s="42">
        <v>0.71875</v>
      </c>
      <c r="O1558" s="48">
        <v>2</v>
      </c>
      <c r="P1558" s="48">
        <v>2</v>
      </c>
      <c r="Q1558" s="48" t="s">
        <v>14</v>
      </c>
      <c r="R1558" s="48"/>
      <c r="S1558" s="48"/>
      <c r="T1558" s="48"/>
      <c r="U1558" s="173">
        <f t="shared" si="122"/>
        <v>0.71875</v>
      </c>
      <c r="V1558" s="173">
        <f t="shared" si="123"/>
        <v>0.70833333333333326</v>
      </c>
      <c r="W1558" s="41">
        <f>IFERROR(VLOOKUP(L1558,'[1]ZESTAWIENIE NUMERÓW BOCZNYCH'!$A:$B,1,0),"")</f>
        <v>8434</v>
      </c>
      <c r="X1558" s="48" t="str">
        <f>IFERROR(VLOOKUP(W1558,'[1]ZESTAWIENIE NUMERÓW BOCZNYCH'!$A:$B,2,0),Q1558)</f>
        <v>MERCEDES-BENZ 628 03 Citaro G</v>
      </c>
      <c r="Y1558" s="131">
        <f t="shared" si="125"/>
        <v>4</v>
      </c>
      <c r="Z1558" s="132" t="s">
        <v>182</v>
      </c>
      <c r="AA1558" s="44" t="str">
        <f t="shared" si="124"/>
        <v>A</v>
      </c>
    </row>
    <row r="1559" spans="1:27" x14ac:dyDescent="0.25">
      <c r="A1559" s="125" t="s">
        <v>236</v>
      </c>
      <c r="B1559" s="48">
        <v>1556</v>
      </c>
      <c r="C1559" s="48">
        <v>3</v>
      </c>
      <c r="D1559" s="48">
        <v>120615</v>
      </c>
      <c r="E1559" s="48"/>
      <c r="F1559" s="48" t="s">
        <v>255</v>
      </c>
      <c r="G1559" s="260" t="str">
        <f t="shared" si="121"/>
        <v>pr_90</v>
      </c>
      <c r="H1559" s="260" t="s">
        <v>277</v>
      </c>
      <c r="I1559" s="45">
        <v>43257</v>
      </c>
      <c r="J1559" s="45" t="s">
        <v>128</v>
      </c>
      <c r="K1559" s="48">
        <v>144</v>
      </c>
      <c r="L1559" s="48">
        <v>8337</v>
      </c>
      <c r="M1559" s="48" t="s">
        <v>256</v>
      </c>
      <c r="N1559" s="42">
        <v>0.7319444444444444</v>
      </c>
      <c r="O1559" s="48">
        <v>9</v>
      </c>
      <c r="P1559" s="48">
        <v>6</v>
      </c>
      <c r="Q1559" s="48" t="s">
        <v>14</v>
      </c>
      <c r="R1559" s="48"/>
      <c r="S1559" s="48"/>
      <c r="T1559" s="48"/>
      <c r="U1559" s="173">
        <f t="shared" si="122"/>
        <v>0.72916666666666663</v>
      </c>
      <c r="V1559" s="173">
        <f t="shared" si="123"/>
        <v>0.70833333333333326</v>
      </c>
      <c r="W1559" s="41">
        <f>IFERROR(VLOOKUP(L1559,'[1]ZESTAWIENIE NUMERÓW BOCZNYCH'!$A:$B,1,0),"")</f>
        <v>8337</v>
      </c>
      <c r="X1559" s="48" t="str">
        <f>IFERROR(VLOOKUP(W1559,'[1]ZESTAWIENIE NUMERÓW BOCZNYCH'!$A:$B,2,0),Q1559)</f>
        <v>MERCEDES-BENZ O 530 G Citaro</v>
      </c>
      <c r="Y1559" s="131">
        <f t="shared" si="125"/>
        <v>15</v>
      </c>
      <c r="Z1559" s="132" t="s">
        <v>182</v>
      </c>
      <c r="AA1559" s="44" t="str">
        <f t="shared" si="124"/>
        <v>A</v>
      </c>
    </row>
    <row r="1560" spans="1:27" x14ac:dyDescent="0.25">
      <c r="A1560" s="125" t="s">
        <v>236</v>
      </c>
      <c r="B1560" s="48">
        <v>1558</v>
      </c>
      <c r="C1560" s="48">
        <v>3</v>
      </c>
      <c r="D1560" s="48">
        <v>120615</v>
      </c>
      <c r="E1560" s="48"/>
      <c r="F1560" s="48" t="s">
        <v>255</v>
      </c>
      <c r="G1560" s="260" t="str">
        <f t="shared" si="121"/>
        <v>pr_90</v>
      </c>
      <c r="H1560" s="260" t="s">
        <v>277</v>
      </c>
      <c r="I1560" s="45">
        <v>43257</v>
      </c>
      <c r="J1560" s="45" t="s">
        <v>128</v>
      </c>
      <c r="K1560" s="48">
        <v>144</v>
      </c>
      <c r="L1560" s="48">
        <v>8423</v>
      </c>
      <c r="M1560" s="260" t="s">
        <v>256</v>
      </c>
      <c r="N1560" s="42">
        <v>0.7416666666666667</v>
      </c>
      <c r="O1560" s="48">
        <v>5</v>
      </c>
      <c r="P1560" s="48">
        <v>4</v>
      </c>
      <c r="Q1560" s="48" t="s">
        <v>14</v>
      </c>
      <c r="R1560" s="48"/>
      <c r="S1560" s="48"/>
      <c r="T1560" s="48"/>
      <c r="U1560" s="173">
        <f t="shared" si="122"/>
        <v>0.73958333333333326</v>
      </c>
      <c r="V1560" s="173">
        <f t="shared" si="123"/>
        <v>0.70833333333333326</v>
      </c>
      <c r="W1560" s="41" t="str">
        <f>IFERROR(VLOOKUP(L1560,'[1]ZESTAWIENIE NUMERÓW BOCZNYCH'!$A:$B,1,0),"")</f>
        <v/>
      </c>
      <c r="X1560" s="48" t="str">
        <f>IFERROR(VLOOKUP(W1560,'[1]ZESTAWIENIE NUMERÓW BOCZNYCH'!$A:$B,2,0),Q1560)</f>
        <v>AD</v>
      </c>
      <c r="Y1560" s="131">
        <f t="shared" si="125"/>
        <v>9</v>
      </c>
      <c r="Z1560" s="132" t="s">
        <v>182</v>
      </c>
      <c r="AA1560" s="44" t="str">
        <f t="shared" si="124"/>
        <v>A</v>
      </c>
    </row>
    <row r="1561" spans="1:27" x14ac:dyDescent="0.25">
      <c r="A1561" s="125" t="s">
        <v>236</v>
      </c>
      <c r="B1561" s="48">
        <v>1559</v>
      </c>
      <c r="C1561" s="48">
        <v>3</v>
      </c>
      <c r="D1561" s="48">
        <v>120615</v>
      </c>
      <c r="E1561" s="48"/>
      <c r="F1561" s="48" t="s">
        <v>255</v>
      </c>
      <c r="G1561" s="260" t="str">
        <f t="shared" si="121"/>
        <v>pr_90</v>
      </c>
      <c r="H1561" s="260" t="s">
        <v>277</v>
      </c>
      <c r="I1561" s="45">
        <v>43257</v>
      </c>
      <c r="J1561" s="45" t="s">
        <v>128</v>
      </c>
      <c r="K1561" s="48">
        <v>144</v>
      </c>
      <c r="L1561" s="48">
        <v>5603</v>
      </c>
      <c r="M1561" s="115" t="s">
        <v>162</v>
      </c>
      <c r="N1561" s="42">
        <v>0.74791666666666667</v>
      </c>
      <c r="O1561" s="48">
        <v>9</v>
      </c>
      <c r="P1561" s="48">
        <v>1</v>
      </c>
      <c r="Q1561" s="48" t="s">
        <v>14</v>
      </c>
      <c r="R1561" s="48"/>
      <c r="S1561" s="48"/>
      <c r="T1561" s="48"/>
      <c r="U1561" s="173">
        <f t="shared" si="122"/>
        <v>0.73958333333333326</v>
      </c>
      <c r="V1561" s="173">
        <f t="shared" si="123"/>
        <v>0.70833333333333326</v>
      </c>
      <c r="W1561" s="41">
        <f>IFERROR(VLOOKUP(L1561,'[1]ZESTAWIENIE NUMERÓW BOCZNYCH'!$A:$B,1,0),"")</f>
        <v>5603</v>
      </c>
      <c r="X1561" s="48" t="str">
        <f>IFERROR(VLOOKUP(W1561,'[1]ZESTAWIENIE NUMERÓW BOCZNYCH'!$A:$B,2,0),Q1561)</f>
        <v>SOLARIS URBINO 18</v>
      </c>
      <c r="Y1561" s="131">
        <f t="shared" si="125"/>
        <v>10</v>
      </c>
      <c r="Z1561" s="132" t="s">
        <v>182</v>
      </c>
      <c r="AA1561" s="44" t="str">
        <f t="shared" si="124"/>
        <v>A</v>
      </c>
    </row>
    <row r="1562" spans="1:27" x14ac:dyDescent="0.25">
      <c r="A1562" s="125" t="s">
        <v>236</v>
      </c>
      <c r="B1562" s="48">
        <v>1563</v>
      </c>
      <c r="C1562" s="48">
        <v>1</v>
      </c>
      <c r="D1562" s="48">
        <v>20610</v>
      </c>
      <c r="E1562" s="48"/>
      <c r="F1562" s="48" t="s">
        <v>257</v>
      </c>
      <c r="G1562" s="260" t="str">
        <f t="shared" si="121"/>
        <v>pr_90</v>
      </c>
      <c r="H1562" s="260" t="s">
        <v>279</v>
      </c>
      <c r="I1562" s="45">
        <v>43257</v>
      </c>
      <c r="J1562" s="45" t="s">
        <v>128</v>
      </c>
      <c r="K1562" s="48" t="s">
        <v>199</v>
      </c>
      <c r="L1562" s="48">
        <v>2496</v>
      </c>
      <c r="M1562" s="56" t="s">
        <v>157</v>
      </c>
      <c r="N1562" s="42">
        <v>0.25833333333333336</v>
      </c>
      <c r="O1562" s="48">
        <v>0</v>
      </c>
      <c r="P1562" s="48">
        <v>0</v>
      </c>
      <c r="Q1562" s="48" t="s">
        <v>18</v>
      </c>
      <c r="R1562" s="48"/>
      <c r="S1562" s="48"/>
      <c r="T1562" s="48"/>
      <c r="U1562" s="173">
        <f t="shared" si="122"/>
        <v>0.25</v>
      </c>
      <c r="V1562" s="173">
        <f t="shared" si="123"/>
        <v>0.25</v>
      </c>
      <c r="W1562" s="41">
        <f>IFERROR(VLOOKUP(L1562,'[1]ZESTAWIENIE NUMERÓW BOCZNYCH'!$A:$B,1,0),"")</f>
        <v>2496</v>
      </c>
      <c r="X1562" s="48" t="str">
        <f>IFERROR(VLOOKUP(W1562,'[1]ZESTAWIENIE NUMERÓW BOCZNYCH'!$A:$B,2,0),Q1562)</f>
        <v>K2</v>
      </c>
      <c r="Y1562" s="131">
        <f t="shared" si="125"/>
        <v>0</v>
      </c>
      <c r="Z1562" s="132" t="s">
        <v>184</v>
      </c>
      <c r="AA1562" s="44" t="str">
        <f t="shared" si="124"/>
        <v>T</v>
      </c>
    </row>
    <row r="1563" spans="1:27" x14ac:dyDescent="0.25">
      <c r="A1563" s="125" t="s">
        <v>236</v>
      </c>
      <c r="B1563" s="48">
        <v>1564</v>
      </c>
      <c r="C1563" s="48">
        <v>1</v>
      </c>
      <c r="D1563" s="48">
        <v>20610</v>
      </c>
      <c r="E1563" s="48"/>
      <c r="F1563" s="48" t="s">
        <v>257</v>
      </c>
      <c r="G1563" s="260" t="str">
        <f t="shared" si="121"/>
        <v>pr_90</v>
      </c>
      <c r="H1563" s="260" t="s">
        <v>279</v>
      </c>
      <c r="I1563" s="45">
        <v>43257</v>
      </c>
      <c r="J1563" s="45" t="s">
        <v>128</v>
      </c>
      <c r="K1563" s="48" t="s">
        <v>199</v>
      </c>
      <c r="L1563" s="48">
        <v>2350</v>
      </c>
      <c r="M1563" s="56" t="s">
        <v>157</v>
      </c>
      <c r="N1563" s="42">
        <v>0.26041666666666669</v>
      </c>
      <c r="O1563" s="48">
        <v>0</v>
      </c>
      <c r="P1563" s="48">
        <v>23</v>
      </c>
      <c r="Q1563" s="48" t="s">
        <v>16</v>
      </c>
      <c r="R1563" s="48"/>
      <c r="S1563" s="48"/>
      <c r="T1563" s="48"/>
      <c r="U1563" s="173">
        <f t="shared" si="122"/>
        <v>0.26041666666666663</v>
      </c>
      <c r="V1563" s="173">
        <f t="shared" si="123"/>
        <v>0.25</v>
      </c>
      <c r="W1563" s="41">
        <f>IFERROR(VLOOKUP(L1563,'[1]ZESTAWIENIE NUMERÓW BOCZNYCH'!$A:$B,1,0),"")</f>
        <v>2350</v>
      </c>
      <c r="X1563" s="48" t="str">
        <f>IFERROR(VLOOKUP(W1563,'[1]ZESTAWIENIE NUMERÓW BOCZNYCH'!$A:$B,2,0),Q1563)</f>
        <v>K2</v>
      </c>
      <c r="Y1563" s="131">
        <f t="shared" si="125"/>
        <v>23</v>
      </c>
      <c r="Z1563" s="132" t="s">
        <v>184</v>
      </c>
      <c r="AA1563" s="44" t="str">
        <f t="shared" si="124"/>
        <v>T</v>
      </c>
    </row>
    <row r="1564" spans="1:27" x14ac:dyDescent="0.25">
      <c r="A1564" s="125" t="s">
        <v>236</v>
      </c>
      <c r="B1564" s="48">
        <v>1569</v>
      </c>
      <c r="C1564" s="48">
        <v>1</v>
      </c>
      <c r="D1564" s="48">
        <v>20610</v>
      </c>
      <c r="E1564" s="48"/>
      <c r="F1564" s="48" t="s">
        <v>257</v>
      </c>
      <c r="G1564" s="260" t="str">
        <f t="shared" si="121"/>
        <v>pr_90</v>
      </c>
      <c r="H1564" s="260" t="s">
        <v>279</v>
      </c>
      <c r="I1564" s="45">
        <v>43257</v>
      </c>
      <c r="J1564" s="45" t="s">
        <v>128</v>
      </c>
      <c r="K1564" s="48" t="s">
        <v>199</v>
      </c>
      <c r="L1564" s="48">
        <v>2516</v>
      </c>
      <c r="M1564" s="56" t="s">
        <v>157</v>
      </c>
      <c r="N1564" s="42">
        <v>0.27361111111111108</v>
      </c>
      <c r="O1564" s="48">
        <v>0</v>
      </c>
      <c r="P1564" s="48">
        <v>10</v>
      </c>
      <c r="Q1564" s="48" t="s">
        <v>18</v>
      </c>
      <c r="R1564" s="48"/>
      <c r="S1564" s="48"/>
      <c r="T1564" s="48"/>
      <c r="U1564" s="173">
        <f t="shared" si="122"/>
        <v>0.27083333333333331</v>
      </c>
      <c r="V1564" s="173">
        <f t="shared" si="123"/>
        <v>0.25</v>
      </c>
      <c r="W1564" s="41">
        <f>IFERROR(VLOOKUP(L1564,'[1]ZESTAWIENIE NUMERÓW BOCZNYCH'!$A:$B,1,0),"")</f>
        <v>2516</v>
      </c>
      <c r="X1564" s="48" t="str">
        <f>IFERROR(VLOOKUP(W1564,'[1]ZESTAWIENIE NUMERÓW BOCZNYCH'!$A:$B,2,0),Q1564)</f>
        <v>K2</v>
      </c>
      <c r="Y1564" s="131">
        <f t="shared" si="125"/>
        <v>10</v>
      </c>
      <c r="Z1564" s="132" t="s">
        <v>184</v>
      </c>
      <c r="AA1564" s="44" t="str">
        <f t="shared" si="124"/>
        <v>T</v>
      </c>
    </row>
    <row r="1565" spans="1:27" x14ac:dyDescent="0.25">
      <c r="A1565" s="125" t="s">
        <v>236</v>
      </c>
      <c r="B1565" s="48">
        <v>1573</v>
      </c>
      <c r="C1565" s="48">
        <v>1</v>
      </c>
      <c r="D1565" s="48">
        <v>20610</v>
      </c>
      <c r="E1565" s="48"/>
      <c r="F1565" s="48" t="s">
        <v>257</v>
      </c>
      <c r="G1565" s="260" t="str">
        <f t="shared" si="121"/>
        <v>pr_90</v>
      </c>
      <c r="H1565" s="260" t="s">
        <v>279</v>
      </c>
      <c r="I1565" s="45">
        <v>43257</v>
      </c>
      <c r="J1565" s="45" t="s">
        <v>128</v>
      </c>
      <c r="K1565" s="48" t="s">
        <v>199</v>
      </c>
      <c r="L1565" s="48">
        <v>3005</v>
      </c>
      <c r="M1565" s="56" t="s">
        <v>157</v>
      </c>
      <c r="N1565" s="42">
        <v>0.28611111111111115</v>
      </c>
      <c r="O1565" s="48">
        <v>0</v>
      </c>
      <c r="P1565" s="48">
        <v>18</v>
      </c>
      <c r="Q1565" s="48" t="s">
        <v>19</v>
      </c>
      <c r="R1565" s="48"/>
      <c r="S1565" s="48"/>
      <c r="T1565" s="48"/>
      <c r="U1565" s="173">
        <f t="shared" si="122"/>
        <v>0.28125</v>
      </c>
      <c r="V1565" s="173">
        <f t="shared" si="123"/>
        <v>0.25</v>
      </c>
      <c r="W1565" s="41">
        <f>IFERROR(VLOOKUP(L1565,'[1]ZESTAWIENIE NUMERÓW BOCZNYCH'!$A:$B,1,0),"")</f>
        <v>3005</v>
      </c>
      <c r="X1565" s="48" t="str">
        <f>IFERROR(VLOOKUP(W1565,'[1]ZESTAWIENIE NUMERÓW BOCZNYCH'!$A:$B,2,0),Q1565)</f>
        <v>S</v>
      </c>
      <c r="Y1565" s="131">
        <f t="shared" si="125"/>
        <v>18</v>
      </c>
      <c r="Z1565" s="132" t="s">
        <v>184</v>
      </c>
      <c r="AA1565" s="44" t="str">
        <f t="shared" si="124"/>
        <v>T</v>
      </c>
    </row>
    <row r="1566" spans="1:27" x14ac:dyDescent="0.25">
      <c r="A1566" s="125" t="s">
        <v>236</v>
      </c>
      <c r="B1566" s="48">
        <v>1576</v>
      </c>
      <c r="C1566" s="48">
        <v>2</v>
      </c>
      <c r="D1566" s="48">
        <v>20610</v>
      </c>
      <c r="E1566" s="48"/>
      <c r="F1566" s="48" t="s">
        <v>257</v>
      </c>
      <c r="G1566" s="260" t="str">
        <f t="shared" si="121"/>
        <v>pr_90</v>
      </c>
      <c r="H1566" s="260" t="s">
        <v>279</v>
      </c>
      <c r="I1566" s="45">
        <v>43257</v>
      </c>
      <c r="J1566" s="45" t="s">
        <v>128</v>
      </c>
      <c r="K1566" s="48" t="s">
        <v>199</v>
      </c>
      <c r="L1566" s="48">
        <v>2496</v>
      </c>
      <c r="M1566" s="56" t="s">
        <v>157</v>
      </c>
      <c r="N1566" s="42">
        <v>0.2951388888888889</v>
      </c>
      <c r="O1566" s="48">
        <v>1</v>
      </c>
      <c r="P1566" s="48">
        <v>10</v>
      </c>
      <c r="Q1566" s="48" t="s">
        <v>18</v>
      </c>
      <c r="R1566" s="48"/>
      <c r="S1566" s="48"/>
      <c r="T1566" s="48"/>
      <c r="U1566" s="173">
        <f t="shared" si="122"/>
        <v>0.29166666666666663</v>
      </c>
      <c r="V1566" s="173">
        <f t="shared" si="123"/>
        <v>0.29166666666666663</v>
      </c>
      <c r="W1566" s="41">
        <f>IFERROR(VLOOKUP(L1566,'[1]ZESTAWIENIE NUMERÓW BOCZNYCH'!$A:$B,1,0),"")</f>
        <v>2496</v>
      </c>
      <c r="X1566" s="48" t="str">
        <f>IFERROR(VLOOKUP(W1566,'[1]ZESTAWIENIE NUMERÓW BOCZNYCH'!$A:$B,2,0),Q1566)</f>
        <v>K2</v>
      </c>
      <c r="Y1566" s="131">
        <f t="shared" si="125"/>
        <v>11</v>
      </c>
      <c r="Z1566" s="132" t="s">
        <v>184</v>
      </c>
      <c r="AA1566" s="44" t="str">
        <f t="shared" si="124"/>
        <v>T</v>
      </c>
    </row>
    <row r="1567" spans="1:27" x14ac:dyDescent="0.25">
      <c r="A1567" s="125" t="s">
        <v>236</v>
      </c>
      <c r="B1567" s="48">
        <v>1579</v>
      </c>
      <c r="C1567" s="48">
        <v>2</v>
      </c>
      <c r="D1567" s="48">
        <v>20610</v>
      </c>
      <c r="E1567" s="48"/>
      <c r="F1567" s="48" t="s">
        <v>257</v>
      </c>
      <c r="G1567" s="260" t="str">
        <f t="shared" si="121"/>
        <v>pr_90</v>
      </c>
      <c r="H1567" s="260" t="s">
        <v>279</v>
      </c>
      <c r="I1567" s="45">
        <v>43257</v>
      </c>
      <c r="J1567" s="45" t="s">
        <v>128</v>
      </c>
      <c r="K1567" s="48" t="s">
        <v>199</v>
      </c>
      <c r="L1567" s="48">
        <v>2350</v>
      </c>
      <c r="M1567" s="56" t="s">
        <v>157</v>
      </c>
      <c r="N1567" s="42">
        <v>0.3034722222222222</v>
      </c>
      <c r="O1567" s="48">
        <v>0</v>
      </c>
      <c r="P1567" s="48">
        <v>17</v>
      </c>
      <c r="Q1567" s="48" t="s">
        <v>18</v>
      </c>
      <c r="R1567" s="48"/>
      <c r="S1567" s="48"/>
      <c r="T1567" s="48"/>
      <c r="U1567" s="173">
        <f t="shared" si="122"/>
        <v>0.30208333333333331</v>
      </c>
      <c r="V1567" s="173">
        <f t="shared" si="123"/>
        <v>0.29166666666666663</v>
      </c>
      <c r="W1567" s="41">
        <f>IFERROR(VLOOKUP(L1567,'[1]ZESTAWIENIE NUMERÓW BOCZNYCH'!$A:$B,1,0),"")</f>
        <v>2350</v>
      </c>
      <c r="X1567" s="48" t="str">
        <f>IFERROR(VLOOKUP(W1567,'[1]ZESTAWIENIE NUMERÓW BOCZNYCH'!$A:$B,2,0),Q1567)</f>
        <v>K2</v>
      </c>
      <c r="Y1567" s="131">
        <f t="shared" si="125"/>
        <v>17</v>
      </c>
      <c r="Z1567" s="132" t="s">
        <v>184</v>
      </c>
      <c r="AA1567" s="44" t="str">
        <f t="shared" si="124"/>
        <v>T</v>
      </c>
    </row>
    <row r="1568" spans="1:27" x14ac:dyDescent="0.25">
      <c r="A1568" s="125" t="s">
        <v>236</v>
      </c>
      <c r="B1568" s="48">
        <v>1581</v>
      </c>
      <c r="C1568" s="48">
        <v>2</v>
      </c>
      <c r="D1568" s="48">
        <v>20610</v>
      </c>
      <c r="E1568" s="48"/>
      <c r="F1568" s="48" t="s">
        <v>257</v>
      </c>
      <c r="G1568" s="260" t="str">
        <f t="shared" si="121"/>
        <v>pr_90</v>
      </c>
      <c r="H1568" s="260" t="s">
        <v>279</v>
      </c>
      <c r="I1568" s="45">
        <v>43257</v>
      </c>
      <c r="J1568" s="45" t="s">
        <v>128</v>
      </c>
      <c r="K1568" s="48" t="s">
        <v>199</v>
      </c>
      <c r="L1568" s="48">
        <v>2516</v>
      </c>
      <c r="M1568" s="56" t="s">
        <v>157</v>
      </c>
      <c r="N1568" s="42">
        <v>0.30833333333333335</v>
      </c>
      <c r="O1568" s="48">
        <v>0</v>
      </c>
      <c r="P1568" s="48">
        <v>22</v>
      </c>
      <c r="Q1568" s="48" t="s">
        <v>18</v>
      </c>
      <c r="R1568" s="48"/>
      <c r="S1568" s="48"/>
      <c r="T1568" s="48"/>
      <c r="U1568" s="173">
        <f t="shared" si="122"/>
        <v>0.30208333333333331</v>
      </c>
      <c r="V1568" s="173">
        <f t="shared" si="123"/>
        <v>0.29166666666666663</v>
      </c>
      <c r="W1568" s="41">
        <f>IFERROR(VLOOKUP(L1568,'[1]ZESTAWIENIE NUMERÓW BOCZNYCH'!$A:$B,1,0),"")</f>
        <v>2516</v>
      </c>
      <c r="X1568" s="48" t="str">
        <f>IFERROR(VLOOKUP(W1568,'[1]ZESTAWIENIE NUMERÓW BOCZNYCH'!$A:$B,2,0),Q1568)</f>
        <v>K2</v>
      </c>
      <c r="Y1568" s="131">
        <f t="shared" si="125"/>
        <v>22</v>
      </c>
      <c r="Z1568" s="132" t="s">
        <v>184</v>
      </c>
      <c r="AA1568" s="44" t="str">
        <f t="shared" si="124"/>
        <v>T</v>
      </c>
    </row>
    <row r="1569" spans="1:27" x14ac:dyDescent="0.25">
      <c r="A1569" s="125" t="s">
        <v>236</v>
      </c>
      <c r="B1569" s="48">
        <v>1584</v>
      </c>
      <c r="C1569" s="48">
        <v>2</v>
      </c>
      <c r="D1569" s="48">
        <v>20610</v>
      </c>
      <c r="E1569" s="48"/>
      <c r="F1569" s="48" t="s">
        <v>257</v>
      </c>
      <c r="G1569" s="260" t="str">
        <f t="shared" si="121"/>
        <v>pr_90</v>
      </c>
      <c r="H1569" s="260" t="s">
        <v>279</v>
      </c>
      <c r="I1569" s="45">
        <v>43257</v>
      </c>
      <c r="J1569" s="45" t="s">
        <v>128</v>
      </c>
      <c r="K1569" s="48" t="s">
        <v>199</v>
      </c>
      <c r="L1569" s="48">
        <v>3005</v>
      </c>
      <c r="M1569" s="56" t="s">
        <v>157</v>
      </c>
      <c r="N1569" s="42">
        <v>0.31736111111111115</v>
      </c>
      <c r="O1569" s="48">
        <v>1</v>
      </c>
      <c r="P1569" s="48">
        <v>14</v>
      </c>
      <c r="Q1569" s="48" t="s">
        <v>19</v>
      </c>
      <c r="R1569" s="48"/>
      <c r="S1569" s="48"/>
      <c r="T1569" s="48"/>
      <c r="U1569" s="173">
        <f t="shared" si="122"/>
        <v>0.3125</v>
      </c>
      <c r="V1569" s="173">
        <f t="shared" si="123"/>
        <v>0.29166666666666663</v>
      </c>
      <c r="W1569" s="41">
        <f>IFERROR(VLOOKUP(L1569,'[1]ZESTAWIENIE NUMERÓW BOCZNYCH'!$A:$B,1,0),"")</f>
        <v>3005</v>
      </c>
      <c r="X1569" s="48" t="str">
        <f>IFERROR(VLOOKUP(W1569,'[1]ZESTAWIENIE NUMERÓW BOCZNYCH'!$A:$B,2,0),Q1569)</f>
        <v>S</v>
      </c>
      <c r="Y1569" s="131">
        <f t="shared" si="125"/>
        <v>15</v>
      </c>
      <c r="Z1569" s="132" t="s">
        <v>184</v>
      </c>
      <c r="AA1569" s="44" t="str">
        <f t="shared" si="124"/>
        <v>T</v>
      </c>
    </row>
    <row r="1570" spans="1:27" x14ac:dyDescent="0.25">
      <c r="A1570" s="125" t="s">
        <v>236</v>
      </c>
      <c r="B1570" s="48">
        <v>1588</v>
      </c>
      <c r="C1570" s="48">
        <v>3</v>
      </c>
      <c r="D1570" s="48">
        <v>20610</v>
      </c>
      <c r="E1570" s="48"/>
      <c r="F1570" s="48" t="s">
        <v>257</v>
      </c>
      <c r="G1570" s="260" t="str">
        <f t="shared" si="121"/>
        <v>pr_90</v>
      </c>
      <c r="H1570" s="260" t="s">
        <v>279</v>
      </c>
      <c r="I1570" s="45">
        <v>43257</v>
      </c>
      <c r="J1570" s="45" t="s">
        <v>128</v>
      </c>
      <c r="K1570" s="48" t="s">
        <v>199</v>
      </c>
      <c r="L1570" s="48">
        <v>2496</v>
      </c>
      <c r="M1570" s="56" t="s">
        <v>157</v>
      </c>
      <c r="N1570" s="42">
        <v>0.33124999999999999</v>
      </c>
      <c r="O1570" s="48">
        <v>2</v>
      </c>
      <c r="P1570" s="48">
        <v>2</v>
      </c>
      <c r="Q1570" s="48" t="s">
        <v>18</v>
      </c>
      <c r="R1570" s="48"/>
      <c r="S1570" s="48"/>
      <c r="T1570" s="48"/>
      <c r="U1570" s="173">
        <f t="shared" si="122"/>
        <v>0.32291666666666663</v>
      </c>
      <c r="V1570" s="173">
        <f t="shared" si="123"/>
        <v>0.29166666666666663</v>
      </c>
      <c r="W1570" s="41">
        <f>IFERROR(VLOOKUP(L1570,'[1]ZESTAWIENIE NUMERÓW BOCZNYCH'!$A:$B,1,0),"")</f>
        <v>2496</v>
      </c>
      <c r="X1570" s="48" t="str">
        <f>IFERROR(VLOOKUP(W1570,'[1]ZESTAWIENIE NUMERÓW BOCZNYCH'!$A:$B,2,0),Q1570)</f>
        <v>K2</v>
      </c>
      <c r="Y1570" s="131">
        <f t="shared" si="125"/>
        <v>4</v>
      </c>
      <c r="Z1570" s="132" t="s">
        <v>184</v>
      </c>
      <c r="AA1570" s="44" t="str">
        <f t="shared" si="124"/>
        <v>T</v>
      </c>
    </row>
    <row r="1571" spans="1:27" x14ac:dyDescent="0.25">
      <c r="A1571" s="125" t="s">
        <v>236</v>
      </c>
      <c r="B1571" s="48">
        <v>1590</v>
      </c>
      <c r="C1571" s="48">
        <v>3</v>
      </c>
      <c r="D1571" s="48">
        <v>20610</v>
      </c>
      <c r="E1571" s="48"/>
      <c r="F1571" s="48" t="s">
        <v>257</v>
      </c>
      <c r="G1571" s="260" t="str">
        <f t="shared" si="121"/>
        <v>pr_90</v>
      </c>
      <c r="H1571" s="260" t="s">
        <v>279</v>
      </c>
      <c r="I1571" s="45">
        <v>43257</v>
      </c>
      <c r="J1571" s="45" t="s">
        <v>128</v>
      </c>
      <c r="K1571" s="48" t="s">
        <v>199</v>
      </c>
      <c r="L1571" s="48">
        <v>2350</v>
      </c>
      <c r="M1571" s="56" t="s">
        <v>157</v>
      </c>
      <c r="N1571" s="42">
        <v>0.3354166666666667</v>
      </c>
      <c r="O1571" s="48">
        <v>0</v>
      </c>
      <c r="P1571" s="48">
        <v>12</v>
      </c>
      <c r="Q1571" s="48" t="s">
        <v>16</v>
      </c>
      <c r="R1571" s="48"/>
      <c r="S1571" s="48"/>
      <c r="T1571" s="48"/>
      <c r="U1571" s="173">
        <f t="shared" si="122"/>
        <v>0.33333333333333331</v>
      </c>
      <c r="V1571" s="173">
        <f t="shared" si="123"/>
        <v>0.33333333333333331</v>
      </c>
      <c r="W1571" s="41">
        <f>IFERROR(VLOOKUP(L1571,'[1]ZESTAWIENIE NUMERÓW BOCZNYCH'!$A:$B,1,0),"")</f>
        <v>2350</v>
      </c>
      <c r="X1571" s="48" t="str">
        <f>IFERROR(VLOOKUP(W1571,'[1]ZESTAWIENIE NUMERÓW BOCZNYCH'!$A:$B,2,0),Q1571)</f>
        <v>K2</v>
      </c>
      <c r="Y1571" s="131">
        <f t="shared" si="125"/>
        <v>12</v>
      </c>
      <c r="Z1571" s="132" t="s">
        <v>184</v>
      </c>
      <c r="AA1571" s="44" t="str">
        <f t="shared" si="124"/>
        <v>T</v>
      </c>
    </row>
    <row r="1572" spans="1:27" x14ac:dyDescent="0.25">
      <c r="A1572" s="125" t="s">
        <v>236</v>
      </c>
      <c r="B1572" s="48">
        <v>1593</v>
      </c>
      <c r="C1572" s="48">
        <v>3</v>
      </c>
      <c r="D1572" s="48">
        <v>20610</v>
      </c>
      <c r="E1572" s="48"/>
      <c r="F1572" s="48" t="s">
        <v>257</v>
      </c>
      <c r="G1572" s="260" t="str">
        <f t="shared" si="121"/>
        <v>pr_90</v>
      </c>
      <c r="H1572" s="260" t="s">
        <v>279</v>
      </c>
      <c r="I1572" s="45">
        <v>43257</v>
      </c>
      <c r="J1572" s="45" t="s">
        <v>128</v>
      </c>
      <c r="K1572" s="48" t="s">
        <v>199</v>
      </c>
      <c r="L1572" s="48">
        <v>2516</v>
      </c>
      <c r="M1572" s="56" t="s">
        <v>157</v>
      </c>
      <c r="N1572" s="42">
        <v>0.34375</v>
      </c>
      <c r="O1572" s="48">
        <v>0</v>
      </c>
      <c r="P1572" s="48">
        <v>36</v>
      </c>
      <c r="Q1572" s="48" t="s">
        <v>18</v>
      </c>
      <c r="R1572" s="48"/>
      <c r="S1572" s="48"/>
      <c r="T1572" s="48"/>
      <c r="U1572" s="173">
        <f t="shared" si="122"/>
        <v>0.34375</v>
      </c>
      <c r="V1572" s="173">
        <f t="shared" si="123"/>
        <v>0.33333333333333331</v>
      </c>
      <c r="W1572" s="41">
        <f>IFERROR(VLOOKUP(L1572,'[1]ZESTAWIENIE NUMERÓW BOCZNYCH'!$A:$B,1,0),"")</f>
        <v>2516</v>
      </c>
      <c r="X1572" s="48" t="str">
        <f>IFERROR(VLOOKUP(W1572,'[1]ZESTAWIENIE NUMERÓW BOCZNYCH'!$A:$B,2,0),Q1572)</f>
        <v>K2</v>
      </c>
      <c r="Y1572" s="131">
        <f t="shared" si="125"/>
        <v>36</v>
      </c>
      <c r="Z1572" s="132" t="s">
        <v>184</v>
      </c>
      <c r="AA1572" s="44" t="str">
        <f t="shared" si="124"/>
        <v>T</v>
      </c>
    </row>
    <row r="1573" spans="1:27" x14ac:dyDescent="0.25">
      <c r="A1573" s="125" t="s">
        <v>236</v>
      </c>
      <c r="B1573" s="48">
        <v>1596</v>
      </c>
      <c r="C1573" s="48">
        <v>3</v>
      </c>
      <c r="D1573" s="48">
        <v>20610</v>
      </c>
      <c r="E1573" s="48"/>
      <c r="F1573" s="48" t="s">
        <v>257</v>
      </c>
      <c r="G1573" s="260" t="str">
        <f t="shared" si="121"/>
        <v>pr_90</v>
      </c>
      <c r="H1573" s="260" t="s">
        <v>279</v>
      </c>
      <c r="I1573" s="45">
        <v>43257</v>
      </c>
      <c r="J1573" s="45" t="s">
        <v>128</v>
      </c>
      <c r="K1573" s="48" t="s">
        <v>199</v>
      </c>
      <c r="L1573" s="48">
        <v>3005</v>
      </c>
      <c r="M1573" s="56" t="s">
        <v>157</v>
      </c>
      <c r="N1573" s="42">
        <v>0.35069444444444442</v>
      </c>
      <c r="O1573" s="48">
        <v>0</v>
      </c>
      <c r="P1573" s="48">
        <v>13</v>
      </c>
      <c r="Q1573" s="48" t="s">
        <v>19</v>
      </c>
      <c r="R1573" s="48"/>
      <c r="S1573" s="48"/>
      <c r="T1573" s="48"/>
      <c r="U1573" s="173">
        <f t="shared" si="122"/>
        <v>0.34375</v>
      </c>
      <c r="V1573" s="173">
        <f t="shared" si="123"/>
        <v>0.33333333333333331</v>
      </c>
      <c r="W1573" s="41">
        <f>IFERROR(VLOOKUP(L1573,'[1]ZESTAWIENIE NUMERÓW BOCZNYCH'!$A:$B,1,0),"")</f>
        <v>3005</v>
      </c>
      <c r="X1573" s="48" t="str">
        <f>IFERROR(VLOOKUP(W1573,'[1]ZESTAWIENIE NUMERÓW BOCZNYCH'!$A:$B,2,0),Q1573)</f>
        <v>S</v>
      </c>
      <c r="Y1573" s="131">
        <f t="shared" si="125"/>
        <v>13</v>
      </c>
      <c r="Z1573" s="132" t="s">
        <v>184</v>
      </c>
      <c r="AA1573" s="44" t="str">
        <f t="shared" si="124"/>
        <v>T</v>
      </c>
    </row>
    <row r="1574" spans="1:27" x14ac:dyDescent="0.25">
      <c r="A1574" s="125" t="s">
        <v>236</v>
      </c>
      <c r="B1574" s="48">
        <v>1599</v>
      </c>
      <c r="C1574" s="48">
        <v>3</v>
      </c>
      <c r="D1574" s="48">
        <v>20610</v>
      </c>
      <c r="E1574" s="48"/>
      <c r="F1574" s="48" t="s">
        <v>257</v>
      </c>
      <c r="G1574" s="260" t="str">
        <f t="shared" si="121"/>
        <v>pr_90</v>
      </c>
      <c r="H1574" s="260" t="s">
        <v>279</v>
      </c>
      <c r="I1574" s="45">
        <v>43257</v>
      </c>
      <c r="J1574" s="45" t="s">
        <v>128</v>
      </c>
      <c r="K1574" s="48" t="s">
        <v>199</v>
      </c>
      <c r="L1574" s="48">
        <v>2496</v>
      </c>
      <c r="M1574" s="56" t="s">
        <v>157</v>
      </c>
      <c r="N1574" s="42">
        <v>0.36041666666666666</v>
      </c>
      <c r="O1574" s="48">
        <v>0</v>
      </c>
      <c r="P1574" s="48">
        <v>6</v>
      </c>
      <c r="Q1574" s="48" t="s">
        <v>18</v>
      </c>
      <c r="R1574" s="48"/>
      <c r="S1574" s="48"/>
      <c r="T1574" s="48"/>
      <c r="U1574" s="173">
        <f t="shared" si="122"/>
        <v>0.35416666666666663</v>
      </c>
      <c r="V1574" s="173">
        <f t="shared" si="123"/>
        <v>0.33333333333333331</v>
      </c>
      <c r="W1574" s="41">
        <f>IFERROR(VLOOKUP(L1574,'[1]ZESTAWIENIE NUMERÓW BOCZNYCH'!$A:$B,1,0),"")</f>
        <v>2496</v>
      </c>
      <c r="X1574" s="48" t="str">
        <f>IFERROR(VLOOKUP(W1574,'[1]ZESTAWIENIE NUMERÓW BOCZNYCH'!$A:$B,2,0),Q1574)</f>
        <v>K2</v>
      </c>
      <c r="Y1574" s="131">
        <f t="shared" si="125"/>
        <v>6</v>
      </c>
      <c r="Z1574" s="132" t="s">
        <v>184</v>
      </c>
      <c r="AA1574" s="44" t="str">
        <f t="shared" si="124"/>
        <v>T</v>
      </c>
    </row>
    <row r="1575" spans="1:27" x14ac:dyDescent="0.25">
      <c r="A1575" s="125" t="s">
        <v>236</v>
      </c>
      <c r="B1575" s="48">
        <v>1602</v>
      </c>
      <c r="C1575" s="48">
        <v>4</v>
      </c>
      <c r="D1575" s="48">
        <v>20610</v>
      </c>
      <c r="E1575" s="48"/>
      <c r="F1575" s="48" t="s">
        <v>257</v>
      </c>
      <c r="G1575" s="260" t="str">
        <f t="shared" si="121"/>
        <v>pr_90</v>
      </c>
      <c r="H1575" s="260" t="s">
        <v>279</v>
      </c>
      <c r="I1575" s="45">
        <v>43257</v>
      </c>
      <c r="J1575" s="45" t="s">
        <v>128</v>
      </c>
      <c r="K1575" s="48" t="s">
        <v>199</v>
      </c>
      <c r="L1575" s="48">
        <v>2350</v>
      </c>
      <c r="M1575" s="56" t="s">
        <v>157</v>
      </c>
      <c r="N1575" s="42">
        <v>0.36458333333333331</v>
      </c>
      <c r="O1575" s="48">
        <v>0</v>
      </c>
      <c r="P1575" s="48">
        <v>10</v>
      </c>
      <c r="Q1575" s="48" t="s">
        <v>16</v>
      </c>
      <c r="R1575" s="48"/>
      <c r="S1575" s="48"/>
      <c r="T1575" s="48"/>
      <c r="U1575" s="173">
        <f t="shared" si="122"/>
        <v>0.36458333333333331</v>
      </c>
      <c r="V1575" s="173">
        <f t="shared" si="123"/>
        <v>0.33333333333333331</v>
      </c>
      <c r="W1575" s="41">
        <f>IFERROR(VLOOKUP(L1575,'[1]ZESTAWIENIE NUMERÓW BOCZNYCH'!$A:$B,1,0),"")</f>
        <v>2350</v>
      </c>
      <c r="X1575" s="48" t="str">
        <f>IFERROR(VLOOKUP(W1575,'[1]ZESTAWIENIE NUMERÓW BOCZNYCH'!$A:$B,2,0),Q1575)</f>
        <v>K2</v>
      </c>
      <c r="Y1575" s="131">
        <f t="shared" si="125"/>
        <v>10</v>
      </c>
      <c r="Z1575" s="132" t="s">
        <v>184</v>
      </c>
      <c r="AA1575" s="44" t="str">
        <f t="shared" si="124"/>
        <v>T</v>
      </c>
    </row>
    <row r="1576" spans="1:27" x14ac:dyDescent="0.25">
      <c r="A1576" s="125" t="s">
        <v>236</v>
      </c>
      <c r="B1576" s="48">
        <v>1605</v>
      </c>
      <c r="C1576" s="48">
        <v>4</v>
      </c>
      <c r="D1576" s="48">
        <v>20610</v>
      </c>
      <c r="E1576" s="48"/>
      <c r="F1576" s="48" t="s">
        <v>257</v>
      </c>
      <c r="G1576" s="260" t="str">
        <f t="shared" si="121"/>
        <v>pr_90</v>
      </c>
      <c r="H1576" s="260" t="s">
        <v>279</v>
      </c>
      <c r="I1576" s="45">
        <v>43257</v>
      </c>
      <c r="J1576" s="45" t="s">
        <v>128</v>
      </c>
      <c r="K1576" s="48" t="s">
        <v>199</v>
      </c>
      <c r="L1576" s="48">
        <v>2516</v>
      </c>
      <c r="M1576" s="56" t="s">
        <v>157</v>
      </c>
      <c r="N1576" s="42">
        <v>0.37777777777777777</v>
      </c>
      <c r="O1576" s="48">
        <v>0</v>
      </c>
      <c r="P1576" s="48">
        <v>16</v>
      </c>
      <c r="Q1576" s="48" t="s">
        <v>18</v>
      </c>
      <c r="R1576" s="48"/>
      <c r="S1576" s="48"/>
      <c r="T1576" s="48"/>
      <c r="U1576" s="173">
        <f t="shared" si="122"/>
        <v>0.375</v>
      </c>
      <c r="V1576" s="173">
        <f t="shared" si="123"/>
        <v>0.375</v>
      </c>
      <c r="W1576" s="41">
        <f>IFERROR(VLOOKUP(L1576,'[1]ZESTAWIENIE NUMERÓW BOCZNYCH'!$A:$B,1,0),"")</f>
        <v>2516</v>
      </c>
      <c r="X1576" s="48" t="str">
        <f>IFERROR(VLOOKUP(W1576,'[1]ZESTAWIENIE NUMERÓW BOCZNYCH'!$A:$B,2,0),Q1576)</f>
        <v>K2</v>
      </c>
      <c r="Y1576" s="131">
        <f t="shared" si="125"/>
        <v>16</v>
      </c>
      <c r="Z1576" s="132" t="s">
        <v>184</v>
      </c>
      <c r="AA1576" s="44" t="str">
        <f t="shared" si="124"/>
        <v>T</v>
      </c>
    </row>
    <row r="1577" spans="1:27" x14ac:dyDescent="0.25">
      <c r="A1577" s="125" t="s">
        <v>236</v>
      </c>
      <c r="B1577" s="48">
        <v>1608</v>
      </c>
      <c r="C1577" s="48">
        <v>4</v>
      </c>
      <c r="D1577" s="48">
        <v>20610</v>
      </c>
      <c r="E1577" s="48"/>
      <c r="F1577" s="48" t="s">
        <v>257</v>
      </c>
      <c r="G1577" s="260" t="str">
        <f t="shared" si="121"/>
        <v>pr_90</v>
      </c>
      <c r="H1577" s="260" t="s">
        <v>279</v>
      </c>
      <c r="I1577" s="45">
        <v>43257</v>
      </c>
      <c r="J1577" s="45" t="s">
        <v>128</v>
      </c>
      <c r="K1577" s="48" t="s">
        <v>199</v>
      </c>
      <c r="L1577" s="48">
        <v>3005</v>
      </c>
      <c r="M1577" s="56" t="s">
        <v>157</v>
      </c>
      <c r="N1577" s="42">
        <v>0.38541666666666669</v>
      </c>
      <c r="O1577" s="48">
        <v>1</v>
      </c>
      <c r="P1577" s="48">
        <v>14</v>
      </c>
      <c r="Q1577" s="48" t="s">
        <v>19</v>
      </c>
      <c r="R1577" s="48"/>
      <c r="S1577" s="48"/>
      <c r="T1577" s="48"/>
      <c r="U1577" s="173">
        <f t="shared" si="122"/>
        <v>0.38541666666666663</v>
      </c>
      <c r="V1577" s="173">
        <f t="shared" si="123"/>
        <v>0.375</v>
      </c>
      <c r="W1577" s="41">
        <f>IFERROR(VLOOKUP(L1577,'[1]ZESTAWIENIE NUMERÓW BOCZNYCH'!$A:$B,1,0),"")</f>
        <v>3005</v>
      </c>
      <c r="X1577" s="48" t="str">
        <f>IFERROR(VLOOKUP(W1577,'[1]ZESTAWIENIE NUMERÓW BOCZNYCH'!$A:$B,2,0),Q1577)</f>
        <v>S</v>
      </c>
      <c r="Y1577" s="131">
        <f t="shared" si="125"/>
        <v>15</v>
      </c>
      <c r="Z1577" s="132" t="s">
        <v>184</v>
      </c>
      <c r="AA1577" s="44" t="str">
        <f t="shared" si="124"/>
        <v>T</v>
      </c>
    </row>
    <row r="1578" spans="1:27" x14ac:dyDescent="0.25">
      <c r="A1578" s="125" t="s">
        <v>236</v>
      </c>
      <c r="B1578" s="48">
        <v>1611</v>
      </c>
      <c r="C1578" s="48">
        <v>4</v>
      </c>
      <c r="D1578" s="48">
        <v>20610</v>
      </c>
      <c r="E1578" s="48"/>
      <c r="F1578" s="48" t="s">
        <v>257</v>
      </c>
      <c r="G1578" s="260" t="str">
        <f t="shared" si="121"/>
        <v>pr_90</v>
      </c>
      <c r="H1578" s="260" t="s">
        <v>279</v>
      </c>
      <c r="I1578" s="45">
        <v>43257</v>
      </c>
      <c r="J1578" s="45" t="s">
        <v>128</v>
      </c>
      <c r="K1578" s="48" t="s">
        <v>199</v>
      </c>
      <c r="L1578" s="48">
        <v>2263</v>
      </c>
      <c r="M1578" s="56" t="s">
        <v>157</v>
      </c>
      <c r="N1578" s="42">
        <v>0.39583333333333331</v>
      </c>
      <c r="O1578" s="48">
        <v>0</v>
      </c>
      <c r="P1578" s="48">
        <v>0</v>
      </c>
      <c r="Q1578" s="48" t="s">
        <v>21</v>
      </c>
      <c r="R1578" s="48"/>
      <c r="S1578" s="48"/>
      <c r="T1578" s="48"/>
      <c r="U1578" s="173">
        <f t="shared" si="122"/>
        <v>0.39583333333333331</v>
      </c>
      <c r="V1578" s="173">
        <f t="shared" si="123"/>
        <v>0.375</v>
      </c>
      <c r="W1578" s="41">
        <f>IFERROR(VLOOKUP(L1578,'[1]ZESTAWIENIE NUMERÓW BOCZNYCH'!$A:$B,1,0),"")</f>
        <v>2263</v>
      </c>
      <c r="X1578" s="48" t="str">
        <f>IFERROR(VLOOKUP(W1578,'[1]ZESTAWIENIE NUMERÓW BOCZNYCH'!$A:$B,2,0),Q1578)</f>
        <v>K2</v>
      </c>
      <c r="Y1578" s="131">
        <f t="shared" si="125"/>
        <v>0</v>
      </c>
      <c r="Z1578" s="132" t="s">
        <v>184</v>
      </c>
      <c r="AA1578" s="44" t="str">
        <f t="shared" si="124"/>
        <v>T</v>
      </c>
    </row>
    <row r="1579" spans="1:27" x14ac:dyDescent="0.25">
      <c r="A1579" s="125" t="s">
        <v>236</v>
      </c>
      <c r="B1579" s="48">
        <v>1612</v>
      </c>
      <c r="C1579" s="48">
        <v>4</v>
      </c>
      <c r="D1579" s="48">
        <v>20610</v>
      </c>
      <c r="E1579" s="48"/>
      <c r="F1579" s="48" t="s">
        <v>257</v>
      </c>
      <c r="G1579" s="260" t="str">
        <f t="shared" si="121"/>
        <v>pr_90</v>
      </c>
      <c r="H1579" s="260" t="s">
        <v>279</v>
      </c>
      <c r="I1579" s="45">
        <v>43257</v>
      </c>
      <c r="J1579" s="45" t="s">
        <v>128</v>
      </c>
      <c r="K1579" s="48" t="s">
        <v>199</v>
      </c>
      <c r="L1579" s="48">
        <v>2496</v>
      </c>
      <c r="M1579" s="56" t="s">
        <v>157</v>
      </c>
      <c r="N1579" s="42">
        <v>0.39652777777777781</v>
      </c>
      <c r="O1579" s="48">
        <v>0</v>
      </c>
      <c r="P1579" s="48">
        <v>14</v>
      </c>
      <c r="Q1579" s="48" t="s">
        <v>18</v>
      </c>
      <c r="R1579" s="48"/>
      <c r="S1579" s="48"/>
      <c r="T1579" s="48"/>
      <c r="U1579" s="173">
        <f t="shared" si="122"/>
        <v>0.39583333333333331</v>
      </c>
      <c r="V1579" s="173">
        <f t="shared" si="123"/>
        <v>0.375</v>
      </c>
      <c r="W1579" s="41">
        <f>IFERROR(VLOOKUP(L1579,'[1]ZESTAWIENIE NUMERÓW BOCZNYCH'!$A:$B,1,0),"")</f>
        <v>2496</v>
      </c>
      <c r="X1579" s="48" t="str">
        <f>IFERROR(VLOOKUP(W1579,'[1]ZESTAWIENIE NUMERÓW BOCZNYCH'!$A:$B,2,0),Q1579)</f>
        <v>K2</v>
      </c>
      <c r="Y1579" s="131">
        <f t="shared" si="125"/>
        <v>14</v>
      </c>
      <c r="Z1579" s="132" t="s">
        <v>184</v>
      </c>
      <c r="AA1579" s="44" t="str">
        <f t="shared" si="124"/>
        <v>T</v>
      </c>
    </row>
    <row r="1580" spans="1:27" x14ac:dyDescent="0.25">
      <c r="A1580" s="125" t="s">
        <v>236</v>
      </c>
      <c r="B1580" s="48">
        <v>1615</v>
      </c>
      <c r="C1580" s="48">
        <v>5</v>
      </c>
      <c r="D1580" s="48">
        <v>20610</v>
      </c>
      <c r="E1580" s="48"/>
      <c r="F1580" s="48" t="s">
        <v>257</v>
      </c>
      <c r="G1580" s="260" t="str">
        <f t="shared" si="121"/>
        <v>pr_90</v>
      </c>
      <c r="H1580" s="260" t="s">
        <v>279</v>
      </c>
      <c r="I1580" s="45">
        <v>43257</v>
      </c>
      <c r="J1580" s="45" t="s">
        <v>128</v>
      </c>
      <c r="K1580" s="48" t="s">
        <v>199</v>
      </c>
      <c r="L1580" s="48">
        <v>2350</v>
      </c>
      <c r="M1580" s="56" t="s">
        <v>157</v>
      </c>
      <c r="N1580" s="42">
        <v>0.40416666666666662</v>
      </c>
      <c r="O1580" s="48">
        <v>0</v>
      </c>
      <c r="P1580" s="48">
        <v>17</v>
      </c>
      <c r="Q1580" s="48" t="s">
        <v>16</v>
      </c>
      <c r="R1580" s="48"/>
      <c r="S1580" s="48"/>
      <c r="T1580" s="48"/>
      <c r="U1580" s="173">
        <f t="shared" si="122"/>
        <v>0.39583333333333331</v>
      </c>
      <c r="V1580" s="173">
        <f t="shared" si="123"/>
        <v>0.375</v>
      </c>
      <c r="W1580" s="41">
        <f>IFERROR(VLOOKUP(L1580,'[1]ZESTAWIENIE NUMERÓW BOCZNYCH'!$A:$B,1,0),"")</f>
        <v>2350</v>
      </c>
      <c r="X1580" s="48" t="str">
        <f>IFERROR(VLOOKUP(W1580,'[1]ZESTAWIENIE NUMERÓW BOCZNYCH'!$A:$B,2,0),Q1580)</f>
        <v>K2</v>
      </c>
      <c r="Y1580" s="131">
        <f t="shared" si="125"/>
        <v>17</v>
      </c>
      <c r="Z1580" s="132" t="s">
        <v>184</v>
      </c>
      <c r="AA1580" s="44" t="str">
        <f t="shared" si="124"/>
        <v>T</v>
      </c>
    </row>
    <row r="1581" spans="1:27" x14ac:dyDescent="0.25">
      <c r="A1581" s="125" t="s">
        <v>236</v>
      </c>
      <c r="B1581" s="48">
        <v>1616</v>
      </c>
      <c r="C1581" s="48">
        <v>5</v>
      </c>
      <c r="D1581" s="48">
        <v>20610</v>
      </c>
      <c r="E1581" s="48"/>
      <c r="F1581" s="48" t="s">
        <v>257</v>
      </c>
      <c r="G1581" s="260" t="str">
        <f t="shared" si="121"/>
        <v>pr_90</v>
      </c>
      <c r="H1581" s="260" t="s">
        <v>279</v>
      </c>
      <c r="I1581" s="45">
        <v>43257</v>
      </c>
      <c r="J1581" s="45" t="s">
        <v>128</v>
      </c>
      <c r="K1581" s="48" t="s">
        <v>199</v>
      </c>
      <c r="L1581" s="48">
        <v>3008</v>
      </c>
      <c r="M1581" s="56" t="s">
        <v>157</v>
      </c>
      <c r="N1581" s="42">
        <v>0.40416666666666662</v>
      </c>
      <c r="O1581" s="48">
        <v>0</v>
      </c>
      <c r="P1581" s="48">
        <v>0</v>
      </c>
      <c r="Q1581" s="48" t="s">
        <v>19</v>
      </c>
      <c r="R1581" s="48"/>
      <c r="S1581" s="48"/>
      <c r="T1581" s="48"/>
      <c r="U1581" s="173">
        <f t="shared" si="122"/>
        <v>0.39583333333333331</v>
      </c>
      <c r="V1581" s="173">
        <f t="shared" si="123"/>
        <v>0.375</v>
      </c>
      <c r="W1581" s="41">
        <f>IFERROR(VLOOKUP(L1581,'[1]ZESTAWIENIE NUMERÓW BOCZNYCH'!$A:$B,1,0),"")</f>
        <v>3008</v>
      </c>
      <c r="X1581" s="48" t="str">
        <f>IFERROR(VLOOKUP(W1581,'[1]ZESTAWIENIE NUMERÓW BOCZNYCH'!$A:$B,2,0),Q1581)</f>
        <v>S</v>
      </c>
      <c r="Y1581" s="131">
        <f t="shared" si="125"/>
        <v>0</v>
      </c>
      <c r="Z1581" s="132" t="s">
        <v>184</v>
      </c>
      <c r="AA1581" s="44" t="str">
        <f t="shared" si="124"/>
        <v>T</v>
      </c>
    </row>
    <row r="1582" spans="1:27" x14ac:dyDescent="0.25">
      <c r="A1582" s="125" t="s">
        <v>236</v>
      </c>
      <c r="B1582" s="48">
        <v>1619</v>
      </c>
      <c r="C1582" s="48">
        <v>5</v>
      </c>
      <c r="D1582" s="48">
        <v>20610</v>
      </c>
      <c r="E1582" s="48"/>
      <c r="F1582" s="48" t="s">
        <v>257</v>
      </c>
      <c r="G1582" s="260" t="str">
        <f t="shared" si="121"/>
        <v>pr_90</v>
      </c>
      <c r="H1582" s="260" t="s">
        <v>279</v>
      </c>
      <c r="I1582" s="45">
        <v>43257</v>
      </c>
      <c r="J1582" s="45" t="s">
        <v>128</v>
      </c>
      <c r="K1582" s="48" t="s">
        <v>199</v>
      </c>
      <c r="L1582" s="48">
        <v>2516</v>
      </c>
      <c r="M1582" s="260" t="s">
        <v>247</v>
      </c>
      <c r="N1582" s="42">
        <v>0.41388888888888892</v>
      </c>
      <c r="O1582" s="48">
        <v>0</v>
      </c>
      <c r="P1582" s="48">
        <v>35</v>
      </c>
      <c r="Q1582" s="48" t="s">
        <v>18</v>
      </c>
      <c r="R1582" s="48"/>
      <c r="S1582" s="48"/>
      <c r="T1582" s="48"/>
      <c r="U1582" s="173">
        <f t="shared" si="122"/>
        <v>0.40625</v>
      </c>
      <c r="V1582" s="173">
        <f t="shared" si="123"/>
        <v>0.375</v>
      </c>
      <c r="W1582" s="41">
        <f>IFERROR(VLOOKUP(L1582,'[1]ZESTAWIENIE NUMERÓW BOCZNYCH'!$A:$B,1,0),"")</f>
        <v>2516</v>
      </c>
      <c r="X1582" s="48" t="str">
        <f>IFERROR(VLOOKUP(W1582,'[1]ZESTAWIENIE NUMERÓW BOCZNYCH'!$A:$B,2,0),Q1582)</f>
        <v>K2</v>
      </c>
      <c r="Y1582" s="131">
        <f t="shared" si="125"/>
        <v>35</v>
      </c>
      <c r="Z1582" s="132" t="s">
        <v>184</v>
      </c>
      <c r="AA1582" s="44" t="str">
        <f t="shared" si="124"/>
        <v>T</v>
      </c>
    </row>
    <row r="1583" spans="1:27" x14ac:dyDescent="0.25">
      <c r="A1583" s="125" t="s">
        <v>236</v>
      </c>
      <c r="B1583" s="48">
        <v>1623</v>
      </c>
      <c r="C1583" s="48">
        <v>1</v>
      </c>
      <c r="D1583" s="48">
        <v>20610</v>
      </c>
      <c r="E1583" s="48"/>
      <c r="F1583" s="48" t="s">
        <v>257</v>
      </c>
      <c r="G1583" s="260" t="str">
        <f t="shared" si="121"/>
        <v>pr_90</v>
      </c>
      <c r="H1583" s="260" t="s">
        <v>279</v>
      </c>
      <c r="I1583" s="45">
        <v>43257</v>
      </c>
      <c r="J1583" s="45" t="s">
        <v>128</v>
      </c>
      <c r="K1583" s="48" t="s">
        <v>199</v>
      </c>
      <c r="L1583" s="48">
        <v>3008</v>
      </c>
      <c r="M1583" s="56" t="s">
        <v>157</v>
      </c>
      <c r="N1583" s="42">
        <v>0.59305555555555556</v>
      </c>
      <c r="O1583" s="48">
        <v>0</v>
      </c>
      <c r="P1583" s="48">
        <v>20</v>
      </c>
      <c r="Q1583" s="48" t="s">
        <v>17</v>
      </c>
      <c r="R1583" s="48"/>
      <c r="S1583" s="48"/>
      <c r="T1583" s="48"/>
      <c r="U1583" s="173">
        <f t="shared" si="122"/>
        <v>0.58333333333333326</v>
      </c>
      <c r="V1583" s="173">
        <f t="shared" si="123"/>
        <v>0.58333333333333326</v>
      </c>
      <c r="W1583" s="41">
        <f>IFERROR(VLOOKUP(L1583,'[1]ZESTAWIENIE NUMERÓW BOCZNYCH'!$A:$B,1,0),"")</f>
        <v>3008</v>
      </c>
      <c r="X1583" s="48" t="str">
        <f>IFERROR(VLOOKUP(W1583,'[1]ZESTAWIENIE NUMERÓW BOCZNYCH'!$A:$B,2,0),Q1583)</f>
        <v>S</v>
      </c>
      <c r="Y1583" s="131">
        <f t="shared" si="125"/>
        <v>20</v>
      </c>
      <c r="Z1583" s="132" t="s">
        <v>184</v>
      </c>
      <c r="AA1583" s="44" t="str">
        <f t="shared" si="124"/>
        <v>T</v>
      </c>
    </row>
    <row r="1584" spans="1:27" x14ac:dyDescent="0.25">
      <c r="A1584" s="125" t="s">
        <v>236</v>
      </c>
      <c r="B1584" s="48">
        <v>1627</v>
      </c>
      <c r="C1584" s="48">
        <v>1</v>
      </c>
      <c r="D1584" s="48">
        <v>20610</v>
      </c>
      <c r="E1584" s="48"/>
      <c r="F1584" s="48" t="s">
        <v>257</v>
      </c>
      <c r="G1584" s="260" t="str">
        <f t="shared" si="121"/>
        <v>pr_90</v>
      </c>
      <c r="H1584" s="260" t="s">
        <v>279</v>
      </c>
      <c r="I1584" s="45">
        <v>43257</v>
      </c>
      <c r="J1584" s="45" t="s">
        <v>128</v>
      </c>
      <c r="K1584" s="48" t="s">
        <v>199</v>
      </c>
      <c r="L1584" s="48">
        <v>2476</v>
      </c>
      <c r="M1584" s="56" t="s">
        <v>157</v>
      </c>
      <c r="N1584" s="42">
        <v>0.60555555555555551</v>
      </c>
      <c r="O1584" s="48">
        <v>2</v>
      </c>
      <c r="P1584" s="48">
        <v>25</v>
      </c>
      <c r="Q1584" s="48" t="s">
        <v>16</v>
      </c>
      <c r="R1584" s="48"/>
      <c r="S1584" s="48"/>
      <c r="T1584" s="48"/>
      <c r="U1584" s="173">
        <f t="shared" si="122"/>
        <v>0.60416666666666663</v>
      </c>
      <c r="V1584" s="173">
        <f t="shared" si="123"/>
        <v>0.58333333333333326</v>
      </c>
      <c r="W1584" s="41">
        <f>IFERROR(VLOOKUP(L1584,'[1]ZESTAWIENIE NUMERÓW BOCZNYCH'!$A:$B,1,0),"")</f>
        <v>2476</v>
      </c>
      <c r="X1584" s="48" t="str">
        <f>IFERROR(VLOOKUP(W1584,'[1]ZESTAWIENIE NUMERÓW BOCZNYCH'!$A:$B,2,0),Q1584)</f>
        <v>K2</v>
      </c>
      <c r="Y1584" s="131">
        <f t="shared" si="125"/>
        <v>27</v>
      </c>
      <c r="Z1584" s="132" t="s">
        <v>184</v>
      </c>
      <c r="AA1584" s="44" t="str">
        <f t="shared" si="124"/>
        <v>T</v>
      </c>
    </row>
    <row r="1585" spans="1:27" x14ac:dyDescent="0.25">
      <c r="A1585" s="125" t="s">
        <v>236</v>
      </c>
      <c r="B1585" s="48">
        <v>1630</v>
      </c>
      <c r="C1585" s="48">
        <v>1</v>
      </c>
      <c r="D1585" s="48">
        <v>20610</v>
      </c>
      <c r="E1585" s="48"/>
      <c r="F1585" s="48" t="s">
        <v>257</v>
      </c>
      <c r="G1585" s="260" t="str">
        <f t="shared" si="121"/>
        <v>pr_90</v>
      </c>
      <c r="H1585" s="260" t="s">
        <v>279</v>
      </c>
      <c r="I1585" s="45">
        <v>43257</v>
      </c>
      <c r="J1585" s="45" t="s">
        <v>128</v>
      </c>
      <c r="K1585" s="48" t="s">
        <v>199</v>
      </c>
      <c r="L1585" s="48">
        <v>2286</v>
      </c>
      <c r="M1585" s="56" t="s">
        <v>157</v>
      </c>
      <c r="N1585" s="42">
        <v>0.61597222222222225</v>
      </c>
      <c r="O1585" s="48">
        <v>0</v>
      </c>
      <c r="P1585" s="48">
        <v>40</v>
      </c>
      <c r="Q1585" s="48" t="s">
        <v>16</v>
      </c>
      <c r="R1585" s="48"/>
      <c r="S1585" s="48"/>
      <c r="T1585" s="48"/>
      <c r="U1585" s="173">
        <f t="shared" si="122"/>
        <v>0.61458333333333326</v>
      </c>
      <c r="V1585" s="173">
        <f t="shared" si="123"/>
        <v>0.58333333333333326</v>
      </c>
      <c r="W1585" s="41">
        <f>IFERROR(VLOOKUP(L1585,'[1]ZESTAWIENIE NUMERÓW BOCZNYCH'!$A:$B,1,0),"")</f>
        <v>2286</v>
      </c>
      <c r="X1585" s="48" t="str">
        <f>IFERROR(VLOOKUP(W1585,'[1]ZESTAWIENIE NUMERÓW BOCZNYCH'!$A:$B,2,0),Q1585)</f>
        <v>K2</v>
      </c>
      <c r="Y1585" s="131">
        <f t="shared" si="125"/>
        <v>40</v>
      </c>
      <c r="Z1585" s="132" t="s">
        <v>184</v>
      </c>
      <c r="AA1585" s="44" t="str">
        <f t="shared" si="124"/>
        <v>T</v>
      </c>
    </row>
    <row r="1586" spans="1:27" x14ac:dyDescent="0.25">
      <c r="A1586" s="125" t="s">
        <v>236</v>
      </c>
      <c r="B1586" s="48">
        <v>1632</v>
      </c>
      <c r="C1586" s="48">
        <v>1</v>
      </c>
      <c r="D1586" s="48">
        <v>20610</v>
      </c>
      <c r="E1586" s="48"/>
      <c r="F1586" s="48" t="s">
        <v>257</v>
      </c>
      <c r="G1586" s="260" t="str">
        <f t="shared" si="121"/>
        <v>pr_90</v>
      </c>
      <c r="H1586" s="260" t="s">
        <v>279</v>
      </c>
      <c r="I1586" s="45">
        <v>43257</v>
      </c>
      <c r="J1586" s="45" t="s">
        <v>128</v>
      </c>
      <c r="K1586" s="48" t="s">
        <v>199</v>
      </c>
      <c r="L1586" s="48">
        <v>2207</v>
      </c>
      <c r="M1586" s="56" t="s">
        <v>157</v>
      </c>
      <c r="N1586" s="42">
        <v>0.625</v>
      </c>
      <c r="O1586" s="48">
        <v>0</v>
      </c>
      <c r="P1586" s="48">
        <v>23</v>
      </c>
      <c r="Q1586" s="48" t="s">
        <v>16</v>
      </c>
      <c r="R1586" s="48"/>
      <c r="S1586" s="48"/>
      <c r="T1586" s="48"/>
      <c r="U1586" s="173">
        <f t="shared" si="122"/>
        <v>0.625</v>
      </c>
      <c r="V1586" s="173">
        <f t="shared" si="123"/>
        <v>0.625</v>
      </c>
      <c r="W1586" s="41">
        <f>IFERROR(VLOOKUP(L1586,'[1]ZESTAWIENIE NUMERÓW BOCZNYCH'!$A:$B,1,0),"")</f>
        <v>2207</v>
      </c>
      <c r="X1586" s="48" t="str">
        <f>IFERROR(VLOOKUP(W1586,'[1]ZESTAWIENIE NUMERÓW BOCZNYCH'!$A:$B,2,0),Q1586)</f>
        <v>K2</v>
      </c>
      <c r="Y1586" s="131">
        <f t="shared" si="125"/>
        <v>23</v>
      </c>
      <c r="Z1586" s="132" t="s">
        <v>184</v>
      </c>
      <c r="AA1586" s="44" t="str">
        <f t="shared" si="124"/>
        <v>T</v>
      </c>
    </row>
    <row r="1587" spans="1:27" x14ac:dyDescent="0.25">
      <c r="A1587" s="125" t="s">
        <v>236</v>
      </c>
      <c r="B1587" s="48">
        <v>1636</v>
      </c>
      <c r="C1587" s="48">
        <v>2</v>
      </c>
      <c r="D1587" s="48">
        <v>20610</v>
      </c>
      <c r="E1587" s="48"/>
      <c r="F1587" s="48" t="s">
        <v>257</v>
      </c>
      <c r="G1587" s="260" t="str">
        <f t="shared" si="121"/>
        <v>pr_90</v>
      </c>
      <c r="H1587" s="260" t="s">
        <v>279</v>
      </c>
      <c r="I1587" s="45">
        <v>43257</v>
      </c>
      <c r="J1587" s="45" t="s">
        <v>128</v>
      </c>
      <c r="K1587" s="48" t="s">
        <v>199</v>
      </c>
      <c r="L1587" s="48">
        <v>2477</v>
      </c>
      <c r="M1587" s="56" t="s">
        <v>157</v>
      </c>
      <c r="N1587" s="42">
        <v>0.64027777777777783</v>
      </c>
      <c r="O1587" s="48">
        <v>0</v>
      </c>
      <c r="P1587" s="48">
        <v>40</v>
      </c>
      <c r="Q1587" s="48" t="s">
        <v>16</v>
      </c>
      <c r="R1587" s="48"/>
      <c r="S1587" s="48"/>
      <c r="T1587" s="48"/>
      <c r="U1587" s="173">
        <f t="shared" si="122"/>
        <v>0.63541666666666663</v>
      </c>
      <c r="V1587" s="173">
        <f t="shared" si="123"/>
        <v>0.625</v>
      </c>
      <c r="W1587" s="41">
        <f>IFERROR(VLOOKUP(L1587,'[1]ZESTAWIENIE NUMERÓW BOCZNYCH'!$A:$B,1,0),"")</f>
        <v>2477</v>
      </c>
      <c r="X1587" s="48" t="str">
        <f>IFERROR(VLOOKUP(W1587,'[1]ZESTAWIENIE NUMERÓW BOCZNYCH'!$A:$B,2,0),Q1587)</f>
        <v>K2</v>
      </c>
      <c r="Y1587" s="131">
        <f t="shared" si="125"/>
        <v>40</v>
      </c>
      <c r="Z1587" s="132" t="s">
        <v>184</v>
      </c>
      <c r="AA1587" s="44" t="str">
        <f t="shared" si="124"/>
        <v>T</v>
      </c>
    </row>
    <row r="1588" spans="1:27" x14ac:dyDescent="0.25">
      <c r="A1588" s="125" t="s">
        <v>236</v>
      </c>
      <c r="B1588" s="48">
        <v>1639</v>
      </c>
      <c r="C1588" s="48">
        <v>2</v>
      </c>
      <c r="D1588" s="48">
        <v>20610</v>
      </c>
      <c r="E1588" s="48"/>
      <c r="F1588" s="48" t="s">
        <v>257</v>
      </c>
      <c r="G1588" s="260" t="str">
        <f t="shared" si="121"/>
        <v>pr_90</v>
      </c>
      <c r="H1588" s="260" t="s">
        <v>279</v>
      </c>
      <c r="I1588" s="45">
        <v>43257</v>
      </c>
      <c r="J1588" s="45" t="s">
        <v>128</v>
      </c>
      <c r="K1588" s="48" t="s">
        <v>199</v>
      </c>
      <c r="L1588" s="48">
        <v>2287</v>
      </c>
      <c r="M1588" s="56" t="s">
        <v>157</v>
      </c>
      <c r="N1588" s="42">
        <v>0.62708333333333333</v>
      </c>
      <c r="O1588" s="48">
        <v>0</v>
      </c>
      <c r="P1588" s="48">
        <v>23</v>
      </c>
      <c r="Q1588" s="48" t="s">
        <v>16</v>
      </c>
      <c r="R1588" s="48"/>
      <c r="S1588" s="48"/>
      <c r="T1588" s="48"/>
      <c r="U1588" s="173">
        <f t="shared" si="122"/>
        <v>0.625</v>
      </c>
      <c r="V1588" s="173">
        <f t="shared" si="123"/>
        <v>0.625</v>
      </c>
      <c r="W1588" s="41">
        <f>IFERROR(VLOOKUP(L1588,'[1]ZESTAWIENIE NUMERÓW BOCZNYCH'!$A:$B,1,0),"")</f>
        <v>2287</v>
      </c>
      <c r="X1588" s="48" t="str">
        <f>IFERROR(VLOOKUP(W1588,'[1]ZESTAWIENIE NUMERÓW BOCZNYCH'!$A:$B,2,0),Q1588)</f>
        <v>K2</v>
      </c>
      <c r="Y1588" s="131">
        <f t="shared" si="125"/>
        <v>23</v>
      </c>
      <c r="Z1588" s="132" t="s">
        <v>184</v>
      </c>
      <c r="AA1588" s="44" t="str">
        <f t="shared" si="124"/>
        <v>T</v>
      </c>
    </row>
    <row r="1589" spans="1:27" x14ac:dyDescent="0.25">
      <c r="A1589" s="125" t="s">
        <v>236</v>
      </c>
      <c r="B1589" s="48">
        <v>1643</v>
      </c>
      <c r="C1589" s="48">
        <v>2</v>
      </c>
      <c r="D1589" s="48">
        <v>20610</v>
      </c>
      <c r="E1589" s="48"/>
      <c r="F1589" s="48" t="s">
        <v>257</v>
      </c>
      <c r="G1589" s="260" t="str">
        <f t="shared" si="121"/>
        <v>pr_90</v>
      </c>
      <c r="H1589" s="260" t="s">
        <v>279</v>
      </c>
      <c r="I1589" s="45">
        <v>43257</v>
      </c>
      <c r="J1589" s="45" t="s">
        <v>128</v>
      </c>
      <c r="K1589" s="48" t="s">
        <v>199</v>
      </c>
      <c r="L1589" s="48">
        <v>2207</v>
      </c>
      <c r="M1589" s="56" t="s">
        <v>157</v>
      </c>
      <c r="N1589" s="42">
        <v>0.66319444444444442</v>
      </c>
      <c r="O1589" s="48">
        <v>0</v>
      </c>
      <c r="P1589" s="48">
        <v>43</v>
      </c>
      <c r="Q1589" s="48" t="s">
        <v>16</v>
      </c>
      <c r="R1589" s="48"/>
      <c r="S1589" s="48"/>
      <c r="T1589" s="48"/>
      <c r="U1589" s="173">
        <f t="shared" si="122"/>
        <v>0.65625</v>
      </c>
      <c r="V1589" s="173">
        <f t="shared" si="123"/>
        <v>0.625</v>
      </c>
      <c r="W1589" s="41">
        <f>IFERROR(VLOOKUP(L1589,'[1]ZESTAWIENIE NUMERÓW BOCZNYCH'!$A:$B,1,0),"")</f>
        <v>2207</v>
      </c>
      <c r="X1589" s="48" t="str">
        <f>IFERROR(VLOOKUP(W1589,'[1]ZESTAWIENIE NUMERÓW BOCZNYCH'!$A:$B,2,0),Q1589)</f>
        <v>K2</v>
      </c>
      <c r="Y1589" s="131">
        <f t="shared" si="125"/>
        <v>43</v>
      </c>
      <c r="Z1589" s="132" t="s">
        <v>184</v>
      </c>
      <c r="AA1589" s="44" t="str">
        <f t="shared" si="124"/>
        <v>T</v>
      </c>
    </row>
    <row r="1590" spans="1:27" x14ac:dyDescent="0.25">
      <c r="A1590" s="125" t="s">
        <v>236</v>
      </c>
      <c r="B1590" s="48">
        <v>1645</v>
      </c>
      <c r="C1590" s="48">
        <v>3</v>
      </c>
      <c r="D1590" s="48">
        <v>20610</v>
      </c>
      <c r="E1590" s="48"/>
      <c r="F1590" s="48" t="s">
        <v>257</v>
      </c>
      <c r="G1590" s="260" t="str">
        <f t="shared" si="121"/>
        <v>pr_90</v>
      </c>
      <c r="H1590" s="260" t="s">
        <v>279</v>
      </c>
      <c r="I1590" s="45">
        <v>43257</v>
      </c>
      <c r="J1590" s="45" t="s">
        <v>128</v>
      </c>
      <c r="K1590" s="48" t="s">
        <v>199</v>
      </c>
      <c r="L1590" s="48">
        <v>3008</v>
      </c>
      <c r="M1590" s="56" t="s">
        <v>157</v>
      </c>
      <c r="N1590" s="42">
        <v>0.66666666666666663</v>
      </c>
      <c r="O1590" s="48">
        <v>0</v>
      </c>
      <c r="P1590" s="48">
        <v>33</v>
      </c>
      <c r="Q1590" s="48" t="s">
        <v>19</v>
      </c>
      <c r="R1590" s="48"/>
      <c r="S1590" s="48"/>
      <c r="T1590" s="48"/>
      <c r="U1590" s="173">
        <f t="shared" si="122"/>
        <v>0.66666666666666663</v>
      </c>
      <c r="V1590" s="173">
        <f t="shared" si="123"/>
        <v>0.66666666666666663</v>
      </c>
      <c r="W1590" s="41">
        <f>IFERROR(VLOOKUP(L1590,'[1]ZESTAWIENIE NUMERÓW BOCZNYCH'!$A:$B,1,0),"")</f>
        <v>3008</v>
      </c>
      <c r="X1590" s="48" t="str">
        <f>IFERROR(VLOOKUP(W1590,'[1]ZESTAWIENIE NUMERÓW BOCZNYCH'!$A:$B,2,0),Q1590)</f>
        <v>S</v>
      </c>
      <c r="Y1590" s="131">
        <f t="shared" si="125"/>
        <v>33</v>
      </c>
      <c r="Z1590" s="132" t="s">
        <v>184</v>
      </c>
      <c r="AA1590" s="44" t="str">
        <f t="shared" si="124"/>
        <v>T</v>
      </c>
    </row>
    <row r="1591" spans="1:27" x14ac:dyDescent="0.25">
      <c r="A1591" s="125" t="s">
        <v>236</v>
      </c>
      <c r="B1591" s="48">
        <v>1647</v>
      </c>
      <c r="C1591" s="48">
        <v>3</v>
      </c>
      <c r="D1591" s="48">
        <v>20610</v>
      </c>
      <c r="E1591" s="48"/>
      <c r="F1591" s="48" t="s">
        <v>257</v>
      </c>
      <c r="G1591" s="260" t="str">
        <f t="shared" si="121"/>
        <v>pr_90</v>
      </c>
      <c r="H1591" s="260" t="s">
        <v>279</v>
      </c>
      <c r="I1591" s="45">
        <v>43257</v>
      </c>
      <c r="J1591" s="45" t="s">
        <v>128</v>
      </c>
      <c r="K1591" s="48" t="s">
        <v>199</v>
      </c>
      <c r="L1591" s="48">
        <v>2477</v>
      </c>
      <c r="M1591" s="56" t="s">
        <v>157</v>
      </c>
      <c r="N1591" s="42">
        <v>0.66736111111111107</v>
      </c>
      <c r="O1591" s="48">
        <v>0</v>
      </c>
      <c r="P1591" s="48">
        <v>25</v>
      </c>
      <c r="Q1591" s="48" t="s">
        <v>16</v>
      </c>
      <c r="R1591" s="48"/>
      <c r="S1591" s="48"/>
      <c r="T1591" s="48"/>
      <c r="U1591" s="173">
        <f t="shared" si="122"/>
        <v>0.66666666666666663</v>
      </c>
      <c r="V1591" s="173">
        <f t="shared" si="123"/>
        <v>0.66666666666666663</v>
      </c>
      <c r="W1591" s="41">
        <f>IFERROR(VLOOKUP(L1591,'[1]ZESTAWIENIE NUMERÓW BOCZNYCH'!$A:$B,1,0),"")</f>
        <v>2477</v>
      </c>
      <c r="X1591" s="48" t="str">
        <f>IFERROR(VLOOKUP(W1591,'[1]ZESTAWIENIE NUMERÓW BOCZNYCH'!$A:$B,2,0),Q1591)</f>
        <v>K2</v>
      </c>
      <c r="Y1591" s="131">
        <f t="shared" si="125"/>
        <v>25</v>
      </c>
      <c r="Z1591" s="132" t="s">
        <v>184</v>
      </c>
      <c r="AA1591" s="44" t="str">
        <f t="shared" si="124"/>
        <v>T</v>
      </c>
    </row>
    <row r="1592" spans="1:27" x14ac:dyDescent="0.25">
      <c r="A1592" s="125" t="s">
        <v>236</v>
      </c>
      <c r="B1592" s="48">
        <v>1650</v>
      </c>
      <c r="C1592" s="48">
        <v>3</v>
      </c>
      <c r="D1592" s="48">
        <v>20610</v>
      </c>
      <c r="E1592" s="48"/>
      <c r="F1592" s="48" t="s">
        <v>257</v>
      </c>
      <c r="G1592" s="260" t="str">
        <f t="shared" si="121"/>
        <v>pr_90</v>
      </c>
      <c r="H1592" s="260" t="s">
        <v>279</v>
      </c>
      <c r="I1592" s="45">
        <v>43257</v>
      </c>
      <c r="J1592" s="45" t="s">
        <v>128</v>
      </c>
      <c r="K1592" s="48" t="s">
        <v>199</v>
      </c>
      <c r="L1592" s="48">
        <v>2287</v>
      </c>
      <c r="M1592" s="56" t="s">
        <v>157</v>
      </c>
      <c r="N1592" s="42">
        <v>0.66805555555555562</v>
      </c>
      <c r="O1592" s="48">
        <v>0</v>
      </c>
      <c r="P1592" s="48">
        <v>22</v>
      </c>
      <c r="Q1592" s="48" t="s">
        <v>16</v>
      </c>
      <c r="R1592" s="48"/>
      <c r="S1592" s="48"/>
      <c r="T1592" s="48"/>
      <c r="U1592" s="173">
        <f t="shared" si="122"/>
        <v>0.66666666666666663</v>
      </c>
      <c r="V1592" s="173">
        <f t="shared" si="123"/>
        <v>0.66666666666666663</v>
      </c>
      <c r="W1592" s="41">
        <f>IFERROR(VLOOKUP(L1592,'[1]ZESTAWIENIE NUMERÓW BOCZNYCH'!$A:$B,1,0),"")</f>
        <v>2287</v>
      </c>
      <c r="X1592" s="48" t="str">
        <f>IFERROR(VLOOKUP(W1592,'[1]ZESTAWIENIE NUMERÓW BOCZNYCH'!$A:$B,2,0),Q1592)</f>
        <v>K2</v>
      </c>
      <c r="Y1592" s="131">
        <f t="shared" si="125"/>
        <v>22</v>
      </c>
      <c r="Z1592" s="132" t="s">
        <v>184</v>
      </c>
      <c r="AA1592" s="44" t="str">
        <f t="shared" si="124"/>
        <v>T</v>
      </c>
    </row>
    <row r="1593" spans="1:27" x14ac:dyDescent="0.25">
      <c r="A1593" s="125" t="s">
        <v>236</v>
      </c>
      <c r="B1593" s="48">
        <v>1654</v>
      </c>
      <c r="C1593" s="48">
        <v>3</v>
      </c>
      <c r="D1593" s="48">
        <v>20610</v>
      </c>
      <c r="E1593" s="48"/>
      <c r="F1593" s="48" t="s">
        <v>257</v>
      </c>
      <c r="G1593" s="260" t="str">
        <f t="shared" si="121"/>
        <v>pr_90</v>
      </c>
      <c r="H1593" s="260" t="s">
        <v>279</v>
      </c>
      <c r="I1593" s="45">
        <v>43257</v>
      </c>
      <c r="J1593" s="45" t="s">
        <v>128</v>
      </c>
      <c r="K1593" s="48" t="s">
        <v>199</v>
      </c>
      <c r="L1593" s="48">
        <v>2341</v>
      </c>
      <c r="M1593" s="56" t="s">
        <v>157</v>
      </c>
      <c r="N1593" s="42">
        <v>0.6694444444444444</v>
      </c>
      <c r="O1593" s="48">
        <v>1</v>
      </c>
      <c r="P1593" s="48">
        <v>1</v>
      </c>
      <c r="Q1593" s="48" t="s">
        <v>16</v>
      </c>
      <c r="R1593" s="48"/>
      <c r="S1593" s="48"/>
      <c r="T1593" s="48"/>
      <c r="U1593" s="173">
        <f t="shared" si="122"/>
        <v>0.66666666666666663</v>
      </c>
      <c r="V1593" s="173">
        <f t="shared" si="123"/>
        <v>0.66666666666666663</v>
      </c>
      <c r="W1593" s="41">
        <f>IFERROR(VLOOKUP(L1593,'[1]ZESTAWIENIE NUMERÓW BOCZNYCH'!$A:$B,1,0),"")</f>
        <v>2341</v>
      </c>
      <c r="X1593" s="48" t="str">
        <f>IFERROR(VLOOKUP(W1593,'[1]ZESTAWIENIE NUMERÓW BOCZNYCH'!$A:$B,2,0),Q1593)</f>
        <v>K2</v>
      </c>
      <c r="Y1593" s="131">
        <f t="shared" si="125"/>
        <v>2</v>
      </c>
      <c r="Z1593" s="132" t="s">
        <v>184</v>
      </c>
      <c r="AA1593" s="44" t="str">
        <f t="shared" si="124"/>
        <v>T</v>
      </c>
    </row>
    <row r="1594" spans="1:27" x14ac:dyDescent="0.25">
      <c r="A1594" s="125" t="s">
        <v>236</v>
      </c>
      <c r="B1594" s="48">
        <v>1656</v>
      </c>
      <c r="C1594" s="48">
        <v>3</v>
      </c>
      <c r="D1594" s="48">
        <v>20610</v>
      </c>
      <c r="E1594" s="48"/>
      <c r="F1594" s="48" t="s">
        <v>257</v>
      </c>
      <c r="G1594" s="260" t="str">
        <f t="shared" si="121"/>
        <v>pr_90</v>
      </c>
      <c r="H1594" s="260" t="s">
        <v>279</v>
      </c>
      <c r="I1594" s="45">
        <v>43257</v>
      </c>
      <c r="J1594" s="45" t="s">
        <v>128</v>
      </c>
      <c r="K1594" s="48" t="s">
        <v>199</v>
      </c>
      <c r="L1594" s="48">
        <v>2207</v>
      </c>
      <c r="M1594" s="56" t="s">
        <v>157</v>
      </c>
      <c r="N1594" s="42">
        <v>0.69791666666666663</v>
      </c>
      <c r="O1594" s="48">
        <v>0</v>
      </c>
      <c r="P1594" s="48">
        <v>7</v>
      </c>
      <c r="Q1594" s="48" t="s">
        <v>16</v>
      </c>
      <c r="R1594" s="48"/>
      <c r="S1594" s="48"/>
      <c r="T1594" s="48"/>
      <c r="U1594" s="173">
        <f t="shared" si="122"/>
        <v>0.69791666666666663</v>
      </c>
      <c r="V1594" s="173">
        <f t="shared" si="123"/>
        <v>0.66666666666666663</v>
      </c>
      <c r="W1594" s="41">
        <f>IFERROR(VLOOKUP(L1594,'[1]ZESTAWIENIE NUMERÓW BOCZNYCH'!$A:$B,1,0),"")</f>
        <v>2207</v>
      </c>
      <c r="X1594" s="48" t="str">
        <f>IFERROR(VLOOKUP(W1594,'[1]ZESTAWIENIE NUMERÓW BOCZNYCH'!$A:$B,2,0),Q1594)</f>
        <v>K2</v>
      </c>
      <c r="Y1594" s="131">
        <f t="shared" si="125"/>
        <v>7</v>
      </c>
      <c r="Z1594" s="132" t="s">
        <v>184</v>
      </c>
      <c r="AA1594" s="44" t="str">
        <f t="shared" si="124"/>
        <v>T</v>
      </c>
    </row>
    <row r="1595" spans="1:27" x14ac:dyDescent="0.25">
      <c r="A1595" s="125" t="s">
        <v>236</v>
      </c>
      <c r="B1595" s="48">
        <v>1657</v>
      </c>
      <c r="C1595" s="48">
        <v>4</v>
      </c>
      <c r="D1595" s="48">
        <v>20610</v>
      </c>
      <c r="E1595" s="48"/>
      <c r="F1595" s="48" t="s">
        <v>257</v>
      </c>
      <c r="G1595" s="260" t="str">
        <f t="shared" si="121"/>
        <v>pr_90</v>
      </c>
      <c r="H1595" s="260" t="s">
        <v>279</v>
      </c>
      <c r="I1595" s="45">
        <v>43257</v>
      </c>
      <c r="J1595" s="45" t="s">
        <v>128</v>
      </c>
      <c r="K1595" s="48" t="s">
        <v>199</v>
      </c>
      <c r="L1595" s="48">
        <v>3008</v>
      </c>
      <c r="M1595" s="56" t="s">
        <v>157</v>
      </c>
      <c r="N1595" s="42">
        <v>0.67013888888888884</v>
      </c>
      <c r="O1595" s="48">
        <v>0</v>
      </c>
      <c r="P1595" s="48">
        <v>21</v>
      </c>
      <c r="Q1595" s="48" t="s">
        <v>19</v>
      </c>
      <c r="R1595" s="48"/>
      <c r="S1595" s="48"/>
      <c r="T1595" s="48"/>
      <c r="U1595" s="173">
        <f t="shared" si="122"/>
        <v>0.66666666666666663</v>
      </c>
      <c r="V1595" s="173">
        <f t="shared" si="123"/>
        <v>0.66666666666666663</v>
      </c>
      <c r="W1595" s="41">
        <f>IFERROR(VLOOKUP(L1595,'[1]ZESTAWIENIE NUMERÓW BOCZNYCH'!$A:$B,1,0),"")</f>
        <v>3008</v>
      </c>
      <c r="X1595" s="48" t="str">
        <f>IFERROR(VLOOKUP(W1595,'[1]ZESTAWIENIE NUMERÓW BOCZNYCH'!$A:$B,2,0),Q1595)</f>
        <v>S</v>
      </c>
      <c r="Y1595" s="131">
        <f t="shared" si="125"/>
        <v>21</v>
      </c>
      <c r="Z1595" s="132" t="s">
        <v>184</v>
      </c>
      <c r="AA1595" s="44" t="str">
        <f t="shared" si="124"/>
        <v>T</v>
      </c>
    </row>
    <row r="1596" spans="1:27" x14ac:dyDescent="0.25">
      <c r="A1596" s="125" t="s">
        <v>236</v>
      </c>
      <c r="B1596" s="48">
        <v>1660</v>
      </c>
      <c r="C1596" s="48">
        <v>4</v>
      </c>
      <c r="D1596" s="48">
        <v>20610</v>
      </c>
      <c r="E1596" s="48"/>
      <c r="F1596" s="48" t="s">
        <v>257</v>
      </c>
      <c r="G1596" s="260" t="str">
        <f t="shared" si="121"/>
        <v>pr_90</v>
      </c>
      <c r="H1596" s="260" t="s">
        <v>279</v>
      </c>
      <c r="I1596" s="45">
        <v>43257</v>
      </c>
      <c r="J1596" s="45" t="s">
        <v>128</v>
      </c>
      <c r="K1596" s="48" t="s">
        <v>199</v>
      </c>
      <c r="L1596" s="48">
        <v>2476</v>
      </c>
      <c r="M1596" s="56" t="s">
        <v>157</v>
      </c>
      <c r="N1596" s="42">
        <v>0.7090277777777777</v>
      </c>
      <c r="O1596" s="48">
        <v>1</v>
      </c>
      <c r="P1596" s="48">
        <v>22</v>
      </c>
      <c r="Q1596" s="48" t="s">
        <v>16</v>
      </c>
      <c r="R1596" s="48"/>
      <c r="S1596" s="48"/>
      <c r="T1596" s="48"/>
      <c r="U1596" s="173">
        <f t="shared" si="122"/>
        <v>0.70833333333333326</v>
      </c>
      <c r="V1596" s="173">
        <f t="shared" si="123"/>
        <v>0.70833333333333326</v>
      </c>
      <c r="W1596" s="41">
        <f>IFERROR(VLOOKUP(L1596,'[1]ZESTAWIENIE NUMERÓW BOCZNYCH'!$A:$B,1,0),"")</f>
        <v>2476</v>
      </c>
      <c r="X1596" s="48" t="str">
        <f>IFERROR(VLOOKUP(W1596,'[1]ZESTAWIENIE NUMERÓW BOCZNYCH'!$A:$B,2,0),Q1596)</f>
        <v>K2</v>
      </c>
      <c r="Y1596" s="131">
        <f t="shared" si="125"/>
        <v>23</v>
      </c>
      <c r="Z1596" s="132" t="s">
        <v>184</v>
      </c>
      <c r="AA1596" s="44" t="str">
        <f t="shared" si="124"/>
        <v>T</v>
      </c>
    </row>
    <row r="1597" spans="1:27" x14ac:dyDescent="0.25">
      <c r="A1597" s="125" t="s">
        <v>236</v>
      </c>
      <c r="B1597" s="48">
        <v>1666</v>
      </c>
      <c r="C1597" s="48">
        <v>4</v>
      </c>
      <c r="D1597" s="48">
        <v>20610</v>
      </c>
      <c r="E1597" s="48"/>
      <c r="F1597" s="48" t="s">
        <v>257</v>
      </c>
      <c r="G1597" s="260" t="str">
        <f t="shared" si="121"/>
        <v>pr_90</v>
      </c>
      <c r="H1597" s="260" t="s">
        <v>279</v>
      </c>
      <c r="I1597" s="45">
        <v>43257</v>
      </c>
      <c r="J1597" s="45" t="s">
        <v>128</v>
      </c>
      <c r="K1597" s="48" t="s">
        <v>199</v>
      </c>
      <c r="L1597" s="48">
        <v>2341</v>
      </c>
      <c r="M1597" s="56" t="s">
        <v>157</v>
      </c>
      <c r="N1597" s="42">
        <v>0.73055555555555562</v>
      </c>
      <c r="O1597" s="48">
        <v>0</v>
      </c>
      <c r="P1597" s="48">
        <v>21</v>
      </c>
      <c r="Q1597" s="48" t="s">
        <v>16</v>
      </c>
      <c r="R1597" s="48"/>
      <c r="S1597" s="48"/>
      <c r="T1597" s="48"/>
      <c r="U1597" s="173">
        <f t="shared" si="122"/>
        <v>0.72916666666666663</v>
      </c>
      <c r="V1597" s="173">
        <f t="shared" si="123"/>
        <v>0.70833333333333326</v>
      </c>
      <c r="W1597" s="41">
        <f>IFERROR(VLOOKUP(L1597,'[1]ZESTAWIENIE NUMERÓW BOCZNYCH'!$A:$B,1,0),"")</f>
        <v>2341</v>
      </c>
      <c r="X1597" s="48" t="str">
        <f>IFERROR(VLOOKUP(W1597,'[1]ZESTAWIENIE NUMERÓW BOCZNYCH'!$A:$B,2,0),Q1597)</f>
        <v>K2</v>
      </c>
      <c r="Y1597" s="131">
        <f t="shared" si="125"/>
        <v>21</v>
      </c>
      <c r="Z1597" s="132" t="s">
        <v>184</v>
      </c>
      <c r="AA1597" s="44" t="str">
        <f t="shared" si="124"/>
        <v>T</v>
      </c>
    </row>
    <row r="1598" spans="1:27" x14ac:dyDescent="0.25">
      <c r="A1598" s="125" t="s">
        <v>236</v>
      </c>
      <c r="B1598" s="48">
        <v>1671</v>
      </c>
      <c r="C1598" s="48">
        <v>5</v>
      </c>
      <c r="D1598" s="48">
        <v>20610</v>
      </c>
      <c r="E1598" s="48"/>
      <c r="F1598" s="48" t="s">
        <v>257</v>
      </c>
      <c r="G1598" s="260" t="str">
        <f t="shared" si="121"/>
        <v>pr_90</v>
      </c>
      <c r="H1598" s="260" t="s">
        <v>279</v>
      </c>
      <c r="I1598" s="45">
        <v>43257</v>
      </c>
      <c r="J1598" s="45" t="s">
        <v>128</v>
      </c>
      <c r="K1598" s="48" t="s">
        <v>199</v>
      </c>
      <c r="L1598" s="48">
        <v>2476</v>
      </c>
      <c r="M1598" s="56" t="s">
        <v>157</v>
      </c>
      <c r="N1598" s="42">
        <v>0.74652777777777779</v>
      </c>
      <c r="O1598" s="48">
        <v>0</v>
      </c>
      <c r="P1598" s="48">
        <v>27</v>
      </c>
      <c r="Q1598" s="48" t="s">
        <v>16</v>
      </c>
      <c r="R1598" s="48"/>
      <c r="S1598" s="48"/>
      <c r="T1598" s="48"/>
      <c r="U1598" s="173">
        <f t="shared" si="122"/>
        <v>0.73958333333333326</v>
      </c>
      <c r="V1598" s="173">
        <f t="shared" si="123"/>
        <v>0.70833333333333326</v>
      </c>
      <c r="W1598" s="41">
        <f>IFERROR(VLOOKUP(L1598,'[1]ZESTAWIENIE NUMERÓW BOCZNYCH'!$A:$B,1,0),"")</f>
        <v>2476</v>
      </c>
      <c r="X1598" s="48" t="str">
        <f>IFERROR(VLOOKUP(W1598,'[1]ZESTAWIENIE NUMERÓW BOCZNYCH'!$A:$B,2,0),Q1598)</f>
        <v>K2</v>
      </c>
      <c r="Y1598" s="131">
        <f t="shared" si="125"/>
        <v>27</v>
      </c>
      <c r="Z1598" s="132" t="s">
        <v>184</v>
      </c>
      <c r="AA1598" s="44" t="str">
        <f t="shared" si="124"/>
        <v>T</v>
      </c>
    </row>
    <row r="1599" spans="1:27" x14ac:dyDescent="0.25">
      <c r="A1599" s="125" t="s">
        <v>236</v>
      </c>
      <c r="B1599" s="48">
        <v>1565</v>
      </c>
      <c r="C1599" s="48">
        <v>1</v>
      </c>
      <c r="D1599" s="48">
        <v>20610</v>
      </c>
      <c r="E1599" s="48"/>
      <c r="F1599" s="48" t="s">
        <v>257</v>
      </c>
      <c r="G1599" s="260" t="str">
        <f t="shared" si="121"/>
        <v>pr_90</v>
      </c>
      <c r="H1599" s="260" t="s">
        <v>277</v>
      </c>
      <c r="I1599" s="45">
        <v>43257</v>
      </c>
      <c r="J1599" s="45" t="s">
        <v>128</v>
      </c>
      <c r="K1599" s="48">
        <v>8</v>
      </c>
      <c r="L1599" s="48">
        <v>2476</v>
      </c>
      <c r="M1599" s="48" t="s">
        <v>245</v>
      </c>
      <c r="N1599" s="42">
        <v>0.26250000000000001</v>
      </c>
      <c r="O1599" s="48">
        <v>0</v>
      </c>
      <c r="P1599" s="48">
        <v>7</v>
      </c>
      <c r="Q1599" s="48" t="s">
        <v>16</v>
      </c>
      <c r="R1599" s="48"/>
      <c r="S1599" s="48"/>
      <c r="T1599" s="48"/>
      <c r="U1599" s="173">
        <f t="shared" si="122"/>
        <v>0.26041666666666663</v>
      </c>
      <c r="V1599" s="173">
        <f t="shared" si="123"/>
        <v>0.25</v>
      </c>
      <c r="W1599" s="41">
        <f>IFERROR(VLOOKUP(L1599,'[1]ZESTAWIENIE NUMERÓW BOCZNYCH'!$A:$B,1,0),"")</f>
        <v>2476</v>
      </c>
      <c r="X1599" s="48" t="str">
        <f>IFERROR(VLOOKUP(W1599,'[1]ZESTAWIENIE NUMERÓW BOCZNYCH'!$A:$B,2,0),Q1599)</f>
        <v>K2</v>
      </c>
      <c r="Y1599" s="131">
        <f t="shared" si="125"/>
        <v>7</v>
      </c>
      <c r="Z1599" s="132" t="s">
        <v>184</v>
      </c>
      <c r="AA1599" s="44" t="str">
        <f t="shared" si="124"/>
        <v>T</v>
      </c>
    </row>
    <row r="1600" spans="1:27" x14ac:dyDescent="0.25">
      <c r="A1600" s="125" t="s">
        <v>236</v>
      </c>
      <c r="B1600" s="48">
        <v>1567</v>
      </c>
      <c r="C1600" s="48">
        <v>1</v>
      </c>
      <c r="D1600" s="48">
        <v>20610</v>
      </c>
      <c r="E1600" s="48"/>
      <c r="F1600" s="48" t="s">
        <v>257</v>
      </c>
      <c r="G1600" s="260" t="str">
        <f t="shared" si="121"/>
        <v>pr_90</v>
      </c>
      <c r="H1600" s="260" t="s">
        <v>277</v>
      </c>
      <c r="I1600" s="45">
        <v>43257</v>
      </c>
      <c r="J1600" s="45" t="s">
        <v>128</v>
      </c>
      <c r="K1600" s="48">
        <v>8</v>
      </c>
      <c r="L1600" s="48">
        <v>2542</v>
      </c>
      <c r="M1600" s="260" t="s">
        <v>209</v>
      </c>
      <c r="N1600" s="42">
        <v>0.27083333333333331</v>
      </c>
      <c r="O1600" s="48">
        <v>0</v>
      </c>
      <c r="P1600" s="48">
        <v>4</v>
      </c>
      <c r="Q1600" s="48" t="s">
        <v>18</v>
      </c>
      <c r="R1600" s="48"/>
      <c r="S1600" s="48"/>
      <c r="T1600" s="48"/>
      <c r="U1600" s="173">
        <f t="shared" si="122"/>
        <v>0.27083333333333331</v>
      </c>
      <c r="V1600" s="173">
        <f t="shared" si="123"/>
        <v>0.25</v>
      </c>
      <c r="W1600" s="41">
        <f>IFERROR(VLOOKUP(L1600,'[1]ZESTAWIENIE NUMERÓW BOCZNYCH'!$A:$B,1,0),"")</f>
        <v>2542</v>
      </c>
      <c r="X1600" s="48" t="str">
        <f>IFERROR(VLOOKUP(W1600,'[1]ZESTAWIENIE NUMERÓW BOCZNYCH'!$A:$B,2,0),Q1600)</f>
        <v>K2</v>
      </c>
      <c r="Y1600" s="131">
        <f t="shared" si="125"/>
        <v>4</v>
      </c>
      <c r="Z1600" s="132" t="s">
        <v>184</v>
      </c>
      <c r="AA1600" s="44" t="str">
        <f t="shared" si="124"/>
        <v>T</v>
      </c>
    </row>
    <row r="1601" spans="1:27" x14ac:dyDescent="0.25">
      <c r="A1601" s="125" t="s">
        <v>236</v>
      </c>
      <c r="B1601" s="48">
        <v>1571</v>
      </c>
      <c r="C1601" s="48">
        <v>1</v>
      </c>
      <c r="D1601" s="48">
        <v>20610</v>
      </c>
      <c r="E1601" s="48"/>
      <c r="F1601" s="48" t="s">
        <v>257</v>
      </c>
      <c r="G1601" s="260" t="str">
        <f t="shared" si="121"/>
        <v>pr_90</v>
      </c>
      <c r="H1601" s="260" t="s">
        <v>277</v>
      </c>
      <c r="I1601" s="45">
        <v>43257</v>
      </c>
      <c r="J1601" s="45" t="s">
        <v>128</v>
      </c>
      <c r="K1601" s="48">
        <v>8</v>
      </c>
      <c r="L1601" s="48">
        <v>2398</v>
      </c>
      <c r="M1601" s="48" t="s">
        <v>245</v>
      </c>
      <c r="N1601" s="42">
        <v>0.28055555555555556</v>
      </c>
      <c r="O1601" s="48">
        <v>0</v>
      </c>
      <c r="P1601" s="48">
        <v>8</v>
      </c>
      <c r="Q1601" s="48" t="s">
        <v>18</v>
      </c>
      <c r="R1601" s="48"/>
      <c r="S1601" s="48"/>
      <c r="T1601" s="48"/>
      <c r="U1601" s="173">
        <f t="shared" si="122"/>
        <v>0.27083333333333331</v>
      </c>
      <c r="V1601" s="173">
        <f t="shared" si="123"/>
        <v>0.25</v>
      </c>
      <c r="W1601" s="41">
        <f>IFERROR(VLOOKUP(L1601,'[1]ZESTAWIENIE NUMERÓW BOCZNYCH'!$A:$B,1,0),"")</f>
        <v>2398</v>
      </c>
      <c r="X1601" s="48" t="str">
        <f>IFERROR(VLOOKUP(W1601,'[1]ZESTAWIENIE NUMERÓW BOCZNYCH'!$A:$B,2,0),Q1601)</f>
        <v>K2</v>
      </c>
      <c r="Y1601" s="131">
        <f t="shared" si="125"/>
        <v>8</v>
      </c>
      <c r="Z1601" s="132" t="s">
        <v>184</v>
      </c>
      <c r="AA1601" s="44" t="str">
        <f t="shared" si="124"/>
        <v>T</v>
      </c>
    </row>
    <row r="1602" spans="1:27" x14ac:dyDescent="0.25">
      <c r="A1602" s="125" t="s">
        <v>236</v>
      </c>
      <c r="B1602" s="48">
        <v>1572</v>
      </c>
      <c r="C1602" s="48">
        <v>1</v>
      </c>
      <c r="D1602" s="48">
        <v>20610</v>
      </c>
      <c r="E1602" s="48"/>
      <c r="F1602" s="48" t="s">
        <v>257</v>
      </c>
      <c r="G1602" s="260" t="str">
        <f t="shared" si="121"/>
        <v>pr_90</v>
      </c>
      <c r="H1602" s="260" t="s">
        <v>277</v>
      </c>
      <c r="I1602" s="45">
        <v>43257</v>
      </c>
      <c r="J1602" s="45" t="s">
        <v>128</v>
      </c>
      <c r="K1602" s="48">
        <v>8</v>
      </c>
      <c r="L1602" s="48">
        <v>2819</v>
      </c>
      <c r="M1602" s="48" t="s">
        <v>245</v>
      </c>
      <c r="N1602" s="42">
        <v>0.28541666666666665</v>
      </c>
      <c r="O1602" s="48">
        <v>1</v>
      </c>
      <c r="P1602" s="48">
        <v>4</v>
      </c>
      <c r="Q1602" s="48" t="s">
        <v>17</v>
      </c>
      <c r="R1602" s="48"/>
      <c r="S1602" s="48"/>
      <c r="T1602" s="48"/>
      <c r="U1602" s="173">
        <f t="shared" si="122"/>
        <v>0.28125</v>
      </c>
      <c r="V1602" s="173">
        <f t="shared" si="123"/>
        <v>0.25</v>
      </c>
      <c r="W1602" s="41">
        <f>IFERROR(VLOOKUP(L1602,'[1]ZESTAWIENIE NUMERÓW BOCZNYCH'!$A:$B,1,0),"")</f>
        <v>2819</v>
      </c>
      <c r="X1602" s="48" t="str">
        <f>IFERROR(VLOOKUP(W1602,'[1]ZESTAWIENIE NUMERÓW BOCZNYCH'!$A:$B,2,0),Q1602)</f>
        <v>MB</v>
      </c>
      <c r="Y1602" s="131">
        <f t="shared" si="125"/>
        <v>5</v>
      </c>
      <c r="Z1602" s="132" t="s">
        <v>184</v>
      </c>
      <c r="AA1602" s="44" t="str">
        <f t="shared" si="124"/>
        <v>T</v>
      </c>
    </row>
    <row r="1603" spans="1:27" x14ac:dyDescent="0.25">
      <c r="A1603" s="125" t="s">
        <v>236</v>
      </c>
      <c r="B1603" s="48">
        <v>1575</v>
      </c>
      <c r="C1603" s="48">
        <v>2</v>
      </c>
      <c r="D1603" s="48">
        <v>20610</v>
      </c>
      <c r="E1603" s="48"/>
      <c r="F1603" s="48" t="s">
        <v>257</v>
      </c>
      <c r="G1603" s="260" t="str">
        <f t="shared" ref="G1603:G1666" si="126">IF(ISERROR(RIGHT(LEFT(F1603,FIND("_",MID(F1603,4,150))+2))*1),LEFT(F1603,FIND("_",MID(F1603,4,150))+1),LEFT(F1603,FIND("_",MID(F1603,4,150))+2))</f>
        <v>pr_90</v>
      </c>
      <c r="H1603" s="260" t="s">
        <v>277</v>
      </c>
      <c r="I1603" s="45">
        <v>43257</v>
      </c>
      <c r="J1603" s="45" t="s">
        <v>128</v>
      </c>
      <c r="K1603" s="48">
        <v>8</v>
      </c>
      <c r="L1603" s="48">
        <v>2527</v>
      </c>
      <c r="M1603" s="260" t="s">
        <v>245</v>
      </c>
      <c r="N1603" s="42">
        <v>0.29444444444444445</v>
      </c>
      <c r="O1603" s="48">
        <v>1</v>
      </c>
      <c r="P1603" s="48">
        <v>5</v>
      </c>
      <c r="Q1603" s="48" t="s">
        <v>18</v>
      </c>
      <c r="R1603" s="48"/>
      <c r="S1603" s="48"/>
      <c r="T1603" s="48"/>
      <c r="U1603" s="173">
        <f t="shared" ref="U1603:U1666" si="127">FLOOR(N1603,"0:15")</f>
        <v>0.29166666666666663</v>
      </c>
      <c r="V1603" s="173">
        <f t="shared" ref="V1603:V1666" si="128">FLOOR(N1603,TIME(1,0,0))</f>
        <v>0.29166666666666663</v>
      </c>
      <c r="W1603" s="41">
        <f>IFERROR(VLOOKUP(L1603,'[1]ZESTAWIENIE NUMERÓW BOCZNYCH'!$A:$B,1,0),"")</f>
        <v>2527</v>
      </c>
      <c r="X1603" s="48" t="str">
        <f>IFERROR(VLOOKUP(W1603,'[1]ZESTAWIENIE NUMERÓW BOCZNYCH'!$A:$B,2,0),Q1603)</f>
        <v>K2</v>
      </c>
      <c r="Y1603" s="131">
        <f t="shared" si="125"/>
        <v>6</v>
      </c>
      <c r="Z1603" s="132" t="s">
        <v>184</v>
      </c>
      <c r="AA1603" s="44" t="str">
        <f t="shared" ref="AA1603:AA1666" si="129">IF(Z1603="Tramwaj normalny","T","A")</f>
        <v>T</v>
      </c>
    </row>
    <row r="1604" spans="1:27" x14ac:dyDescent="0.25">
      <c r="A1604" s="125" t="s">
        <v>236</v>
      </c>
      <c r="B1604" s="48">
        <v>1578</v>
      </c>
      <c r="C1604" s="48">
        <v>2</v>
      </c>
      <c r="D1604" s="48">
        <v>20610</v>
      </c>
      <c r="E1604" s="48"/>
      <c r="F1604" s="48" t="s">
        <v>257</v>
      </c>
      <c r="G1604" s="260" t="str">
        <f t="shared" si="126"/>
        <v>pr_90</v>
      </c>
      <c r="H1604" s="260" t="s">
        <v>277</v>
      </c>
      <c r="I1604" s="45">
        <v>43257</v>
      </c>
      <c r="J1604" s="45" t="s">
        <v>128</v>
      </c>
      <c r="K1604" s="48">
        <v>8</v>
      </c>
      <c r="L1604" s="48">
        <v>2440</v>
      </c>
      <c r="M1604" s="48" t="s">
        <v>245</v>
      </c>
      <c r="N1604" s="42">
        <v>0.30277777777777776</v>
      </c>
      <c r="O1604" s="48">
        <v>0</v>
      </c>
      <c r="P1604" s="48">
        <v>8</v>
      </c>
      <c r="Q1604" s="48" t="s">
        <v>18</v>
      </c>
      <c r="R1604" s="48"/>
      <c r="S1604" s="48"/>
      <c r="T1604" s="48"/>
      <c r="U1604" s="173">
        <f t="shared" si="127"/>
        <v>0.30208333333333331</v>
      </c>
      <c r="V1604" s="173">
        <f t="shared" si="128"/>
        <v>0.29166666666666663</v>
      </c>
      <c r="W1604" s="41">
        <f>IFERROR(VLOOKUP(L1604,'[1]ZESTAWIENIE NUMERÓW BOCZNYCH'!$A:$B,1,0),"")</f>
        <v>2440</v>
      </c>
      <c r="X1604" s="48" t="str">
        <f>IFERROR(VLOOKUP(W1604,'[1]ZESTAWIENIE NUMERÓW BOCZNYCH'!$A:$B,2,0),Q1604)</f>
        <v>K2</v>
      </c>
      <c r="Y1604" s="131">
        <f t="shared" si="125"/>
        <v>8</v>
      </c>
      <c r="Z1604" s="132" t="s">
        <v>184</v>
      </c>
      <c r="AA1604" s="44" t="str">
        <f t="shared" si="129"/>
        <v>T</v>
      </c>
    </row>
    <row r="1605" spans="1:27" x14ac:dyDescent="0.25">
      <c r="A1605" s="125" t="s">
        <v>236</v>
      </c>
      <c r="B1605" s="48">
        <v>1582</v>
      </c>
      <c r="C1605" s="48">
        <v>2</v>
      </c>
      <c r="D1605" s="48">
        <v>20610</v>
      </c>
      <c r="E1605" s="48"/>
      <c r="F1605" s="48" t="s">
        <v>257</v>
      </c>
      <c r="G1605" s="260" t="str">
        <f t="shared" si="126"/>
        <v>pr_90</v>
      </c>
      <c r="H1605" s="260" t="s">
        <v>277</v>
      </c>
      <c r="I1605" s="45">
        <v>43257</v>
      </c>
      <c r="J1605" s="45" t="s">
        <v>128</v>
      </c>
      <c r="K1605" s="48">
        <v>8</v>
      </c>
      <c r="L1605" s="48">
        <v>2338</v>
      </c>
      <c r="M1605" s="48" t="s">
        <v>245</v>
      </c>
      <c r="N1605" s="42">
        <v>0.31041666666666667</v>
      </c>
      <c r="O1605" s="48">
        <v>0</v>
      </c>
      <c r="P1605" s="48">
        <v>15</v>
      </c>
      <c r="Q1605" s="48" t="s">
        <v>16</v>
      </c>
      <c r="R1605" s="48"/>
      <c r="S1605" s="48"/>
      <c r="T1605" s="48"/>
      <c r="U1605" s="173">
        <f t="shared" si="127"/>
        <v>0.30208333333333331</v>
      </c>
      <c r="V1605" s="173">
        <f t="shared" si="128"/>
        <v>0.29166666666666663</v>
      </c>
      <c r="W1605" s="41">
        <f>IFERROR(VLOOKUP(L1605,'[1]ZESTAWIENIE NUMERÓW BOCZNYCH'!$A:$B,1,0),"")</f>
        <v>2338</v>
      </c>
      <c r="X1605" s="48" t="str">
        <f>IFERROR(VLOOKUP(W1605,'[1]ZESTAWIENIE NUMERÓW BOCZNYCH'!$A:$B,2,0),Q1605)</f>
        <v>K2</v>
      </c>
      <c r="Y1605" s="131">
        <f t="shared" si="125"/>
        <v>15</v>
      </c>
      <c r="Z1605" s="132" t="s">
        <v>184</v>
      </c>
      <c r="AA1605" s="44" t="str">
        <f t="shared" si="129"/>
        <v>T</v>
      </c>
    </row>
    <row r="1606" spans="1:27" x14ac:dyDescent="0.25">
      <c r="A1606" s="125" t="s">
        <v>236</v>
      </c>
      <c r="B1606" s="48">
        <v>1585</v>
      </c>
      <c r="C1606" s="48">
        <v>2</v>
      </c>
      <c r="D1606" s="48">
        <v>20610</v>
      </c>
      <c r="E1606" s="48"/>
      <c r="F1606" s="48" t="s">
        <v>257</v>
      </c>
      <c r="G1606" s="260" t="str">
        <f t="shared" si="126"/>
        <v>pr_90</v>
      </c>
      <c r="H1606" s="260" t="s">
        <v>277</v>
      </c>
      <c r="I1606" s="45">
        <v>43257</v>
      </c>
      <c r="J1606" s="45" t="s">
        <v>128</v>
      </c>
      <c r="K1606" s="48">
        <v>8</v>
      </c>
      <c r="L1606" s="48">
        <v>2818</v>
      </c>
      <c r="M1606" s="260" t="s">
        <v>245</v>
      </c>
      <c r="N1606" s="42">
        <v>0.32083333333333336</v>
      </c>
      <c r="O1606" s="48">
        <v>0</v>
      </c>
      <c r="P1606" s="48">
        <v>8</v>
      </c>
      <c r="Q1606" s="48" t="s">
        <v>17</v>
      </c>
      <c r="R1606" s="48"/>
      <c r="S1606" s="48"/>
      <c r="T1606" s="48"/>
      <c r="U1606" s="173">
        <f t="shared" si="127"/>
        <v>0.3125</v>
      </c>
      <c r="V1606" s="173">
        <f t="shared" si="128"/>
        <v>0.29166666666666663</v>
      </c>
      <c r="W1606" s="41">
        <f>IFERROR(VLOOKUP(L1606,'[1]ZESTAWIENIE NUMERÓW BOCZNYCH'!$A:$B,1,0),"")</f>
        <v>2818</v>
      </c>
      <c r="X1606" s="48" t="str">
        <f>IFERROR(VLOOKUP(W1606,'[1]ZESTAWIENIE NUMERÓW BOCZNYCH'!$A:$B,2,0),Q1606)</f>
        <v>MB</v>
      </c>
      <c r="Y1606" s="131">
        <f t="shared" si="125"/>
        <v>8</v>
      </c>
      <c r="Z1606" s="132" t="s">
        <v>184</v>
      </c>
      <c r="AA1606" s="44" t="str">
        <f t="shared" si="129"/>
        <v>T</v>
      </c>
    </row>
    <row r="1607" spans="1:27" x14ac:dyDescent="0.25">
      <c r="A1607" s="125" t="s">
        <v>236</v>
      </c>
      <c r="B1607" s="48">
        <v>1589</v>
      </c>
      <c r="C1607" s="48">
        <v>3</v>
      </c>
      <c r="D1607" s="48">
        <v>20610</v>
      </c>
      <c r="E1607" s="48"/>
      <c r="F1607" s="48" t="s">
        <v>257</v>
      </c>
      <c r="G1607" s="260" t="str">
        <f t="shared" si="126"/>
        <v>pr_90</v>
      </c>
      <c r="H1607" s="260" t="s">
        <v>277</v>
      </c>
      <c r="I1607" s="45">
        <v>43257</v>
      </c>
      <c r="J1607" s="45" t="s">
        <v>128</v>
      </c>
      <c r="K1607" s="48">
        <v>8</v>
      </c>
      <c r="L1607" s="48">
        <v>2476</v>
      </c>
      <c r="M1607" s="48" t="s">
        <v>245</v>
      </c>
      <c r="N1607" s="42">
        <v>0.33194444444444443</v>
      </c>
      <c r="O1607" s="48">
        <v>0</v>
      </c>
      <c r="P1607" s="48">
        <v>9</v>
      </c>
      <c r="Q1607" s="48" t="s">
        <v>16</v>
      </c>
      <c r="R1607" s="48"/>
      <c r="S1607" s="48"/>
      <c r="T1607" s="48"/>
      <c r="U1607" s="173">
        <f t="shared" si="127"/>
        <v>0.32291666666666663</v>
      </c>
      <c r="V1607" s="173">
        <f t="shared" si="128"/>
        <v>0.29166666666666663</v>
      </c>
      <c r="W1607" s="41">
        <f>IFERROR(VLOOKUP(L1607,'[1]ZESTAWIENIE NUMERÓW BOCZNYCH'!$A:$B,1,0),"")</f>
        <v>2476</v>
      </c>
      <c r="X1607" s="48" t="str">
        <f>IFERROR(VLOOKUP(W1607,'[1]ZESTAWIENIE NUMERÓW BOCZNYCH'!$A:$B,2,0),Q1607)</f>
        <v>K2</v>
      </c>
      <c r="Y1607" s="131">
        <f t="shared" ref="Y1607:Y1672" si="130">O1607+P1607</f>
        <v>9</v>
      </c>
      <c r="Z1607" s="132" t="s">
        <v>184</v>
      </c>
      <c r="AA1607" s="44" t="str">
        <f t="shared" si="129"/>
        <v>T</v>
      </c>
    </row>
    <row r="1608" spans="1:27" x14ac:dyDescent="0.25">
      <c r="A1608" s="125" t="s">
        <v>236</v>
      </c>
      <c r="B1608" s="48">
        <v>1591</v>
      </c>
      <c r="C1608" s="48">
        <v>3</v>
      </c>
      <c r="D1608" s="48">
        <v>20610</v>
      </c>
      <c r="E1608" s="48"/>
      <c r="F1608" s="48" t="s">
        <v>257</v>
      </c>
      <c r="G1608" s="260" t="str">
        <f t="shared" si="126"/>
        <v>pr_90</v>
      </c>
      <c r="H1608" s="260" t="s">
        <v>277</v>
      </c>
      <c r="I1608" s="45">
        <v>43257</v>
      </c>
      <c r="J1608" s="45" t="s">
        <v>128</v>
      </c>
      <c r="K1608" s="48">
        <v>8</v>
      </c>
      <c r="L1608" s="48">
        <v>2542</v>
      </c>
      <c r="M1608" s="48" t="s">
        <v>245</v>
      </c>
      <c r="N1608" s="42">
        <v>0.33888888888888885</v>
      </c>
      <c r="O1608" s="48">
        <v>0</v>
      </c>
      <c r="P1608" s="48">
        <v>3</v>
      </c>
      <c r="Q1608" s="48" t="s">
        <v>18</v>
      </c>
      <c r="R1608" s="48"/>
      <c r="S1608" s="48"/>
      <c r="T1608" s="48"/>
      <c r="U1608" s="173">
        <f t="shared" si="127"/>
        <v>0.33333333333333331</v>
      </c>
      <c r="V1608" s="173">
        <f t="shared" si="128"/>
        <v>0.33333333333333331</v>
      </c>
      <c r="W1608" s="41">
        <f>IFERROR(VLOOKUP(L1608,'[1]ZESTAWIENIE NUMERÓW BOCZNYCH'!$A:$B,1,0),"")</f>
        <v>2542</v>
      </c>
      <c r="X1608" s="48" t="str">
        <f>IFERROR(VLOOKUP(W1608,'[1]ZESTAWIENIE NUMERÓW BOCZNYCH'!$A:$B,2,0),Q1608)</f>
        <v>K2</v>
      </c>
      <c r="Y1608" s="131">
        <f t="shared" si="130"/>
        <v>3</v>
      </c>
      <c r="Z1608" s="132" t="s">
        <v>184</v>
      </c>
      <c r="AA1608" s="44" t="str">
        <f t="shared" si="129"/>
        <v>T</v>
      </c>
    </row>
    <row r="1609" spans="1:27" x14ac:dyDescent="0.25">
      <c r="A1609" s="125" t="s">
        <v>236</v>
      </c>
      <c r="B1609" s="48">
        <v>1594</v>
      </c>
      <c r="C1609" s="48">
        <v>3</v>
      </c>
      <c r="D1609" s="48">
        <v>20610</v>
      </c>
      <c r="E1609" s="48"/>
      <c r="F1609" s="48" t="s">
        <v>257</v>
      </c>
      <c r="G1609" s="260" t="str">
        <f t="shared" si="126"/>
        <v>pr_90</v>
      </c>
      <c r="H1609" s="260" t="s">
        <v>277</v>
      </c>
      <c r="I1609" s="45">
        <v>43257</v>
      </c>
      <c r="J1609" s="45" t="s">
        <v>128</v>
      </c>
      <c r="K1609" s="48">
        <v>8</v>
      </c>
      <c r="L1609" s="48">
        <v>2398</v>
      </c>
      <c r="M1609" s="260" t="s">
        <v>245</v>
      </c>
      <c r="N1609" s="42">
        <v>0.34583333333333338</v>
      </c>
      <c r="O1609" s="48">
        <v>0</v>
      </c>
      <c r="P1609" s="48">
        <v>2</v>
      </c>
      <c r="Q1609" s="48" t="s">
        <v>18</v>
      </c>
      <c r="R1609" s="48"/>
      <c r="S1609" s="48"/>
      <c r="T1609" s="48"/>
      <c r="U1609" s="173">
        <f t="shared" si="127"/>
        <v>0.34375</v>
      </c>
      <c r="V1609" s="173">
        <f t="shared" si="128"/>
        <v>0.33333333333333331</v>
      </c>
      <c r="W1609" s="41">
        <f>IFERROR(VLOOKUP(L1609,'[1]ZESTAWIENIE NUMERÓW BOCZNYCH'!$A:$B,1,0),"")</f>
        <v>2398</v>
      </c>
      <c r="X1609" s="48" t="str">
        <f>IFERROR(VLOOKUP(W1609,'[1]ZESTAWIENIE NUMERÓW BOCZNYCH'!$A:$B,2,0),Q1609)</f>
        <v>K2</v>
      </c>
      <c r="Y1609" s="131">
        <f t="shared" si="130"/>
        <v>2</v>
      </c>
      <c r="Z1609" s="132" t="s">
        <v>184</v>
      </c>
      <c r="AA1609" s="44" t="str">
        <f t="shared" si="129"/>
        <v>T</v>
      </c>
    </row>
    <row r="1610" spans="1:27" x14ac:dyDescent="0.25">
      <c r="A1610" s="125" t="s">
        <v>236</v>
      </c>
      <c r="B1610" s="48">
        <v>1597</v>
      </c>
      <c r="C1610" s="48">
        <v>3</v>
      </c>
      <c r="D1610" s="48">
        <v>20610</v>
      </c>
      <c r="E1610" s="48"/>
      <c r="F1610" s="48" t="s">
        <v>257</v>
      </c>
      <c r="G1610" s="260" t="str">
        <f t="shared" si="126"/>
        <v>pr_90</v>
      </c>
      <c r="H1610" s="260" t="s">
        <v>277</v>
      </c>
      <c r="I1610" s="45">
        <v>43257</v>
      </c>
      <c r="J1610" s="45" t="s">
        <v>128</v>
      </c>
      <c r="K1610" s="48">
        <v>8</v>
      </c>
      <c r="L1610" s="48">
        <v>2819</v>
      </c>
      <c r="M1610" s="48" t="s">
        <v>245</v>
      </c>
      <c r="N1610" s="42">
        <v>0.35486111111111113</v>
      </c>
      <c r="O1610" s="48">
        <v>0</v>
      </c>
      <c r="P1610" s="48">
        <v>8</v>
      </c>
      <c r="Q1610" s="48" t="s">
        <v>258</v>
      </c>
      <c r="R1610" s="48"/>
      <c r="S1610" s="48"/>
      <c r="T1610" s="48"/>
      <c r="U1610" s="173">
        <f t="shared" si="127"/>
        <v>0.35416666666666663</v>
      </c>
      <c r="V1610" s="173">
        <f t="shared" si="128"/>
        <v>0.33333333333333331</v>
      </c>
      <c r="W1610" s="41">
        <f>IFERROR(VLOOKUP(L1610,'[1]ZESTAWIENIE NUMERÓW BOCZNYCH'!$A:$B,1,0),"")</f>
        <v>2819</v>
      </c>
      <c r="X1610" s="48" t="str">
        <f>IFERROR(VLOOKUP(W1610,'[1]ZESTAWIENIE NUMERÓW BOCZNYCH'!$A:$B,2,0),Q1610)</f>
        <v>MB</v>
      </c>
      <c r="Y1610" s="131">
        <f t="shared" si="130"/>
        <v>8</v>
      </c>
      <c r="Z1610" s="132" t="s">
        <v>184</v>
      </c>
      <c r="AA1610" s="44" t="str">
        <f t="shared" si="129"/>
        <v>T</v>
      </c>
    </row>
    <row r="1611" spans="1:27" x14ac:dyDescent="0.25">
      <c r="A1611" s="125" t="s">
        <v>236</v>
      </c>
      <c r="B1611" s="48">
        <v>1601</v>
      </c>
      <c r="C1611" s="48">
        <v>4</v>
      </c>
      <c r="D1611" s="48">
        <v>20610</v>
      </c>
      <c r="E1611" s="48"/>
      <c r="F1611" s="48" t="s">
        <v>257</v>
      </c>
      <c r="G1611" s="260" t="str">
        <f t="shared" si="126"/>
        <v>pr_90</v>
      </c>
      <c r="H1611" s="260" t="s">
        <v>277</v>
      </c>
      <c r="I1611" s="45">
        <v>43257</v>
      </c>
      <c r="J1611" s="45" t="s">
        <v>128</v>
      </c>
      <c r="K1611" s="48">
        <v>8</v>
      </c>
      <c r="L1611" s="48">
        <v>2528</v>
      </c>
      <c r="M1611" s="48" t="s">
        <v>245</v>
      </c>
      <c r="N1611" s="42">
        <v>0.36458333333333331</v>
      </c>
      <c r="O1611" s="48">
        <v>3</v>
      </c>
      <c r="P1611" s="48">
        <v>4</v>
      </c>
      <c r="Q1611" s="48" t="s">
        <v>18</v>
      </c>
      <c r="R1611" s="48"/>
      <c r="S1611" s="48"/>
      <c r="T1611" s="48"/>
      <c r="U1611" s="173">
        <f t="shared" si="127"/>
        <v>0.36458333333333331</v>
      </c>
      <c r="V1611" s="173">
        <f t="shared" si="128"/>
        <v>0.33333333333333331</v>
      </c>
      <c r="W1611" s="41">
        <f>IFERROR(VLOOKUP(L1611,'[1]ZESTAWIENIE NUMERÓW BOCZNYCH'!$A:$B,1,0),"")</f>
        <v>2528</v>
      </c>
      <c r="X1611" s="48" t="str">
        <f>IFERROR(VLOOKUP(W1611,'[1]ZESTAWIENIE NUMERÓW BOCZNYCH'!$A:$B,2,0),Q1611)</f>
        <v>K2</v>
      </c>
      <c r="Y1611" s="131">
        <f t="shared" si="130"/>
        <v>7</v>
      </c>
      <c r="Z1611" s="132" t="s">
        <v>184</v>
      </c>
      <c r="AA1611" s="44" t="str">
        <f t="shared" si="129"/>
        <v>T</v>
      </c>
    </row>
    <row r="1612" spans="1:27" x14ac:dyDescent="0.25">
      <c r="A1612" s="125" t="s">
        <v>236</v>
      </c>
      <c r="B1612" s="48">
        <v>1603</v>
      </c>
      <c r="C1612" s="48">
        <v>4</v>
      </c>
      <c r="D1612" s="48">
        <v>20610</v>
      </c>
      <c r="E1612" s="48"/>
      <c r="F1612" s="48" t="s">
        <v>257</v>
      </c>
      <c r="G1612" s="260" t="str">
        <f t="shared" si="126"/>
        <v>pr_90</v>
      </c>
      <c r="H1612" s="260" t="s">
        <v>277</v>
      </c>
      <c r="I1612" s="45">
        <v>43257</v>
      </c>
      <c r="J1612" s="45" t="s">
        <v>128</v>
      </c>
      <c r="K1612" s="48">
        <v>8</v>
      </c>
      <c r="L1612" s="48">
        <v>2440</v>
      </c>
      <c r="M1612" s="260" t="s">
        <v>245</v>
      </c>
      <c r="N1612" s="42">
        <v>0.36944444444444446</v>
      </c>
      <c r="O1612" s="48">
        <v>0</v>
      </c>
      <c r="P1612" s="48">
        <v>7</v>
      </c>
      <c r="Q1612" s="48" t="s">
        <v>18</v>
      </c>
      <c r="R1612" s="48"/>
      <c r="S1612" s="48"/>
      <c r="T1612" s="48"/>
      <c r="U1612" s="173">
        <f t="shared" si="127"/>
        <v>0.36458333333333331</v>
      </c>
      <c r="V1612" s="173">
        <f t="shared" si="128"/>
        <v>0.33333333333333331</v>
      </c>
      <c r="W1612" s="41">
        <f>IFERROR(VLOOKUP(L1612,'[1]ZESTAWIENIE NUMERÓW BOCZNYCH'!$A:$B,1,0),"")</f>
        <v>2440</v>
      </c>
      <c r="X1612" s="48" t="str">
        <f>IFERROR(VLOOKUP(W1612,'[1]ZESTAWIENIE NUMERÓW BOCZNYCH'!$A:$B,2,0),Q1612)</f>
        <v>K2</v>
      </c>
      <c r="Y1612" s="131">
        <f t="shared" si="130"/>
        <v>7</v>
      </c>
      <c r="Z1612" s="132" t="s">
        <v>184</v>
      </c>
      <c r="AA1612" s="44" t="str">
        <f t="shared" si="129"/>
        <v>T</v>
      </c>
    </row>
    <row r="1613" spans="1:27" x14ac:dyDescent="0.25">
      <c r="A1613" s="125" t="s">
        <v>236</v>
      </c>
      <c r="B1613" s="48">
        <v>1606</v>
      </c>
      <c r="C1613" s="48">
        <v>4</v>
      </c>
      <c r="D1613" s="48">
        <v>20610</v>
      </c>
      <c r="E1613" s="48"/>
      <c r="F1613" s="48" t="s">
        <v>257</v>
      </c>
      <c r="G1613" s="260" t="str">
        <f t="shared" si="126"/>
        <v>pr_90</v>
      </c>
      <c r="H1613" s="260" t="s">
        <v>277</v>
      </c>
      <c r="I1613" s="45">
        <v>43257</v>
      </c>
      <c r="J1613" s="45" t="s">
        <v>128</v>
      </c>
      <c r="K1613" s="48">
        <v>8</v>
      </c>
      <c r="L1613" s="48">
        <v>2338</v>
      </c>
      <c r="M1613" s="260" t="s">
        <v>245</v>
      </c>
      <c r="N1613" s="42">
        <v>0.37916666666666665</v>
      </c>
      <c r="O1613" s="48">
        <v>0</v>
      </c>
      <c r="P1613" s="48">
        <v>3</v>
      </c>
      <c r="Q1613" s="48" t="s">
        <v>16</v>
      </c>
      <c r="R1613" s="48"/>
      <c r="S1613" s="48"/>
      <c r="T1613" s="48"/>
      <c r="U1613" s="173">
        <f t="shared" si="127"/>
        <v>0.375</v>
      </c>
      <c r="V1613" s="173">
        <f t="shared" si="128"/>
        <v>0.375</v>
      </c>
      <c r="W1613" s="41">
        <f>IFERROR(VLOOKUP(L1613,'[1]ZESTAWIENIE NUMERÓW BOCZNYCH'!$A:$B,1,0),"")</f>
        <v>2338</v>
      </c>
      <c r="X1613" s="48" t="str">
        <f>IFERROR(VLOOKUP(W1613,'[1]ZESTAWIENIE NUMERÓW BOCZNYCH'!$A:$B,2,0),Q1613)</f>
        <v>K2</v>
      </c>
      <c r="Y1613" s="131">
        <f t="shared" si="130"/>
        <v>3</v>
      </c>
      <c r="Z1613" s="132" t="s">
        <v>184</v>
      </c>
      <c r="AA1613" s="44" t="str">
        <f t="shared" si="129"/>
        <v>T</v>
      </c>
    </row>
    <row r="1614" spans="1:27" x14ac:dyDescent="0.25">
      <c r="A1614" s="125" t="s">
        <v>236</v>
      </c>
      <c r="B1614" s="48">
        <v>1609</v>
      </c>
      <c r="C1614" s="48">
        <v>4</v>
      </c>
      <c r="D1614" s="48">
        <v>20610</v>
      </c>
      <c r="E1614" s="48"/>
      <c r="F1614" s="48" t="s">
        <v>257</v>
      </c>
      <c r="G1614" s="260" t="str">
        <f t="shared" si="126"/>
        <v>pr_90</v>
      </c>
      <c r="H1614" s="260" t="s">
        <v>277</v>
      </c>
      <c r="I1614" s="45">
        <v>43257</v>
      </c>
      <c r="J1614" s="45" t="s">
        <v>128</v>
      </c>
      <c r="K1614" s="48">
        <v>8</v>
      </c>
      <c r="L1614" s="48">
        <v>2818</v>
      </c>
      <c r="M1614" s="48" t="s">
        <v>245</v>
      </c>
      <c r="N1614" s="42">
        <v>0.38680555555555557</v>
      </c>
      <c r="O1614" s="48">
        <v>0</v>
      </c>
      <c r="P1614" s="48">
        <v>4</v>
      </c>
      <c r="Q1614" s="48" t="s">
        <v>17</v>
      </c>
      <c r="R1614" s="48"/>
      <c r="S1614" s="48"/>
      <c r="T1614" s="48"/>
      <c r="U1614" s="173">
        <f t="shared" si="127"/>
        <v>0.38541666666666663</v>
      </c>
      <c r="V1614" s="173">
        <f t="shared" si="128"/>
        <v>0.375</v>
      </c>
      <c r="W1614" s="41">
        <f>IFERROR(VLOOKUP(L1614,'[1]ZESTAWIENIE NUMERÓW BOCZNYCH'!$A:$B,1,0),"")</f>
        <v>2818</v>
      </c>
      <c r="X1614" s="48" t="str">
        <f>IFERROR(VLOOKUP(W1614,'[1]ZESTAWIENIE NUMERÓW BOCZNYCH'!$A:$B,2,0),Q1614)</f>
        <v>MB</v>
      </c>
      <c r="Y1614" s="131">
        <f t="shared" si="130"/>
        <v>4</v>
      </c>
      <c r="Z1614" s="132" t="s">
        <v>184</v>
      </c>
      <c r="AA1614" s="44" t="str">
        <f t="shared" si="129"/>
        <v>T</v>
      </c>
    </row>
    <row r="1615" spans="1:27" x14ac:dyDescent="0.25">
      <c r="A1615" s="125" t="s">
        <v>236</v>
      </c>
      <c r="B1615" s="48">
        <v>1614</v>
      </c>
      <c r="C1615" s="48">
        <v>5</v>
      </c>
      <c r="D1615" s="48">
        <v>20610</v>
      </c>
      <c r="E1615" s="48"/>
      <c r="F1615" s="48" t="s">
        <v>257</v>
      </c>
      <c r="G1615" s="260" t="str">
        <f t="shared" si="126"/>
        <v>pr_90</v>
      </c>
      <c r="H1615" s="260" t="s">
        <v>277</v>
      </c>
      <c r="I1615" s="45">
        <v>43257</v>
      </c>
      <c r="J1615" s="45" t="s">
        <v>128</v>
      </c>
      <c r="K1615" s="48">
        <v>8</v>
      </c>
      <c r="L1615" s="48">
        <v>2542</v>
      </c>
      <c r="M1615" s="48" t="s">
        <v>245</v>
      </c>
      <c r="N1615" s="42">
        <v>0.40208333333333335</v>
      </c>
      <c r="O1615" s="48">
        <v>0</v>
      </c>
      <c r="P1615" s="48">
        <v>6</v>
      </c>
      <c r="Q1615" s="48" t="s">
        <v>18</v>
      </c>
      <c r="R1615" s="48"/>
      <c r="S1615" s="48"/>
      <c r="T1615" s="48"/>
      <c r="U1615" s="173">
        <f t="shared" si="127"/>
        <v>0.39583333333333331</v>
      </c>
      <c r="V1615" s="173">
        <f t="shared" si="128"/>
        <v>0.375</v>
      </c>
      <c r="W1615" s="41">
        <f>IFERROR(VLOOKUP(L1615,'[1]ZESTAWIENIE NUMERÓW BOCZNYCH'!$A:$B,1,0),"")</f>
        <v>2542</v>
      </c>
      <c r="X1615" s="48" t="str">
        <f>IFERROR(VLOOKUP(W1615,'[1]ZESTAWIENIE NUMERÓW BOCZNYCH'!$A:$B,2,0),Q1615)</f>
        <v>K2</v>
      </c>
      <c r="Y1615" s="131">
        <f t="shared" si="130"/>
        <v>6</v>
      </c>
      <c r="Z1615" s="132" t="s">
        <v>184</v>
      </c>
      <c r="AA1615" s="44" t="str">
        <f t="shared" si="129"/>
        <v>T</v>
      </c>
    </row>
    <row r="1616" spans="1:27" x14ac:dyDescent="0.25">
      <c r="A1616" s="125" t="s">
        <v>236</v>
      </c>
      <c r="B1616" s="48">
        <v>1618</v>
      </c>
      <c r="C1616" s="48">
        <v>5</v>
      </c>
      <c r="D1616" s="48">
        <v>20610</v>
      </c>
      <c r="E1616" s="48"/>
      <c r="F1616" s="48" t="s">
        <v>257</v>
      </c>
      <c r="G1616" s="260" t="str">
        <f t="shared" si="126"/>
        <v>pr_90</v>
      </c>
      <c r="H1616" s="260" t="s">
        <v>277</v>
      </c>
      <c r="I1616" s="45">
        <v>43257</v>
      </c>
      <c r="J1616" s="45" t="s">
        <v>128</v>
      </c>
      <c r="K1616" s="48">
        <v>8</v>
      </c>
      <c r="L1616" s="48">
        <v>2398</v>
      </c>
      <c r="M1616" s="260" t="s">
        <v>245</v>
      </c>
      <c r="N1616" s="42">
        <v>0.41041666666666665</v>
      </c>
      <c r="O1616" s="48">
        <v>0</v>
      </c>
      <c r="P1616" s="48">
        <v>13</v>
      </c>
      <c r="Q1616" s="48" t="s">
        <v>18</v>
      </c>
      <c r="R1616" s="48"/>
      <c r="S1616" s="48"/>
      <c r="T1616" s="48"/>
      <c r="U1616" s="173">
        <f t="shared" si="127"/>
        <v>0.40625</v>
      </c>
      <c r="V1616" s="173">
        <f t="shared" si="128"/>
        <v>0.375</v>
      </c>
      <c r="W1616" s="41">
        <f>IFERROR(VLOOKUP(L1616,'[1]ZESTAWIENIE NUMERÓW BOCZNYCH'!$A:$B,1,0),"")</f>
        <v>2398</v>
      </c>
      <c r="X1616" s="48" t="str">
        <f>IFERROR(VLOOKUP(W1616,'[1]ZESTAWIENIE NUMERÓW BOCZNYCH'!$A:$B,2,0),Q1616)</f>
        <v>K2</v>
      </c>
      <c r="Y1616" s="131">
        <f t="shared" si="130"/>
        <v>13</v>
      </c>
      <c r="Z1616" s="132" t="s">
        <v>184</v>
      </c>
      <c r="AA1616" s="44" t="str">
        <f t="shared" si="129"/>
        <v>T</v>
      </c>
    </row>
    <row r="1617" spans="1:27" x14ac:dyDescent="0.25">
      <c r="A1617" s="125" t="s">
        <v>236</v>
      </c>
      <c r="B1617" s="48">
        <v>1621</v>
      </c>
      <c r="C1617" s="48">
        <v>1</v>
      </c>
      <c r="D1617" s="48">
        <v>20610</v>
      </c>
      <c r="E1617" s="48"/>
      <c r="F1617" s="48" t="s">
        <v>257</v>
      </c>
      <c r="G1617" s="260" t="str">
        <f t="shared" si="126"/>
        <v>pr_90</v>
      </c>
      <c r="H1617" s="260" t="s">
        <v>277</v>
      </c>
      <c r="I1617" s="45">
        <v>43257</v>
      </c>
      <c r="J1617" s="45" t="s">
        <v>128</v>
      </c>
      <c r="K1617" s="48">
        <v>8</v>
      </c>
      <c r="L1617" s="48">
        <v>2516</v>
      </c>
      <c r="M1617" s="260" t="s">
        <v>234</v>
      </c>
      <c r="N1617" s="42">
        <v>0.58819444444444446</v>
      </c>
      <c r="O1617" s="48">
        <v>0</v>
      </c>
      <c r="P1617" s="48">
        <v>4</v>
      </c>
      <c r="Q1617" s="48" t="s">
        <v>18</v>
      </c>
      <c r="R1617" s="48"/>
      <c r="S1617" s="48"/>
      <c r="T1617" s="48"/>
      <c r="U1617" s="173">
        <f t="shared" si="127"/>
        <v>0.58333333333333326</v>
      </c>
      <c r="V1617" s="173">
        <f t="shared" si="128"/>
        <v>0.58333333333333326</v>
      </c>
      <c r="W1617" s="41">
        <f>IFERROR(VLOOKUP(L1617,'[1]ZESTAWIENIE NUMERÓW BOCZNYCH'!$A:$B,1,0),"")</f>
        <v>2516</v>
      </c>
      <c r="X1617" s="48" t="str">
        <f>IFERROR(VLOOKUP(W1617,'[1]ZESTAWIENIE NUMERÓW BOCZNYCH'!$A:$B,2,0),Q1617)</f>
        <v>K2</v>
      </c>
      <c r="Y1617" s="131">
        <f t="shared" si="130"/>
        <v>4</v>
      </c>
      <c r="Z1617" s="132" t="s">
        <v>184</v>
      </c>
      <c r="AA1617" s="44" t="str">
        <f t="shared" si="129"/>
        <v>T</v>
      </c>
    </row>
    <row r="1618" spans="1:27" x14ac:dyDescent="0.25">
      <c r="A1618" s="125" t="s">
        <v>236</v>
      </c>
      <c r="B1618" s="48">
        <v>1622</v>
      </c>
      <c r="C1618" s="48">
        <v>1</v>
      </c>
      <c r="D1618" s="48">
        <v>20610</v>
      </c>
      <c r="E1618" s="48"/>
      <c r="F1618" s="48" t="s">
        <v>257</v>
      </c>
      <c r="G1618" s="260" t="str">
        <f t="shared" si="126"/>
        <v>pr_90</v>
      </c>
      <c r="H1618" s="260" t="s">
        <v>277</v>
      </c>
      <c r="I1618" s="45">
        <v>43257</v>
      </c>
      <c r="J1618" s="45" t="s">
        <v>128</v>
      </c>
      <c r="K1618" s="48">
        <v>8</v>
      </c>
      <c r="L1618" s="48">
        <v>2366</v>
      </c>
      <c r="M1618" s="48" t="s">
        <v>245</v>
      </c>
      <c r="N1618" s="42">
        <v>0.58958333333333335</v>
      </c>
      <c r="O1618" s="48">
        <v>0</v>
      </c>
      <c r="P1618" s="48">
        <v>2</v>
      </c>
      <c r="Q1618" s="48" t="s">
        <v>16</v>
      </c>
      <c r="R1618" s="48"/>
      <c r="S1618" s="48"/>
      <c r="T1618" s="48"/>
      <c r="U1618" s="173">
        <f t="shared" si="127"/>
        <v>0.58333333333333326</v>
      </c>
      <c r="V1618" s="173">
        <f t="shared" si="128"/>
        <v>0.58333333333333326</v>
      </c>
      <c r="W1618" s="41">
        <f>IFERROR(VLOOKUP(L1618,'[1]ZESTAWIENIE NUMERÓW BOCZNYCH'!$A:$B,1,0),"")</f>
        <v>2366</v>
      </c>
      <c r="X1618" s="48" t="str">
        <f>IFERROR(VLOOKUP(W1618,'[1]ZESTAWIENIE NUMERÓW BOCZNYCH'!$A:$B,2,0),Q1618)</f>
        <v>K2</v>
      </c>
      <c r="Y1618" s="131">
        <f t="shared" si="130"/>
        <v>2</v>
      </c>
      <c r="Z1618" s="132" t="s">
        <v>184</v>
      </c>
      <c r="AA1618" s="44" t="str">
        <f t="shared" si="129"/>
        <v>T</v>
      </c>
    </row>
    <row r="1619" spans="1:27" x14ac:dyDescent="0.25">
      <c r="A1619" s="125" t="s">
        <v>236</v>
      </c>
      <c r="B1619" s="48">
        <v>1625</v>
      </c>
      <c r="C1619" s="48">
        <v>1</v>
      </c>
      <c r="D1619" s="48">
        <v>20610</v>
      </c>
      <c r="E1619" s="48"/>
      <c r="F1619" s="48" t="s">
        <v>257</v>
      </c>
      <c r="G1619" s="260" t="str">
        <f t="shared" si="126"/>
        <v>pr_90</v>
      </c>
      <c r="H1619" s="260" t="s">
        <v>277</v>
      </c>
      <c r="I1619" s="45">
        <v>43257</v>
      </c>
      <c r="J1619" s="45" t="s">
        <v>128</v>
      </c>
      <c r="K1619" s="48">
        <v>8</v>
      </c>
      <c r="L1619" s="48">
        <v>2338</v>
      </c>
      <c r="M1619" s="48" t="s">
        <v>245</v>
      </c>
      <c r="N1619" s="42">
        <v>0.59861111111111109</v>
      </c>
      <c r="O1619" s="48">
        <v>2</v>
      </c>
      <c r="P1619" s="48">
        <v>10</v>
      </c>
      <c r="Q1619" s="48" t="s">
        <v>16</v>
      </c>
      <c r="R1619" s="48"/>
      <c r="S1619" s="48"/>
      <c r="T1619" s="48"/>
      <c r="U1619" s="173">
        <f t="shared" si="127"/>
        <v>0.59375</v>
      </c>
      <c r="V1619" s="173">
        <f t="shared" si="128"/>
        <v>0.58333333333333326</v>
      </c>
      <c r="W1619" s="41">
        <f>IFERROR(VLOOKUP(L1619,'[1]ZESTAWIENIE NUMERÓW BOCZNYCH'!$A:$B,1,0),"")</f>
        <v>2338</v>
      </c>
      <c r="X1619" s="48" t="str">
        <f>IFERROR(VLOOKUP(W1619,'[1]ZESTAWIENIE NUMERÓW BOCZNYCH'!$A:$B,2,0),Q1619)</f>
        <v>K2</v>
      </c>
      <c r="Y1619" s="131">
        <f t="shared" si="130"/>
        <v>12</v>
      </c>
      <c r="Z1619" s="132" t="s">
        <v>184</v>
      </c>
      <c r="AA1619" s="44" t="str">
        <f t="shared" si="129"/>
        <v>T</v>
      </c>
    </row>
    <row r="1620" spans="1:27" x14ac:dyDescent="0.25">
      <c r="A1620" s="125" t="s">
        <v>236</v>
      </c>
      <c r="B1620" s="48">
        <v>1629</v>
      </c>
      <c r="C1620" s="48">
        <v>1</v>
      </c>
      <c r="D1620" s="48">
        <v>20610</v>
      </c>
      <c r="E1620" s="48"/>
      <c r="F1620" s="48" t="s">
        <v>257</v>
      </c>
      <c r="G1620" s="260" t="str">
        <f t="shared" si="126"/>
        <v>pr_90</v>
      </c>
      <c r="H1620" s="260" t="s">
        <v>277</v>
      </c>
      <c r="I1620" s="45">
        <v>43257</v>
      </c>
      <c r="J1620" s="45" t="s">
        <v>128</v>
      </c>
      <c r="K1620" s="48">
        <v>8</v>
      </c>
      <c r="L1620" s="48">
        <v>2818</v>
      </c>
      <c r="M1620" s="48" t="s">
        <v>245</v>
      </c>
      <c r="N1620" s="42">
        <v>0.61458333333333337</v>
      </c>
      <c r="O1620" s="48">
        <v>2</v>
      </c>
      <c r="P1620" s="48">
        <v>31</v>
      </c>
      <c r="Q1620" s="48" t="s">
        <v>17</v>
      </c>
      <c r="R1620" s="48"/>
      <c r="S1620" s="48"/>
      <c r="T1620" s="48"/>
      <c r="U1620" s="173">
        <f t="shared" si="127"/>
        <v>0.61458333333333326</v>
      </c>
      <c r="V1620" s="173">
        <f t="shared" si="128"/>
        <v>0.58333333333333326</v>
      </c>
      <c r="W1620" s="41">
        <f>IFERROR(VLOOKUP(L1620,'[1]ZESTAWIENIE NUMERÓW BOCZNYCH'!$A:$B,1,0),"")</f>
        <v>2818</v>
      </c>
      <c r="X1620" s="48" t="str">
        <f>IFERROR(VLOOKUP(W1620,'[1]ZESTAWIENIE NUMERÓW BOCZNYCH'!$A:$B,2,0),Q1620)</f>
        <v>MB</v>
      </c>
      <c r="Y1620" s="131">
        <f t="shared" si="130"/>
        <v>33</v>
      </c>
      <c r="Z1620" s="132" t="s">
        <v>184</v>
      </c>
      <c r="AA1620" s="44" t="str">
        <f t="shared" si="129"/>
        <v>T</v>
      </c>
    </row>
    <row r="1621" spans="1:27" x14ac:dyDescent="0.25">
      <c r="A1621" s="125" t="s">
        <v>236</v>
      </c>
      <c r="B1621" s="48">
        <v>1631</v>
      </c>
      <c r="C1621" s="48">
        <v>1</v>
      </c>
      <c r="D1621" s="48">
        <v>20610</v>
      </c>
      <c r="E1621" s="48"/>
      <c r="F1621" s="48" t="s">
        <v>257</v>
      </c>
      <c r="G1621" s="260" t="str">
        <f t="shared" si="126"/>
        <v>pr_90</v>
      </c>
      <c r="H1621" s="260" t="s">
        <v>277</v>
      </c>
      <c r="I1621" s="45">
        <v>43257</v>
      </c>
      <c r="J1621" s="45" t="s">
        <v>128</v>
      </c>
      <c r="K1621" s="48">
        <v>8</v>
      </c>
      <c r="L1621" s="48">
        <v>2543</v>
      </c>
      <c r="M1621" s="48" t="s">
        <v>245</v>
      </c>
      <c r="N1621" s="42">
        <v>0.61944444444444446</v>
      </c>
      <c r="O1621" s="48">
        <v>2</v>
      </c>
      <c r="P1621" s="48">
        <v>9</v>
      </c>
      <c r="Q1621" s="48" t="s">
        <v>18</v>
      </c>
      <c r="R1621" s="48"/>
      <c r="S1621" s="48"/>
      <c r="T1621" s="48"/>
      <c r="U1621" s="173">
        <f t="shared" si="127"/>
        <v>0.61458333333333326</v>
      </c>
      <c r="V1621" s="173">
        <f t="shared" si="128"/>
        <v>0.58333333333333326</v>
      </c>
      <c r="W1621" s="41">
        <f>IFERROR(VLOOKUP(L1621,'[1]ZESTAWIENIE NUMERÓW BOCZNYCH'!$A:$B,1,0),"")</f>
        <v>2543</v>
      </c>
      <c r="X1621" s="48" t="str">
        <f>IFERROR(VLOOKUP(W1621,'[1]ZESTAWIENIE NUMERÓW BOCZNYCH'!$A:$B,2,0),Q1621)</f>
        <v>K2</v>
      </c>
      <c r="Y1621" s="131">
        <f t="shared" si="130"/>
        <v>11</v>
      </c>
      <c r="Z1621" s="132" t="s">
        <v>184</v>
      </c>
      <c r="AA1621" s="44" t="str">
        <f t="shared" si="129"/>
        <v>T</v>
      </c>
    </row>
    <row r="1622" spans="1:27" x14ac:dyDescent="0.25">
      <c r="A1622" s="125" t="s">
        <v>236</v>
      </c>
      <c r="B1622" s="48">
        <v>1635</v>
      </c>
      <c r="C1622" s="48">
        <v>2</v>
      </c>
      <c r="D1622" s="48">
        <v>20610</v>
      </c>
      <c r="E1622" s="48"/>
      <c r="F1622" s="48" t="s">
        <v>257</v>
      </c>
      <c r="G1622" s="260" t="str">
        <f t="shared" si="126"/>
        <v>pr_90</v>
      </c>
      <c r="H1622" s="260" t="s">
        <v>277</v>
      </c>
      <c r="I1622" s="45">
        <v>43257</v>
      </c>
      <c r="J1622" s="45" t="s">
        <v>128</v>
      </c>
      <c r="K1622" s="48">
        <v>8</v>
      </c>
      <c r="L1622" s="48">
        <v>2806</v>
      </c>
      <c r="M1622" s="48" t="s">
        <v>245</v>
      </c>
      <c r="N1622" s="42">
        <v>0.63680555555555551</v>
      </c>
      <c r="O1622" s="48">
        <v>0</v>
      </c>
      <c r="P1622" s="48">
        <v>14</v>
      </c>
      <c r="Q1622" s="48" t="s">
        <v>17</v>
      </c>
      <c r="R1622" s="48"/>
      <c r="S1622" s="48"/>
      <c r="T1622" s="48"/>
      <c r="U1622" s="173">
        <f t="shared" si="127"/>
        <v>0.63541666666666663</v>
      </c>
      <c r="V1622" s="173">
        <f t="shared" si="128"/>
        <v>0.625</v>
      </c>
      <c r="W1622" s="41">
        <f>IFERROR(VLOOKUP(L1622,'[1]ZESTAWIENIE NUMERÓW BOCZNYCH'!$A:$B,1,0),"")</f>
        <v>2806</v>
      </c>
      <c r="X1622" s="48" t="str">
        <f>IFERROR(VLOOKUP(W1622,'[1]ZESTAWIENIE NUMERÓW BOCZNYCH'!$A:$B,2,0),Q1622)</f>
        <v>MB</v>
      </c>
      <c r="Y1622" s="131">
        <f t="shared" si="130"/>
        <v>14</v>
      </c>
      <c r="Z1622" s="132" t="s">
        <v>184</v>
      </c>
      <c r="AA1622" s="44" t="str">
        <f t="shared" si="129"/>
        <v>T</v>
      </c>
    </row>
    <row r="1623" spans="1:27" x14ac:dyDescent="0.25">
      <c r="A1623" s="125" t="s">
        <v>236</v>
      </c>
      <c r="B1623" s="48">
        <v>1638</v>
      </c>
      <c r="C1623" s="48">
        <v>2</v>
      </c>
      <c r="D1623" s="48">
        <v>20610</v>
      </c>
      <c r="E1623" s="48"/>
      <c r="F1623" s="48" t="s">
        <v>257</v>
      </c>
      <c r="G1623" s="260" t="str">
        <f t="shared" si="126"/>
        <v>pr_90</v>
      </c>
      <c r="H1623" s="260" t="s">
        <v>277</v>
      </c>
      <c r="I1623" s="45">
        <v>43257</v>
      </c>
      <c r="J1623" s="45" t="s">
        <v>128</v>
      </c>
      <c r="K1623" s="48">
        <v>8</v>
      </c>
      <c r="L1623" s="48">
        <v>2819</v>
      </c>
      <c r="M1623" s="48" t="s">
        <v>245</v>
      </c>
      <c r="N1623" s="42">
        <v>0.64513888888888882</v>
      </c>
      <c r="O1623" s="48">
        <v>0</v>
      </c>
      <c r="P1623" s="48">
        <v>8</v>
      </c>
      <c r="Q1623" s="48" t="s">
        <v>17</v>
      </c>
      <c r="R1623" s="48"/>
      <c r="S1623" s="48"/>
      <c r="T1623" s="48"/>
      <c r="U1623" s="173">
        <f t="shared" si="127"/>
        <v>0.63541666666666663</v>
      </c>
      <c r="V1623" s="173">
        <f t="shared" si="128"/>
        <v>0.625</v>
      </c>
      <c r="W1623" s="41">
        <f>IFERROR(VLOOKUP(L1623,'[1]ZESTAWIENIE NUMERÓW BOCZNYCH'!$A:$B,1,0),"")</f>
        <v>2819</v>
      </c>
      <c r="X1623" s="48" t="str">
        <f>IFERROR(VLOOKUP(W1623,'[1]ZESTAWIENIE NUMERÓW BOCZNYCH'!$A:$B,2,0),Q1623)</f>
        <v>MB</v>
      </c>
      <c r="Y1623" s="131">
        <f t="shared" si="130"/>
        <v>8</v>
      </c>
      <c r="Z1623" s="132" t="s">
        <v>184</v>
      </c>
      <c r="AA1623" s="44" t="str">
        <f t="shared" si="129"/>
        <v>T</v>
      </c>
    </row>
    <row r="1624" spans="1:27" x14ac:dyDescent="0.25">
      <c r="A1624" s="125" t="s">
        <v>236</v>
      </c>
      <c r="B1624" s="48">
        <v>1641</v>
      </c>
      <c r="C1624" s="48">
        <v>2</v>
      </c>
      <c r="D1624" s="48">
        <v>20610</v>
      </c>
      <c r="E1624" s="48"/>
      <c r="F1624" s="48" t="s">
        <v>257</v>
      </c>
      <c r="G1624" s="260" t="str">
        <f t="shared" si="126"/>
        <v>pr_90</v>
      </c>
      <c r="H1624" s="260" t="s">
        <v>277</v>
      </c>
      <c r="I1624" s="45">
        <v>43257</v>
      </c>
      <c r="J1624" s="45" t="s">
        <v>128</v>
      </c>
      <c r="K1624" s="48">
        <v>8</v>
      </c>
      <c r="L1624" s="48">
        <v>2528</v>
      </c>
      <c r="M1624" s="260" t="s">
        <v>245</v>
      </c>
      <c r="N1624" s="42">
        <v>0.65416666666666667</v>
      </c>
      <c r="O1624" s="48">
        <v>0</v>
      </c>
      <c r="P1624" s="48">
        <v>15</v>
      </c>
      <c r="Q1624" s="48" t="s">
        <v>18</v>
      </c>
      <c r="R1624" s="48"/>
      <c r="S1624" s="48"/>
      <c r="T1624" s="48"/>
      <c r="U1624" s="173">
        <f t="shared" si="127"/>
        <v>0.64583333333333326</v>
      </c>
      <c r="V1624" s="173">
        <f t="shared" si="128"/>
        <v>0.625</v>
      </c>
      <c r="W1624" s="41">
        <f>IFERROR(VLOOKUP(L1624,'[1]ZESTAWIENIE NUMERÓW BOCZNYCH'!$A:$B,1,0),"")</f>
        <v>2528</v>
      </c>
      <c r="X1624" s="48" t="str">
        <f>IFERROR(VLOOKUP(W1624,'[1]ZESTAWIENIE NUMERÓW BOCZNYCH'!$A:$B,2,0),Q1624)</f>
        <v>K2</v>
      </c>
      <c r="Y1624" s="131">
        <f t="shared" si="130"/>
        <v>15</v>
      </c>
      <c r="Z1624" s="132" t="s">
        <v>184</v>
      </c>
      <c r="AA1624" s="44" t="str">
        <f t="shared" si="129"/>
        <v>T</v>
      </c>
    </row>
    <row r="1625" spans="1:27" x14ac:dyDescent="0.25">
      <c r="A1625" s="125" t="s">
        <v>236</v>
      </c>
      <c r="B1625" s="48">
        <v>1644</v>
      </c>
      <c r="C1625" s="48">
        <v>2</v>
      </c>
      <c r="D1625" s="48">
        <v>20610</v>
      </c>
      <c r="E1625" s="48"/>
      <c r="F1625" s="48" t="s">
        <v>257</v>
      </c>
      <c r="G1625" s="260" t="str">
        <f t="shared" si="126"/>
        <v>pr_90</v>
      </c>
      <c r="H1625" s="260" t="s">
        <v>277</v>
      </c>
      <c r="I1625" s="45">
        <v>43257</v>
      </c>
      <c r="J1625" s="45" t="s">
        <v>128</v>
      </c>
      <c r="K1625" s="48">
        <v>8</v>
      </c>
      <c r="L1625" s="48">
        <v>2366</v>
      </c>
      <c r="M1625" s="48" t="s">
        <v>245</v>
      </c>
      <c r="N1625" s="42">
        <v>0.66319444444444442</v>
      </c>
      <c r="O1625" s="48">
        <v>0</v>
      </c>
      <c r="P1625" s="48">
        <v>16</v>
      </c>
      <c r="Q1625" s="48" t="s">
        <v>16</v>
      </c>
      <c r="R1625" s="48"/>
      <c r="S1625" s="48"/>
      <c r="T1625" s="48"/>
      <c r="U1625" s="173">
        <f t="shared" si="127"/>
        <v>0.65625</v>
      </c>
      <c r="V1625" s="173">
        <f t="shared" si="128"/>
        <v>0.625</v>
      </c>
      <c r="W1625" s="41">
        <f>IFERROR(VLOOKUP(L1625,'[1]ZESTAWIENIE NUMERÓW BOCZNYCH'!$A:$B,1,0),"")</f>
        <v>2366</v>
      </c>
      <c r="X1625" s="48" t="str">
        <f>IFERROR(VLOOKUP(W1625,'[1]ZESTAWIENIE NUMERÓW BOCZNYCH'!$A:$B,2,0),Q1625)</f>
        <v>K2</v>
      </c>
      <c r="Y1625" s="131">
        <f t="shared" si="130"/>
        <v>16</v>
      </c>
      <c r="Z1625" s="132" t="s">
        <v>184</v>
      </c>
      <c r="AA1625" s="44" t="str">
        <f t="shared" si="129"/>
        <v>T</v>
      </c>
    </row>
    <row r="1626" spans="1:27" x14ac:dyDescent="0.25">
      <c r="A1626" s="125" t="s">
        <v>236</v>
      </c>
      <c r="B1626" s="48">
        <v>1649</v>
      </c>
      <c r="C1626" s="48">
        <v>3</v>
      </c>
      <c r="D1626" s="48">
        <v>20610</v>
      </c>
      <c r="E1626" s="48"/>
      <c r="F1626" s="48" t="s">
        <v>257</v>
      </c>
      <c r="G1626" s="260" t="str">
        <f t="shared" si="126"/>
        <v>pr_90</v>
      </c>
      <c r="H1626" s="260" t="s">
        <v>277</v>
      </c>
      <c r="I1626" s="45">
        <v>43257</v>
      </c>
      <c r="J1626" s="45" t="s">
        <v>128</v>
      </c>
      <c r="K1626" s="48">
        <v>8</v>
      </c>
      <c r="L1626" s="48">
        <v>2338</v>
      </c>
      <c r="M1626" s="48" t="s">
        <v>245</v>
      </c>
      <c r="N1626" s="42">
        <v>0.6791666666666667</v>
      </c>
      <c r="O1626" s="48">
        <v>0</v>
      </c>
      <c r="P1626" s="48">
        <v>17</v>
      </c>
      <c r="Q1626" s="48" t="s">
        <v>16</v>
      </c>
      <c r="R1626" s="48"/>
      <c r="S1626" s="48"/>
      <c r="T1626" s="48"/>
      <c r="U1626" s="173">
        <f t="shared" si="127"/>
        <v>0.67708333333333326</v>
      </c>
      <c r="V1626" s="173">
        <f t="shared" si="128"/>
        <v>0.66666666666666663</v>
      </c>
      <c r="W1626" s="41">
        <f>IFERROR(VLOOKUP(L1626,'[1]ZESTAWIENIE NUMERÓW BOCZNYCH'!$A:$B,1,0),"")</f>
        <v>2338</v>
      </c>
      <c r="X1626" s="48" t="str">
        <f>IFERROR(VLOOKUP(W1626,'[1]ZESTAWIENIE NUMERÓW BOCZNYCH'!$A:$B,2,0),Q1626)</f>
        <v>K2</v>
      </c>
      <c r="Y1626" s="131">
        <f t="shared" si="130"/>
        <v>17</v>
      </c>
      <c r="Z1626" s="132" t="s">
        <v>184</v>
      </c>
      <c r="AA1626" s="44" t="str">
        <f t="shared" si="129"/>
        <v>T</v>
      </c>
    </row>
    <row r="1627" spans="1:27" x14ac:dyDescent="0.25">
      <c r="A1627" s="125" t="s">
        <v>236</v>
      </c>
      <c r="B1627" s="48">
        <v>1652</v>
      </c>
      <c r="C1627" s="48">
        <v>3</v>
      </c>
      <c r="D1627" s="48">
        <v>20610</v>
      </c>
      <c r="E1627" s="48"/>
      <c r="F1627" s="48" t="s">
        <v>257</v>
      </c>
      <c r="G1627" s="260" t="str">
        <f t="shared" si="126"/>
        <v>pr_90</v>
      </c>
      <c r="H1627" s="260" t="s">
        <v>277</v>
      </c>
      <c r="I1627" s="45">
        <v>43257</v>
      </c>
      <c r="J1627" s="45" t="s">
        <v>128</v>
      </c>
      <c r="K1627" s="48">
        <v>8</v>
      </c>
      <c r="L1627" s="48">
        <v>2818</v>
      </c>
      <c r="M1627" s="48" t="s">
        <v>245</v>
      </c>
      <c r="N1627" s="42">
        <v>0.69305555555555554</v>
      </c>
      <c r="O1627" s="48">
        <v>1</v>
      </c>
      <c r="P1627" s="48">
        <v>20</v>
      </c>
      <c r="Q1627" s="48" t="s">
        <v>17</v>
      </c>
      <c r="R1627" s="48"/>
      <c r="S1627" s="48"/>
      <c r="T1627" s="48"/>
      <c r="U1627" s="173">
        <f t="shared" si="127"/>
        <v>0.6875</v>
      </c>
      <c r="V1627" s="173">
        <f t="shared" si="128"/>
        <v>0.66666666666666663</v>
      </c>
      <c r="W1627" s="41">
        <f>IFERROR(VLOOKUP(L1627,'[1]ZESTAWIENIE NUMERÓW BOCZNYCH'!$A:$B,1,0),"")</f>
        <v>2818</v>
      </c>
      <c r="X1627" s="48" t="str">
        <f>IFERROR(VLOOKUP(W1627,'[1]ZESTAWIENIE NUMERÓW BOCZNYCH'!$A:$B,2,0),Q1627)</f>
        <v>MB</v>
      </c>
      <c r="Y1627" s="131">
        <f t="shared" si="130"/>
        <v>21</v>
      </c>
      <c r="Z1627" s="132" t="s">
        <v>184</v>
      </c>
      <c r="AA1627" s="44" t="str">
        <f t="shared" si="129"/>
        <v>T</v>
      </c>
    </row>
    <row r="1628" spans="1:27" x14ac:dyDescent="0.25">
      <c r="A1628" s="125" t="s">
        <v>236</v>
      </c>
      <c r="B1628" s="48">
        <v>1655</v>
      </c>
      <c r="C1628" s="48">
        <v>3</v>
      </c>
      <c r="D1628" s="48">
        <v>20610</v>
      </c>
      <c r="E1628" s="48"/>
      <c r="F1628" s="48" t="s">
        <v>257</v>
      </c>
      <c r="G1628" s="260" t="str">
        <f t="shared" si="126"/>
        <v>pr_90</v>
      </c>
      <c r="H1628" s="260" t="s">
        <v>277</v>
      </c>
      <c r="I1628" s="45">
        <v>43257</v>
      </c>
      <c r="J1628" s="45" t="s">
        <v>128</v>
      </c>
      <c r="K1628" s="48">
        <v>8</v>
      </c>
      <c r="L1628" s="48">
        <v>2542</v>
      </c>
      <c r="M1628" s="260" t="s">
        <v>245</v>
      </c>
      <c r="N1628" s="42">
        <v>0.69652777777777775</v>
      </c>
      <c r="O1628" s="48">
        <v>0</v>
      </c>
      <c r="P1628" s="48">
        <v>8</v>
      </c>
      <c r="Q1628" s="48" t="s">
        <v>18</v>
      </c>
      <c r="R1628" s="48"/>
      <c r="S1628" s="48"/>
      <c r="T1628" s="48"/>
      <c r="U1628" s="173">
        <f t="shared" si="127"/>
        <v>0.6875</v>
      </c>
      <c r="V1628" s="173">
        <f t="shared" si="128"/>
        <v>0.66666666666666663</v>
      </c>
      <c r="W1628" s="41">
        <f>IFERROR(VLOOKUP(L1628,'[1]ZESTAWIENIE NUMERÓW BOCZNYCH'!$A:$B,1,0),"")</f>
        <v>2542</v>
      </c>
      <c r="X1628" s="48" t="str">
        <f>IFERROR(VLOOKUP(W1628,'[1]ZESTAWIENIE NUMERÓW BOCZNYCH'!$A:$B,2,0),Q1628)</f>
        <v>K2</v>
      </c>
      <c r="Y1628" s="131">
        <f t="shared" si="130"/>
        <v>8</v>
      </c>
      <c r="Z1628" s="132" t="s">
        <v>184</v>
      </c>
      <c r="AA1628" s="44" t="str">
        <f t="shared" si="129"/>
        <v>T</v>
      </c>
    </row>
    <row r="1629" spans="1:27" x14ac:dyDescent="0.25">
      <c r="A1629" s="125" t="s">
        <v>236</v>
      </c>
      <c r="B1629" s="48">
        <v>1659</v>
      </c>
      <c r="C1629" s="48">
        <v>4</v>
      </c>
      <c r="D1629" s="48">
        <v>20610</v>
      </c>
      <c r="E1629" s="48"/>
      <c r="F1629" s="48" t="s">
        <v>257</v>
      </c>
      <c r="G1629" s="260" t="str">
        <f t="shared" si="126"/>
        <v>pr_90</v>
      </c>
      <c r="H1629" s="260" t="s">
        <v>277</v>
      </c>
      <c r="I1629" s="45">
        <v>43257</v>
      </c>
      <c r="J1629" s="45" t="s">
        <v>128</v>
      </c>
      <c r="K1629" s="48">
        <v>8</v>
      </c>
      <c r="L1629" s="48">
        <v>2397</v>
      </c>
      <c r="M1629" s="48" t="s">
        <v>245</v>
      </c>
      <c r="N1629" s="42">
        <v>0.70624999999999993</v>
      </c>
      <c r="O1629" s="48">
        <v>0</v>
      </c>
      <c r="P1629" s="48">
        <v>4</v>
      </c>
      <c r="Q1629" s="48" t="s">
        <v>18</v>
      </c>
      <c r="R1629" s="48"/>
      <c r="S1629" s="48"/>
      <c r="T1629" s="48"/>
      <c r="U1629" s="173">
        <f t="shared" si="127"/>
        <v>0.69791666666666663</v>
      </c>
      <c r="V1629" s="173">
        <f t="shared" si="128"/>
        <v>0.66666666666666663</v>
      </c>
      <c r="W1629" s="41">
        <f>IFERROR(VLOOKUP(L1629,'[1]ZESTAWIENIE NUMERÓW BOCZNYCH'!$A:$B,1,0),"")</f>
        <v>2397</v>
      </c>
      <c r="X1629" s="48" t="str">
        <f>IFERROR(VLOOKUP(W1629,'[1]ZESTAWIENIE NUMERÓW BOCZNYCH'!$A:$B,2,0),Q1629)</f>
        <v>K2</v>
      </c>
      <c r="Y1629" s="131">
        <f t="shared" si="130"/>
        <v>4</v>
      </c>
      <c r="Z1629" s="132" t="s">
        <v>184</v>
      </c>
      <c r="AA1629" s="44" t="str">
        <f t="shared" si="129"/>
        <v>T</v>
      </c>
    </row>
    <row r="1630" spans="1:27" x14ac:dyDescent="0.25">
      <c r="A1630" s="125" t="s">
        <v>236</v>
      </c>
      <c r="B1630" s="48">
        <v>1662</v>
      </c>
      <c r="C1630" s="48">
        <v>4</v>
      </c>
      <c r="D1630" s="48">
        <v>20610</v>
      </c>
      <c r="E1630" s="48"/>
      <c r="F1630" s="48" t="s">
        <v>257</v>
      </c>
      <c r="G1630" s="260" t="str">
        <f t="shared" si="126"/>
        <v>pr_90</v>
      </c>
      <c r="H1630" s="260" t="s">
        <v>277</v>
      </c>
      <c r="I1630" s="45">
        <v>43257</v>
      </c>
      <c r="J1630" s="45" t="s">
        <v>128</v>
      </c>
      <c r="K1630" s="48">
        <v>8</v>
      </c>
      <c r="L1630" s="48">
        <v>2806</v>
      </c>
      <c r="M1630" s="48" t="s">
        <v>245</v>
      </c>
      <c r="N1630" s="42">
        <v>0.71458333333333324</v>
      </c>
      <c r="O1630" s="48">
        <v>0</v>
      </c>
      <c r="P1630" s="48">
        <v>17</v>
      </c>
      <c r="Q1630" s="48" t="s">
        <v>16</v>
      </c>
      <c r="R1630" s="48"/>
      <c r="S1630" s="48"/>
      <c r="T1630" s="48"/>
      <c r="U1630" s="173">
        <f t="shared" si="127"/>
        <v>0.70833333333333326</v>
      </c>
      <c r="V1630" s="173">
        <f t="shared" si="128"/>
        <v>0.70833333333333326</v>
      </c>
      <c r="W1630" s="41">
        <f>IFERROR(VLOOKUP(L1630,'[1]ZESTAWIENIE NUMERÓW BOCZNYCH'!$A:$B,1,0),"")</f>
        <v>2806</v>
      </c>
      <c r="X1630" s="48" t="str">
        <f>IFERROR(VLOOKUP(W1630,'[1]ZESTAWIENIE NUMERÓW BOCZNYCH'!$A:$B,2,0),Q1630)</f>
        <v>MB</v>
      </c>
      <c r="Y1630" s="131">
        <f t="shared" si="130"/>
        <v>17</v>
      </c>
      <c r="Z1630" s="132" t="s">
        <v>184</v>
      </c>
      <c r="AA1630" s="44" t="str">
        <f t="shared" si="129"/>
        <v>T</v>
      </c>
    </row>
    <row r="1631" spans="1:27" x14ac:dyDescent="0.25">
      <c r="A1631" s="125" t="s">
        <v>236</v>
      </c>
      <c r="B1631" s="48">
        <v>1664</v>
      </c>
      <c r="C1631" s="48">
        <v>4</v>
      </c>
      <c r="D1631" s="48">
        <v>20610</v>
      </c>
      <c r="E1631" s="48"/>
      <c r="F1631" s="48" t="s">
        <v>257</v>
      </c>
      <c r="G1631" s="260" t="str">
        <f t="shared" si="126"/>
        <v>pr_90</v>
      </c>
      <c r="H1631" s="260" t="s">
        <v>277</v>
      </c>
      <c r="I1631" s="45">
        <v>43257</v>
      </c>
      <c r="J1631" s="45" t="s">
        <v>128</v>
      </c>
      <c r="K1631" s="48">
        <v>8</v>
      </c>
      <c r="L1631" s="48">
        <v>2819</v>
      </c>
      <c r="M1631" s="260" t="s">
        <v>245</v>
      </c>
      <c r="N1631" s="42">
        <v>0.71944444444444444</v>
      </c>
      <c r="O1631" s="48">
        <v>0</v>
      </c>
      <c r="P1631" s="48">
        <v>9</v>
      </c>
      <c r="Q1631" s="48" t="s">
        <v>17</v>
      </c>
      <c r="R1631" s="48"/>
      <c r="S1631" s="48"/>
      <c r="T1631" s="48"/>
      <c r="U1631" s="173">
        <f t="shared" si="127"/>
        <v>0.71875</v>
      </c>
      <c r="V1631" s="173">
        <f t="shared" si="128"/>
        <v>0.70833333333333326</v>
      </c>
      <c r="W1631" s="41">
        <f>IFERROR(VLOOKUP(L1631,'[1]ZESTAWIENIE NUMERÓW BOCZNYCH'!$A:$B,1,0),"")</f>
        <v>2819</v>
      </c>
      <c r="X1631" s="48" t="str">
        <f>IFERROR(VLOOKUP(W1631,'[1]ZESTAWIENIE NUMERÓW BOCZNYCH'!$A:$B,2,0),Q1631)</f>
        <v>MB</v>
      </c>
      <c r="Y1631" s="131">
        <f t="shared" si="130"/>
        <v>9</v>
      </c>
      <c r="Z1631" s="132" t="s">
        <v>184</v>
      </c>
      <c r="AA1631" s="44" t="str">
        <f t="shared" si="129"/>
        <v>T</v>
      </c>
    </row>
    <row r="1632" spans="1:27" x14ac:dyDescent="0.25">
      <c r="A1632" s="125" t="s">
        <v>236</v>
      </c>
      <c r="B1632" s="48">
        <v>1668</v>
      </c>
      <c r="C1632" s="48">
        <v>4</v>
      </c>
      <c r="D1632" s="48">
        <v>20610</v>
      </c>
      <c r="E1632" s="48"/>
      <c r="F1632" s="48" t="s">
        <v>257</v>
      </c>
      <c r="G1632" s="260" t="str">
        <f t="shared" si="126"/>
        <v>pr_90</v>
      </c>
      <c r="H1632" s="260" t="s">
        <v>277</v>
      </c>
      <c r="I1632" s="45">
        <v>43257</v>
      </c>
      <c r="J1632" s="45" t="s">
        <v>128</v>
      </c>
      <c r="K1632" s="48">
        <v>8</v>
      </c>
      <c r="L1632" s="48">
        <v>2365</v>
      </c>
      <c r="M1632" s="48" t="s">
        <v>245</v>
      </c>
      <c r="N1632" s="42">
        <v>0.7368055555555556</v>
      </c>
      <c r="O1632" s="48">
        <v>0</v>
      </c>
      <c r="P1632" s="48">
        <v>5</v>
      </c>
      <c r="Q1632" s="48" t="s">
        <v>16</v>
      </c>
      <c r="R1632" s="48"/>
      <c r="S1632" s="48"/>
      <c r="T1632" s="48"/>
      <c r="U1632" s="173">
        <f t="shared" si="127"/>
        <v>0.72916666666666663</v>
      </c>
      <c r="V1632" s="173">
        <f t="shared" si="128"/>
        <v>0.70833333333333326</v>
      </c>
      <c r="W1632" s="41">
        <f>IFERROR(VLOOKUP(L1632,'[1]ZESTAWIENIE NUMERÓW BOCZNYCH'!$A:$B,1,0),"")</f>
        <v>2365</v>
      </c>
      <c r="X1632" s="48" t="str">
        <f>IFERROR(VLOOKUP(W1632,'[1]ZESTAWIENIE NUMERÓW BOCZNYCH'!$A:$B,2,0),Q1632)</f>
        <v>K2</v>
      </c>
      <c r="Y1632" s="131">
        <f t="shared" si="130"/>
        <v>5</v>
      </c>
      <c r="Z1632" s="132" t="s">
        <v>184</v>
      </c>
      <c r="AA1632" s="44" t="str">
        <f t="shared" si="129"/>
        <v>T</v>
      </c>
    </row>
    <row r="1633" spans="1:27" x14ac:dyDescent="0.25">
      <c r="A1633" s="125" t="s">
        <v>236</v>
      </c>
      <c r="B1633" s="48">
        <v>1670</v>
      </c>
      <c r="C1633" s="48">
        <v>5</v>
      </c>
      <c r="D1633" s="48">
        <v>20610</v>
      </c>
      <c r="E1633" s="48"/>
      <c r="F1633" s="48" t="s">
        <v>257</v>
      </c>
      <c r="G1633" s="260" t="str">
        <f t="shared" si="126"/>
        <v>pr_90</v>
      </c>
      <c r="H1633" s="260" t="s">
        <v>277</v>
      </c>
      <c r="I1633" s="45">
        <v>43257</v>
      </c>
      <c r="J1633" s="45" t="s">
        <v>128</v>
      </c>
      <c r="K1633" s="48">
        <v>8</v>
      </c>
      <c r="L1633" s="48">
        <v>2349</v>
      </c>
      <c r="M1633" s="260" t="s">
        <v>245</v>
      </c>
      <c r="N1633" s="42">
        <v>0.74513888888888891</v>
      </c>
      <c r="O1633" s="48">
        <v>0</v>
      </c>
      <c r="P1633" s="48">
        <v>6</v>
      </c>
      <c r="Q1633" s="48" t="s">
        <v>16</v>
      </c>
      <c r="R1633" s="48"/>
      <c r="S1633" s="48"/>
      <c r="T1633" s="48"/>
      <c r="U1633" s="173">
        <f t="shared" si="127"/>
        <v>0.73958333333333326</v>
      </c>
      <c r="V1633" s="173">
        <f t="shared" si="128"/>
        <v>0.70833333333333326</v>
      </c>
      <c r="W1633" s="41">
        <f>IFERROR(VLOOKUP(L1633,'[1]ZESTAWIENIE NUMERÓW BOCZNYCH'!$A:$B,1,0),"")</f>
        <v>2349</v>
      </c>
      <c r="X1633" s="48" t="str">
        <f>IFERROR(VLOOKUP(W1633,'[1]ZESTAWIENIE NUMERÓW BOCZNYCH'!$A:$B,2,0),Q1633)</f>
        <v>K2</v>
      </c>
      <c r="Y1633" s="131">
        <f t="shared" si="130"/>
        <v>6</v>
      </c>
      <c r="Z1633" s="132" t="s">
        <v>184</v>
      </c>
      <c r="AA1633" s="44" t="str">
        <f t="shared" si="129"/>
        <v>T</v>
      </c>
    </row>
    <row r="1634" spans="1:27" x14ac:dyDescent="0.25">
      <c r="A1634" s="125" t="s">
        <v>236</v>
      </c>
      <c r="B1634" s="48">
        <v>1562</v>
      </c>
      <c r="C1634" s="48">
        <v>1</v>
      </c>
      <c r="D1634" s="48">
        <v>20610</v>
      </c>
      <c r="E1634" s="48"/>
      <c r="F1634" s="48" t="s">
        <v>257</v>
      </c>
      <c r="G1634" s="260" t="str">
        <f t="shared" si="126"/>
        <v>pr_90</v>
      </c>
      <c r="H1634" s="260" t="s">
        <v>277</v>
      </c>
      <c r="I1634" s="45">
        <v>43257</v>
      </c>
      <c r="J1634" s="45" t="s">
        <v>128</v>
      </c>
      <c r="K1634" s="48">
        <v>7</v>
      </c>
      <c r="L1634" s="48">
        <v>2401</v>
      </c>
      <c r="M1634" s="48" t="s">
        <v>234</v>
      </c>
      <c r="N1634" s="42">
        <v>0.25694444444444448</v>
      </c>
      <c r="O1634" s="48">
        <v>0</v>
      </c>
      <c r="P1634" s="48">
        <v>0</v>
      </c>
      <c r="Q1634" s="48" t="s">
        <v>16</v>
      </c>
      <c r="R1634" s="48"/>
      <c r="S1634" s="48"/>
      <c r="T1634" s="48"/>
      <c r="U1634" s="173">
        <f t="shared" si="127"/>
        <v>0.25</v>
      </c>
      <c r="V1634" s="173">
        <f t="shared" si="128"/>
        <v>0.25</v>
      </c>
      <c r="W1634" s="41">
        <f>IFERROR(VLOOKUP(L1634,'[1]ZESTAWIENIE NUMERÓW BOCZNYCH'!$A:$B,1,0),"")</f>
        <v>2401</v>
      </c>
      <c r="X1634" s="48" t="str">
        <f>IFERROR(VLOOKUP(W1634,'[1]ZESTAWIENIE NUMERÓW BOCZNYCH'!$A:$B,2,0),Q1634)</f>
        <v>K2</v>
      </c>
      <c r="Y1634" s="131">
        <f t="shared" si="130"/>
        <v>0</v>
      </c>
      <c r="Z1634" s="132" t="s">
        <v>184</v>
      </c>
      <c r="AA1634" s="44" t="str">
        <f t="shared" si="129"/>
        <v>T</v>
      </c>
    </row>
    <row r="1635" spans="1:27" x14ac:dyDescent="0.25">
      <c r="A1635" s="125" t="s">
        <v>236</v>
      </c>
      <c r="B1635" s="48">
        <v>1561</v>
      </c>
      <c r="C1635" s="48">
        <v>1</v>
      </c>
      <c r="D1635" s="48">
        <v>20610</v>
      </c>
      <c r="E1635" s="48"/>
      <c r="F1635" s="48" t="s">
        <v>257</v>
      </c>
      <c r="G1635" s="260" t="str">
        <f t="shared" si="126"/>
        <v>pr_90</v>
      </c>
      <c r="H1635" s="260" t="s">
        <v>277</v>
      </c>
      <c r="I1635" s="45">
        <v>43257</v>
      </c>
      <c r="J1635" s="45" t="s">
        <v>128</v>
      </c>
      <c r="K1635" s="48">
        <v>1</v>
      </c>
      <c r="L1635" s="48">
        <v>2364</v>
      </c>
      <c r="M1635" s="48" t="s">
        <v>234</v>
      </c>
      <c r="N1635" s="42">
        <v>0.25277777777777777</v>
      </c>
      <c r="O1635" s="48">
        <v>0</v>
      </c>
      <c r="P1635" s="48">
        <v>4</v>
      </c>
      <c r="Q1635" s="48" t="s">
        <v>16</v>
      </c>
      <c r="R1635" s="48"/>
      <c r="S1635" s="48"/>
      <c r="T1635" s="48"/>
      <c r="U1635" s="173">
        <f t="shared" si="127"/>
        <v>0.25</v>
      </c>
      <c r="V1635" s="173">
        <f t="shared" si="128"/>
        <v>0.25</v>
      </c>
      <c r="W1635" s="41" t="str">
        <f>IFERROR(VLOOKUP(L1635,'[1]ZESTAWIENIE NUMERÓW BOCZNYCH'!$A:$B,1,0),"")</f>
        <v/>
      </c>
      <c r="X1635" s="48" t="str">
        <f>IFERROR(VLOOKUP(W1635,'[1]ZESTAWIENIE NUMERÓW BOCZNYCH'!$A:$B,2,0),Q1635)</f>
        <v>P2</v>
      </c>
      <c r="Y1635" s="131">
        <f t="shared" si="130"/>
        <v>4</v>
      </c>
      <c r="Z1635" s="132" t="s">
        <v>184</v>
      </c>
      <c r="AA1635" s="44" t="str">
        <f t="shared" si="129"/>
        <v>T</v>
      </c>
    </row>
    <row r="1636" spans="1:27" x14ac:dyDescent="0.25">
      <c r="A1636" s="125" t="s">
        <v>236</v>
      </c>
      <c r="B1636" s="48">
        <v>1566</v>
      </c>
      <c r="C1636" s="48">
        <v>1</v>
      </c>
      <c r="D1636" s="48">
        <v>20610</v>
      </c>
      <c r="E1636" s="48"/>
      <c r="F1636" s="48" t="s">
        <v>257</v>
      </c>
      <c r="G1636" s="260" t="str">
        <f t="shared" si="126"/>
        <v>pr_90</v>
      </c>
      <c r="H1636" s="257" t="s">
        <v>277</v>
      </c>
      <c r="I1636" s="45">
        <v>43257</v>
      </c>
      <c r="J1636" s="45" t="s">
        <v>128</v>
      </c>
      <c r="K1636" s="48">
        <v>1</v>
      </c>
      <c r="L1636" s="48">
        <v>2208</v>
      </c>
      <c r="M1636" s="48" t="s">
        <v>234</v>
      </c>
      <c r="N1636" s="42">
        <v>0.2638888888888889</v>
      </c>
      <c r="O1636" s="48">
        <v>0</v>
      </c>
      <c r="P1636" s="48">
        <v>1</v>
      </c>
      <c r="Q1636" s="48" t="s">
        <v>16</v>
      </c>
      <c r="R1636" s="48"/>
      <c r="S1636" s="48"/>
      <c r="T1636" s="48"/>
      <c r="U1636" s="173">
        <f t="shared" si="127"/>
        <v>0.26041666666666663</v>
      </c>
      <c r="V1636" s="173">
        <f t="shared" si="128"/>
        <v>0.25</v>
      </c>
      <c r="W1636" s="41">
        <f>IFERROR(VLOOKUP(L1636,'[1]ZESTAWIENIE NUMERÓW BOCZNYCH'!$A:$B,1,0),"")</f>
        <v>2208</v>
      </c>
      <c r="X1636" s="48" t="str">
        <f>IFERROR(VLOOKUP(W1636,'[1]ZESTAWIENIE NUMERÓW BOCZNYCH'!$A:$B,2,0),Q1636)</f>
        <v>K2</v>
      </c>
      <c r="Y1636" s="131">
        <f t="shared" si="130"/>
        <v>1</v>
      </c>
      <c r="Z1636" s="132" t="s">
        <v>184</v>
      </c>
      <c r="AA1636" s="44" t="str">
        <f t="shared" si="129"/>
        <v>T</v>
      </c>
    </row>
    <row r="1637" spans="1:27" x14ac:dyDescent="0.25">
      <c r="A1637" s="125" t="s">
        <v>236</v>
      </c>
      <c r="B1637" s="48">
        <v>1568</v>
      </c>
      <c r="C1637" s="48">
        <v>1</v>
      </c>
      <c r="D1637" s="48">
        <v>20610</v>
      </c>
      <c r="E1637" s="48"/>
      <c r="F1637" s="48" t="s">
        <v>257</v>
      </c>
      <c r="G1637" s="260" t="str">
        <f t="shared" si="126"/>
        <v>pr_90</v>
      </c>
      <c r="H1637" s="257" t="s">
        <v>277</v>
      </c>
      <c r="I1637" s="45">
        <v>43257</v>
      </c>
      <c r="J1637" s="45" t="s">
        <v>128</v>
      </c>
      <c r="K1637" s="48">
        <v>1</v>
      </c>
      <c r="L1637" s="48">
        <v>2480</v>
      </c>
      <c r="M1637" s="260" t="s">
        <v>234</v>
      </c>
      <c r="N1637" s="42">
        <v>0.27152777777777776</v>
      </c>
      <c r="O1637" s="48">
        <v>2</v>
      </c>
      <c r="P1637" s="48">
        <v>14</v>
      </c>
      <c r="Q1637" s="48" t="s">
        <v>16</v>
      </c>
      <c r="R1637" s="48"/>
      <c r="S1637" s="48"/>
      <c r="T1637" s="48"/>
      <c r="U1637" s="173">
        <f t="shared" si="127"/>
        <v>0.27083333333333331</v>
      </c>
      <c r="V1637" s="173">
        <f t="shared" si="128"/>
        <v>0.25</v>
      </c>
      <c r="W1637" s="41">
        <f>IFERROR(VLOOKUP(L1637,'[1]ZESTAWIENIE NUMERÓW BOCZNYCH'!$A:$B,1,0),"")</f>
        <v>2480</v>
      </c>
      <c r="X1637" s="48" t="str">
        <f>IFERROR(VLOOKUP(W1637,'[1]ZESTAWIENIE NUMERÓW BOCZNYCH'!$A:$B,2,0),Q1637)</f>
        <v>K2</v>
      </c>
      <c r="Y1637" s="131">
        <f t="shared" si="130"/>
        <v>16</v>
      </c>
      <c r="Z1637" s="132" t="s">
        <v>184</v>
      </c>
      <c r="AA1637" s="44" t="str">
        <f t="shared" si="129"/>
        <v>T</v>
      </c>
    </row>
    <row r="1638" spans="1:27" x14ac:dyDescent="0.25">
      <c r="A1638" s="125" t="s">
        <v>236</v>
      </c>
      <c r="B1638" s="48">
        <v>1570</v>
      </c>
      <c r="C1638" s="48">
        <v>1</v>
      </c>
      <c r="D1638" s="48">
        <v>20610</v>
      </c>
      <c r="E1638" s="48"/>
      <c r="F1638" s="48" t="s">
        <v>257</v>
      </c>
      <c r="G1638" s="260" t="str">
        <f t="shared" si="126"/>
        <v>pr_90</v>
      </c>
      <c r="H1638" s="260" t="s">
        <v>277</v>
      </c>
      <c r="I1638" s="45">
        <v>43257</v>
      </c>
      <c r="J1638" s="45" t="s">
        <v>128</v>
      </c>
      <c r="K1638" s="48">
        <v>1</v>
      </c>
      <c r="L1638" s="48">
        <v>2811</v>
      </c>
      <c r="M1638" s="48" t="s">
        <v>234</v>
      </c>
      <c r="N1638" s="42">
        <v>0.27916666666666667</v>
      </c>
      <c r="O1638" s="48">
        <v>1</v>
      </c>
      <c r="P1638" s="48">
        <v>11</v>
      </c>
      <c r="Q1638" s="48" t="s">
        <v>17</v>
      </c>
      <c r="R1638" s="48"/>
      <c r="S1638" s="48"/>
      <c r="T1638" s="48"/>
      <c r="U1638" s="173">
        <f t="shared" si="127"/>
        <v>0.27083333333333331</v>
      </c>
      <c r="V1638" s="173">
        <f t="shared" si="128"/>
        <v>0.25</v>
      </c>
      <c r="W1638" s="41">
        <f>IFERROR(VLOOKUP(L1638,'[1]ZESTAWIENIE NUMERÓW BOCZNYCH'!$A:$B,1,0),"")</f>
        <v>2811</v>
      </c>
      <c r="X1638" s="48" t="str">
        <f>IFERROR(VLOOKUP(W1638,'[1]ZESTAWIENIE NUMERÓW BOCZNYCH'!$A:$B,2,0),Q1638)</f>
        <v>MB</v>
      </c>
      <c r="Y1638" s="131">
        <f t="shared" si="130"/>
        <v>12</v>
      </c>
      <c r="Z1638" s="132" t="s">
        <v>184</v>
      </c>
      <c r="AA1638" s="44" t="str">
        <f t="shared" si="129"/>
        <v>T</v>
      </c>
    </row>
    <row r="1639" spans="1:27" x14ac:dyDescent="0.25">
      <c r="A1639" s="125" t="s">
        <v>236</v>
      </c>
      <c r="B1639" s="48">
        <v>1574</v>
      </c>
      <c r="C1639" s="48">
        <v>2</v>
      </c>
      <c r="D1639" s="48">
        <v>20610</v>
      </c>
      <c r="E1639" s="48"/>
      <c r="F1639" s="48" t="s">
        <v>257</v>
      </c>
      <c r="G1639" s="260" t="str">
        <f t="shared" si="126"/>
        <v>pr_90</v>
      </c>
      <c r="H1639" s="257" t="s">
        <v>277</v>
      </c>
      <c r="I1639" s="45">
        <v>43257</v>
      </c>
      <c r="J1639" s="45" t="s">
        <v>128</v>
      </c>
      <c r="K1639" s="48">
        <v>1</v>
      </c>
      <c r="L1639" s="48">
        <v>2460</v>
      </c>
      <c r="M1639" s="48" t="s">
        <v>234</v>
      </c>
      <c r="N1639" s="42">
        <v>0.28958333333333336</v>
      </c>
      <c r="O1639" s="48">
        <v>2</v>
      </c>
      <c r="P1639" s="48">
        <v>7</v>
      </c>
      <c r="Q1639" s="48" t="s">
        <v>16</v>
      </c>
      <c r="R1639" s="48"/>
      <c r="S1639" s="48"/>
      <c r="T1639" s="48"/>
      <c r="U1639" s="173">
        <f t="shared" si="127"/>
        <v>0.28125</v>
      </c>
      <c r="V1639" s="173">
        <f t="shared" si="128"/>
        <v>0.25</v>
      </c>
      <c r="W1639" s="41">
        <f>IFERROR(VLOOKUP(L1639,'[1]ZESTAWIENIE NUMERÓW BOCZNYCH'!$A:$B,1,0),"")</f>
        <v>2460</v>
      </c>
      <c r="X1639" s="48" t="str">
        <f>IFERROR(VLOOKUP(W1639,'[1]ZESTAWIENIE NUMERÓW BOCZNYCH'!$A:$B,2,0),Q1639)</f>
        <v>K2</v>
      </c>
      <c r="Y1639" s="131">
        <f t="shared" si="130"/>
        <v>9</v>
      </c>
      <c r="Z1639" s="132" t="s">
        <v>184</v>
      </c>
      <c r="AA1639" s="44" t="str">
        <f t="shared" si="129"/>
        <v>T</v>
      </c>
    </row>
    <row r="1640" spans="1:27" x14ac:dyDescent="0.25">
      <c r="A1640" s="125" t="s">
        <v>236</v>
      </c>
      <c r="B1640" s="48">
        <v>1577</v>
      </c>
      <c r="C1640" s="48">
        <v>2</v>
      </c>
      <c r="D1640" s="48">
        <v>20610</v>
      </c>
      <c r="E1640" s="48"/>
      <c r="F1640" s="48" t="s">
        <v>257</v>
      </c>
      <c r="G1640" s="260" t="str">
        <f t="shared" si="126"/>
        <v>pr_90</v>
      </c>
      <c r="H1640" s="257" t="s">
        <v>277</v>
      </c>
      <c r="I1640" s="45">
        <v>43257</v>
      </c>
      <c r="J1640" s="45" t="s">
        <v>128</v>
      </c>
      <c r="K1640" s="48">
        <v>1</v>
      </c>
      <c r="L1640" s="48">
        <v>2258</v>
      </c>
      <c r="M1640" s="260" t="s">
        <v>234</v>
      </c>
      <c r="N1640" s="42">
        <v>0.29652777777777778</v>
      </c>
      <c r="O1640" s="48">
        <v>1</v>
      </c>
      <c r="P1640" s="48">
        <v>5</v>
      </c>
      <c r="Q1640" s="48" t="s">
        <v>16</v>
      </c>
      <c r="R1640" s="48"/>
      <c r="S1640" s="48"/>
      <c r="T1640" s="48"/>
      <c r="U1640" s="173">
        <f t="shared" si="127"/>
        <v>0.29166666666666663</v>
      </c>
      <c r="V1640" s="173">
        <f t="shared" si="128"/>
        <v>0.29166666666666663</v>
      </c>
      <c r="W1640" s="41">
        <f>IFERROR(VLOOKUP(L1640,'[1]ZESTAWIENIE NUMERÓW BOCZNYCH'!$A:$B,1,0),"")</f>
        <v>2258</v>
      </c>
      <c r="X1640" s="48" t="str">
        <f>IFERROR(VLOOKUP(W1640,'[1]ZESTAWIENIE NUMERÓW BOCZNYCH'!$A:$B,2,0),Q1640)</f>
        <v>K2</v>
      </c>
      <c r="Y1640" s="131">
        <f t="shared" si="130"/>
        <v>6</v>
      </c>
      <c r="Z1640" s="132" t="s">
        <v>184</v>
      </c>
      <c r="AA1640" s="44" t="str">
        <f t="shared" si="129"/>
        <v>T</v>
      </c>
    </row>
    <row r="1641" spans="1:27" x14ac:dyDescent="0.25">
      <c r="A1641" s="125" t="s">
        <v>236</v>
      </c>
      <c r="B1641" s="48">
        <v>1580</v>
      </c>
      <c r="C1641" s="48">
        <v>2</v>
      </c>
      <c r="D1641" s="48">
        <v>20610</v>
      </c>
      <c r="E1641" s="48"/>
      <c r="F1641" s="48" t="s">
        <v>257</v>
      </c>
      <c r="G1641" s="260" t="str">
        <f t="shared" si="126"/>
        <v>pr_90</v>
      </c>
      <c r="H1641" s="260" t="s">
        <v>277</v>
      </c>
      <c r="I1641" s="45">
        <v>43257</v>
      </c>
      <c r="J1641" s="45" t="s">
        <v>128</v>
      </c>
      <c r="K1641" s="48">
        <v>1</v>
      </c>
      <c r="L1641" s="48">
        <v>2320</v>
      </c>
      <c r="M1641" s="48" t="s">
        <v>234</v>
      </c>
      <c r="N1641" s="42">
        <v>0.30555555555555552</v>
      </c>
      <c r="O1641" s="48">
        <v>1</v>
      </c>
      <c r="P1641" s="48">
        <v>10</v>
      </c>
      <c r="Q1641" s="48" t="s">
        <v>16</v>
      </c>
      <c r="R1641" s="48"/>
      <c r="S1641" s="48"/>
      <c r="T1641" s="48"/>
      <c r="U1641" s="173">
        <f t="shared" si="127"/>
        <v>0.30208333333333331</v>
      </c>
      <c r="V1641" s="173">
        <f t="shared" si="128"/>
        <v>0.29166666666666663</v>
      </c>
      <c r="W1641" s="41">
        <f>IFERROR(VLOOKUP(L1641,'[1]ZESTAWIENIE NUMERÓW BOCZNYCH'!$A:$B,1,0),"")</f>
        <v>2320</v>
      </c>
      <c r="X1641" s="48" t="str">
        <f>IFERROR(VLOOKUP(W1641,'[1]ZESTAWIENIE NUMERÓW BOCZNYCH'!$A:$B,2,0),Q1641)</f>
        <v>K2</v>
      </c>
      <c r="Y1641" s="131">
        <f t="shared" si="130"/>
        <v>11</v>
      </c>
      <c r="Z1641" s="132" t="s">
        <v>184</v>
      </c>
      <c r="AA1641" s="44" t="str">
        <f t="shared" si="129"/>
        <v>T</v>
      </c>
    </row>
    <row r="1642" spans="1:27" x14ac:dyDescent="0.25">
      <c r="A1642" s="125" t="s">
        <v>236</v>
      </c>
      <c r="B1642" s="48">
        <v>1583</v>
      </c>
      <c r="C1642" s="48">
        <v>2</v>
      </c>
      <c r="D1642" s="48">
        <v>20610</v>
      </c>
      <c r="E1642" s="48"/>
      <c r="F1642" s="48" t="s">
        <v>257</v>
      </c>
      <c r="G1642" s="260" t="str">
        <f t="shared" si="126"/>
        <v>pr_90</v>
      </c>
      <c r="H1642" s="257" t="s">
        <v>277</v>
      </c>
      <c r="I1642" s="45">
        <v>43257</v>
      </c>
      <c r="J1642" s="45" t="s">
        <v>128</v>
      </c>
      <c r="K1642" s="48">
        <v>1</v>
      </c>
      <c r="L1642" s="48">
        <v>2364</v>
      </c>
      <c r="M1642" s="48" t="s">
        <v>234</v>
      </c>
      <c r="N1642" s="42">
        <v>0.31319444444444444</v>
      </c>
      <c r="O1642" s="48">
        <v>1</v>
      </c>
      <c r="P1642" s="48">
        <v>17</v>
      </c>
      <c r="Q1642" s="48" t="s">
        <v>16</v>
      </c>
      <c r="R1642" s="48"/>
      <c r="S1642" s="48"/>
      <c r="T1642" s="48"/>
      <c r="U1642" s="173">
        <f t="shared" si="127"/>
        <v>0.3125</v>
      </c>
      <c r="V1642" s="173">
        <f t="shared" si="128"/>
        <v>0.29166666666666663</v>
      </c>
      <c r="W1642" s="41" t="str">
        <f>IFERROR(VLOOKUP(L1642,'[1]ZESTAWIENIE NUMERÓW BOCZNYCH'!$A:$B,1,0),"")</f>
        <v/>
      </c>
      <c r="X1642" s="48" t="str">
        <f>IFERROR(VLOOKUP(W1642,'[1]ZESTAWIENIE NUMERÓW BOCZNYCH'!$A:$B,2,0),Q1642)</f>
        <v>P2</v>
      </c>
      <c r="Y1642" s="131">
        <f t="shared" si="130"/>
        <v>18</v>
      </c>
      <c r="Z1642" s="132" t="s">
        <v>184</v>
      </c>
      <c r="AA1642" s="44" t="str">
        <f t="shared" si="129"/>
        <v>T</v>
      </c>
    </row>
    <row r="1643" spans="1:27" x14ac:dyDescent="0.25">
      <c r="A1643" s="125" t="s">
        <v>236</v>
      </c>
      <c r="B1643" s="48">
        <v>1586</v>
      </c>
      <c r="C1643" s="48">
        <v>2</v>
      </c>
      <c r="D1643" s="48">
        <v>20610</v>
      </c>
      <c r="E1643" s="48"/>
      <c r="F1643" s="48" t="s">
        <v>257</v>
      </c>
      <c r="G1643" s="260" t="str">
        <f t="shared" si="126"/>
        <v>pr_90</v>
      </c>
      <c r="H1643" s="260" t="s">
        <v>277</v>
      </c>
      <c r="I1643" s="45">
        <v>43257</v>
      </c>
      <c r="J1643" s="45" t="s">
        <v>128</v>
      </c>
      <c r="K1643" s="48">
        <v>1</v>
      </c>
      <c r="L1643" s="48">
        <v>2212</v>
      </c>
      <c r="M1643" s="48" t="s">
        <v>234</v>
      </c>
      <c r="N1643" s="42">
        <v>0.32361111111111113</v>
      </c>
      <c r="O1643" s="48">
        <v>0</v>
      </c>
      <c r="P1643" s="48">
        <v>21</v>
      </c>
      <c r="Q1643" s="48" t="s">
        <v>16</v>
      </c>
      <c r="R1643" s="48"/>
      <c r="S1643" s="48"/>
      <c r="T1643" s="48"/>
      <c r="U1643" s="173">
        <f t="shared" si="127"/>
        <v>0.32291666666666663</v>
      </c>
      <c r="V1643" s="173">
        <f t="shared" si="128"/>
        <v>0.29166666666666663</v>
      </c>
      <c r="W1643" s="41" t="str">
        <f>IFERROR(VLOOKUP(L1643,'[1]ZESTAWIENIE NUMERÓW BOCZNYCH'!$A:$B,1,0),"")</f>
        <v/>
      </c>
      <c r="X1643" s="48" t="str">
        <f>IFERROR(VLOOKUP(W1643,'[1]ZESTAWIENIE NUMERÓW BOCZNYCH'!$A:$B,2,0),Q1643)</f>
        <v>P2</v>
      </c>
      <c r="Y1643" s="131">
        <f t="shared" si="130"/>
        <v>21</v>
      </c>
      <c r="Z1643" s="132" t="s">
        <v>184</v>
      </c>
      <c r="AA1643" s="44" t="str">
        <f t="shared" si="129"/>
        <v>T</v>
      </c>
    </row>
    <row r="1644" spans="1:27" x14ac:dyDescent="0.25">
      <c r="A1644" s="125" t="s">
        <v>236</v>
      </c>
      <c r="B1644" s="48">
        <v>1587</v>
      </c>
      <c r="C1644" s="48">
        <v>3</v>
      </c>
      <c r="D1644" s="48">
        <v>20610</v>
      </c>
      <c r="E1644" s="48"/>
      <c r="F1644" s="48" t="s">
        <v>257</v>
      </c>
      <c r="G1644" s="260" t="str">
        <f t="shared" si="126"/>
        <v>pr_90</v>
      </c>
      <c r="H1644" s="257" t="s">
        <v>277</v>
      </c>
      <c r="I1644" s="45">
        <v>43257</v>
      </c>
      <c r="J1644" s="45" t="s">
        <v>128</v>
      </c>
      <c r="K1644" s="48">
        <v>1</v>
      </c>
      <c r="L1644" s="48">
        <v>2822</v>
      </c>
      <c r="M1644" s="260" t="s">
        <v>234</v>
      </c>
      <c r="N1644" s="42">
        <v>0.3298611111111111</v>
      </c>
      <c r="O1644" s="48">
        <v>0</v>
      </c>
      <c r="P1644" s="48">
        <v>10</v>
      </c>
      <c r="Q1644" s="48" t="s">
        <v>17</v>
      </c>
      <c r="R1644" s="48"/>
      <c r="S1644" s="48"/>
      <c r="T1644" s="48"/>
      <c r="U1644" s="173">
        <f t="shared" si="127"/>
        <v>0.32291666666666663</v>
      </c>
      <c r="V1644" s="173">
        <f t="shared" si="128"/>
        <v>0.29166666666666663</v>
      </c>
      <c r="W1644" s="41">
        <f>IFERROR(VLOOKUP(L1644,'[1]ZESTAWIENIE NUMERÓW BOCZNYCH'!$A:$B,1,0),"")</f>
        <v>2822</v>
      </c>
      <c r="X1644" s="48" t="str">
        <f>IFERROR(VLOOKUP(W1644,'[1]ZESTAWIENIE NUMERÓW BOCZNYCH'!$A:$B,2,0),Q1644)</f>
        <v>MB</v>
      </c>
      <c r="Y1644" s="131">
        <f t="shared" si="130"/>
        <v>10</v>
      </c>
      <c r="Z1644" s="132" t="s">
        <v>184</v>
      </c>
      <c r="AA1644" s="44" t="str">
        <f t="shared" si="129"/>
        <v>T</v>
      </c>
    </row>
    <row r="1645" spans="1:27" x14ac:dyDescent="0.25">
      <c r="A1645" s="125" t="s">
        <v>236</v>
      </c>
      <c r="B1645" s="48">
        <v>1592</v>
      </c>
      <c r="C1645" s="48">
        <v>3</v>
      </c>
      <c r="D1645" s="48">
        <v>20610</v>
      </c>
      <c r="E1645" s="48"/>
      <c r="F1645" s="48" t="s">
        <v>257</v>
      </c>
      <c r="G1645" s="260" t="str">
        <f t="shared" si="126"/>
        <v>pr_90</v>
      </c>
      <c r="H1645" s="257" t="s">
        <v>277</v>
      </c>
      <c r="I1645" s="45">
        <v>43257</v>
      </c>
      <c r="J1645" s="45" t="s">
        <v>128</v>
      </c>
      <c r="K1645" s="48">
        <v>1</v>
      </c>
      <c r="L1645" s="48">
        <v>2608</v>
      </c>
      <c r="M1645" s="48" t="s">
        <v>234</v>
      </c>
      <c r="N1645" s="42">
        <v>0.33958333333333335</v>
      </c>
      <c r="O1645" s="48">
        <v>0</v>
      </c>
      <c r="P1645" s="48">
        <v>9</v>
      </c>
      <c r="Q1645" s="48" t="s">
        <v>16</v>
      </c>
      <c r="R1645" s="48"/>
      <c r="S1645" s="48"/>
      <c r="T1645" s="48"/>
      <c r="U1645" s="173">
        <f t="shared" si="127"/>
        <v>0.33333333333333331</v>
      </c>
      <c r="V1645" s="173">
        <f t="shared" si="128"/>
        <v>0.33333333333333331</v>
      </c>
      <c r="W1645" s="41">
        <f>IFERROR(VLOOKUP(L1645,'[1]ZESTAWIENIE NUMERÓW BOCZNYCH'!$A:$B,1,0),"")</f>
        <v>2608</v>
      </c>
      <c r="X1645" s="48" t="str">
        <f>IFERROR(VLOOKUP(W1645,'[1]ZESTAWIENIE NUMERÓW BOCZNYCH'!$A:$B,2,0),Q1645)</f>
        <v>P2</v>
      </c>
      <c r="Y1645" s="131">
        <f t="shared" si="130"/>
        <v>9</v>
      </c>
      <c r="Z1645" s="132" t="s">
        <v>184</v>
      </c>
      <c r="AA1645" s="44" t="str">
        <f t="shared" si="129"/>
        <v>T</v>
      </c>
    </row>
    <row r="1646" spans="1:27" x14ac:dyDescent="0.25">
      <c r="A1646" s="125" t="s">
        <v>236</v>
      </c>
      <c r="B1646" s="48">
        <v>1595</v>
      </c>
      <c r="C1646" s="48">
        <v>3</v>
      </c>
      <c r="D1646" s="48">
        <v>20610</v>
      </c>
      <c r="E1646" s="48"/>
      <c r="F1646" s="48" t="s">
        <v>257</v>
      </c>
      <c r="G1646" s="260" t="str">
        <f t="shared" si="126"/>
        <v>pr_90</v>
      </c>
      <c r="H1646" s="257" t="s">
        <v>277</v>
      </c>
      <c r="I1646" s="45">
        <v>43257</v>
      </c>
      <c r="J1646" s="45" t="s">
        <v>128</v>
      </c>
      <c r="K1646" s="48">
        <v>1</v>
      </c>
      <c r="L1646" s="48">
        <v>2801</v>
      </c>
      <c r="M1646" s="260" t="s">
        <v>234</v>
      </c>
      <c r="N1646" s="42">
        <v>0.34652777777777777</v>
      </c>
      <c r="O1646" s="48">
        <v>2</v>
      </c>
      <c r="P1646" s="48">
        <v>8</v>
      </c>
      <c r="Q1646" s="48" t="s">
        <v>17</v>
      </c>
      <c r="R1646" s="48"/>
      <c r="S1646" s="48"/>
      <c r="T1646" s="48"/>
      <c r="U1646" s="173">
        <f t="shared" si="127"/>
        <v>0.34375</v>
      </c>
      <c r="V1646" s="173">
        <f t="shared" si="128"/>
        <v>0.33333333333333331</v>
      </c>
      <c r="W1646" s="41">
        <f>IFERROR(VLOOKUP(L1646,'[1]ZESTAWIENIE NUMERÓW BOCZNYCH'!$A:$B,1,0),"")</f>
        <v>2801</v>
      </c>
      <c r="X1646" s="48" t="str">
        <f>IFERROR(VLOOKUP(W1646,'[1]ZESTAWIENIE NUMERÓW BOCZNYCH'!$A:$B,2,0),Q1646)</f>
        <v>MB</v>
      </c>
      <c r="Y1646" s="131">
        <f t="shared" si="130"/>
        <v>10</v>
      </c>
      <c r="Z1646" s="132" t="s">
        <v>184</v>
      </c>
      <c r="AA1646" s="44" t="str">
        <f t="shared" si="129"/>
        <v>T</v>
      </c>
    </row>
    <row r="1647" spans="1:27" x14ac:dyDescent="0.25">
      <c r="A1647" s="125" t="s">
        <v>236</v>
      </c>
      <c r="B1647" s="48">
        <v>1598</v>
      </c>
      <c r="C1647" s="48">
        <v>3</v>
      </c>
      <c r="D1647" s="48">
        <v>20610</v>
      </c>
      <c r="E1647" s="48"/>
      <c r="F1647" s="48" t="s">
        <v>257</v>
      </c>
      <c r="G1647" s="260" t="str">
        <f t="shared" si="126"/>
        <v>pr_90</v>
      </c>
      <c r="H1647" s="260" t="s">
        <v>277</v>
      </c>
      <c r="I1647" s="45">
        <v>43257</v>
      </c>
      <c r="J1647" s="45" t="s">
        <v>128</v>
      </c>
      <c r="K1647" s="48">
        <v>1</v>
      </c>
      <c r="L1647" s="48">
        <v>2313</v>
      </c>
      <c r="M1647" s="48" t="s">
        <v>234</v>
      </c>
      <c r="N1647" s="42">
        <v>0.35694444444444445</v>
      </c>
      <c r="O1647" s="48">
        <v>0</v>
      </c>
      <c r="P1647" s="48">
        <v>7</v>
      </c>
      <c r="Q1647" s="48" t="s">
        <v>16</v>
      </c>
      <c r="R1647" s="48"/>
      <c r="S1647" s="48"/>
      <c r="T1647" s="48"/>
      <c r="U1647" s="173">
        <f t="shared" si="127"/>
        <v>0.35416666666666663</v>
      </c>
      <c r="V1647" s="173">
        <f t="shared" si="128"/>
        <v>0.33333333333333331</v>
      </c>
      <c r="W1647" s="41">
        <f>IFERROR(VLOOKUP(L1647,'[1]ZESTAWIENIE NUMERÓW BOCZNYCH'!$A:$B,1,0),"")</f>
        <v>2313</v>
      </c>
      <c r="X1647" s="48" t="str">
        <f>IFERROR(VLOOKUP(W1647,'[1]ZESTAWIENIE NUMERÓW BOCZNYCH'!$A:$B,2,0),Q1647)</f>
        <v>K2</v>
      </c>
      <c r="Y1647" s="131">
        <f t="shared" si="130"/>
        <v>7</v>
      </c>
      <c r="Z1647" s="132" t="s">
        <v>184</v>
      </c>
      <c r="AA1647" s="44" t="str">
        <f t="shared" si="129"/>
        <v>T</v>
      </c>
    </row>
    <row r="1648" spans="1:27" x14ac:dyDescent="0.25">
      <c r="A1648" s="125" t="s">
        <v>236</v>
      </c>
      <c r="B1648" s="48">
        <v>1600</v>
      </c>
      <c r="C1648" s="48">
        <v>4</v>
      </c>
      <c r="D1648" s="48">
        <v>20610</v>
      </c>
      <c r="E1648" s="48"/>
      <c r="F1648" s="48" t="s">
        <v>257</v>
      </c>
      <c r="G1648" s="260" t="str">
        <f t="shared" si="126"/>
        <v>pr_90</v>
      </c>
      <c r="H1648" s="257" t="s">
        <v>277</v>
      </c>
      <c r="I1648" s="45">
        <v>43257</v>
      </c>
      <c r="J1648" s="45" t="s">
        <v>128</v>
      </c>
      <c r="K1648" s="48">
        <v>1</v>
      </c>
      <c r="L1648" s="48">
        <v>2329</v>
      </c>
      <c r="M1648" s="260" t="s">
        <v>234</v>
      </c>
      <c r="N1648" s="42">
        <v>0.36388888888888887</v>
      </c>
      <c r="O1648" s="48">
        <v>0</v>
      </c>
      <c r="P1648" s="48">
        <v>8</v>
      </c>
      <c r="Q1648" s="48" t="s">
        <v>16</v>
      </c>
      <c r="R1648" s="48"/>
      <c r="S1648" s="48"/>
      <c r="T1648" s="48"/>
      <c r="U1648" s="173">
        <f t="shared" si="127"/>
        <v>0.35416666666666663</v>
      </c>
      <c r="V1648" s="173">
        <f t="shared" si="128"/>
        <v>0.33333333333333331</v>
      </c>
      <c r="W1648" s="41">
        <f>IFERROR(VLOOKUP(L1648,'[1]ZESTAWIENIE NUMERÓW BOCZNYCH'!$A:$B,1,0),"")</f>
        <v>2329</v>
      </c>
      <c r="X1648" s="48" t="str">
        <f>IFERROR(VLOOKUP(W1648,'[1]ZESTAWIENIE NUMERÓW BOCZNYCH'!$A:$B,2,0),Q1648)</f>
        <v>K2</v>
      </c>
      <c r="Y1648" s="131">
        <f t="shared" si="130"/>
        <v>8</v>
      </c>
      <c r="Z1648" s="132" t="s">
        <v>184</v>
      </c>
      <c r="AA1648" s="44" t="str">
        <f t="shared" si="129"/>
        <v>T</v>
      </c>
    </row>
    <row r="1649" spans="1:27" x14ac:dyDescent="0.25">
      <c r="A1649" s="125" t="s">
        <v>236</v>
      </c>
      <c r="B1649" s="48">
        <v>1604</v>
      </c>
      <c r="C1649" s="48">
        <v>4</v>
      </c>
      <c r="D1649" s="48">
        <v>20610</v>
      </c>
      <c r="E1649" s="48"/>
      <c r="F1649" s="48" t="s">
        <v>257</v>
      </c>
      <c r="G1649" s="260" t="str">
        <f t="shared" si="126"/>
        <v>pr_90</v>
      </c>
      <c r="H1649" s="260" t="s">
        <v>277</v>
      </c>
      <c r="I1649" s="45">
        <v>43257</v>
      </c>
      <c r="J1649" s="45" t="s">
        <v>128</v>
      </c>
      <c r="K1649" s="48">
        <v>1</v>
      </c>
      <c r="L1649" s="48">
        <v>2274</v>
      </c>
      <c r="M1649" s="48" t="s">
        <v>234</v>
      </c>
      <c r="N1649" s="42">
        <v>0.37083333333333335</v>
      </c>
      <c r="O1649" s="48">
        <v>1</v>
      </c>
      <c r="P1649" s="48">
        <v>10</v>
      </c>
      <c r="Q1649" s="48" t="s">
        <v>16</v>
      </c>
      <c r="R1649" s="48"/>
      <c r="S1649" s="48"/>
      <c r="T1649" s="48"/>
      <c r="U1649" s="173">
        <f t="shared" si="127"/>
        <v>0.36458333333333331</v>
      </c>
      <c r="V1649" s="173">
        <f t="shared" si="128"/>
        <v>0.33333333333333331</v>
      </c>
      <c r="W1649" s="41">
        <f>IFERROR(VLOOKUP(L1649,'[1]ZESTAWIENIE NUMERÓW BOCZNYCH'!$A:$B,1,0),"")</f>
        <v>2274</v>
      </c>
      <c r="X1649" s="48" t="str">
        <f>IFERROR(VLOOKUP(W1649,'[1]ZESTAWIENIE NUMERÓW BOCZNYCH'!$A:$B,2,0),Q1649)</f>
        <v>K2</v>
      </c>
      <c r="Y1649" s="131">
        <f t="shared" si="130"/>
        <v>11</v>
      </c>
      <c r="Z1649" s="132" t="s">
        <v>184</v>
      </c>
      <c r="AA1649" s="44" t="str">
        <f t="shared" si="129"/>
        <v>T</v>
      </c>
    </row>
    <row r="1650" spans="1:27" x14ac:dyDescent="0.25">
      <c r="A1650" s="125" t="s">
        <v>236</v>
      </c>
      <c r="B1650" s="48">
        <v>1607</v>
      </c>
      <c r="C1650" s="48">
        <v>4</v>
      </c>
      <c r="D1650" s="48">
        <v>20610</v>
      </c>
      <c r="E1650" s="48"/>
      <c r="F1650" s="48" t="s">
        <v>257</v>
      </c>
      <c r="G1650" s="260" t="str">
        <f t="shared" si="126"/>
        <v>pr_90</v>
      </c>
      <c r="H1650" s="257" t="s">
        <v>277</v>
      </c>
      <c r="I1650" s="45">
        <v>43257</v>
      </c>
      <c r="J1650" s="45" t="s">
        <v>128</v>
      </c>
      <c r="K1650" s="48">
        <v>1</v>
      </c>
      <c r="L1650" s="48">
        <v>2314</v>
      </c>
      <c r="M1650" s="48" t="s">
        <v>234</v>
      </c>
      <c r="N1650" s="42">
        <v>0.37986111111111115</v>
      </c>
      <c r="O1650" s="48">
        <v>0</v>
      </c>
      <c r="P1650" s="48">
        <v>7</v>
      </c>
      <c r="Q1650" s="48" t="s">
        <v>16</v>
      </c>
      <c r="R1650" s="48"/>
      <c r="S1650" s="48"/>
      <c r="T1650" s="48"/>
      <c r="U1650" s="173">
        <f t="shared" si="127"/>
        <v>0.375</v>
      </c>
      <c r="V1650" s="173">
        <f t="shared" si="128"/>
        <v>0.375</v>
      </c>
      <c r="W1650" s="41">
        <f>IFERROR(VLOOKUP(L1650,'[1]ZESTAWIENIE NUMERÓW BOCZNYCH'!$A:$B,1,0),"")</f>
        <v>2314</v>
      </c>
      <c r="X1650" s="48" t="str">
        <f>IFERROR(VLOOKUP(W1650,'[1]ZESTAWIENIE NUMERÓW BOCZNYCH'!$A:$B,2,0),Q1650)</f>
        <v>K2</v>
      </c>
      <c r="Y1650" s="131">
        <f t="shared" si="130"/>
        <v>7</v>
      </c>
      <c r="Z1650" s="132" t="s">
        <v>184</v>
      </c>
      <c r="AA1650" s="44" t="str">
        <f t="shared" si="129"/>
        <v>T</v>
      </c>
    </row>
    <row r="1651" spans="1:27" x14ac:dyDescent="0.25">
      <c r="A1651" s="125" t="s">
        <v>236</v>
      </c>
      <c r="B1651" s="48">
        <v>1610</v>
      </c>
      <c r="C1651" s="48">
        <v>4</v>
      </c>
      <c r="D1651" s="48">
        <v>20610</v>
      </c>
      <c r="E1651" s="48"/>
      <c r="F1651" s="48" t="s">
        <v>257</v>
      </c>
      <c r="G1651" s="260" t="str">
        <f t="shared" si="126"/>
        <v>pr_90</v>
      </c>
      <c r="H1651" s="257" t="s">
        <v>277</v>
      </c>
      <c r="I1651" s="45">
        <v>43257</v>
      </c>
      <c r="J1651" s="45" t="s">
        <v>128</v>
      </c>
      <c r="K1651" s="48">
        <v>1</v>
      </c>
      <c r="L1651" s="48">
        <v>2448</v>
      </c>
      <c r="M1651" s="260" t="s">
        <v>234</v>
      </c>
      <c r="N1651" s="42">
        <v>0.38958333333333334</v>
      </c>
      <c r="O1651" s="48">
        <v>0</v>
      </c>
      <c r="P1651" s="48">
        <v>13</v>
      </c>
      <c r="Q1651" s="48" t="s">
        <v>16</v>
      </c>
      <c r="R1651" s="48"/>
      <c r="S1651" s="48"/>
      <c r="T1651" s="48"/>
      <c r="U1651" s="173">
        <f t="shared" si="127"/>
        <v>0.38541666666666663</v>
      </c>
      <c r="V1651" s="173">
        <f t="shared" si="128"/>
        <v>0.375</v>
      </c>
      <c r="W1651" s="41">
        <f>IFERROR(VLOOKUP(L1651,'[1]ZESTAWIENIE NUMERÓW BOCZNYCH'!$A:$B,1,0),"")</f>
        <v>2448</v>
      </c>
      <c r="X1651" s="48" t="str">
        <f>IFERROR(VLOOKUP(W1651,'[1]ZESTAWIENIE NUMERÓW BOCZNYCH'!$A:$B,2,0),Q1651)</f>
        <v>K2</v>
      </c>
      <c r="Y1651" s="131">
        <f t="shared" si="130"/>
        <v>13</v>
      </c>
      <c r="Z1651" s="132" t="s">
        <v>184</v>
      </c>
      <c r="AA1651" s="44" t="str">
        <f t="shared" si="129"/>
        <v>T</v>
      </c>
    </row>
    <row r="1652" spans="1:27" x14ac:dyDescent="0.25">
      <c r="A1652" s="125" t="s">
        <v>236</v>
      </c>
      <c r="B1652" s="48">
        <v>1613</v>
      </c>
      <c r="C1652" s="48">
        <v>5</v>
      </c>
      <c r="D1652" s="48">
        <v>20610</v>
      </c>
      <c r="E1652" s="48"/>
      <c r="F1652" s="48" t="s">
        <v>257</v>
      </c>
      <c r="G1652" s="260" t="str">
        <f t="shared" si="126"/>
        <v>pr_90</v>
      </c>
      <c r="H1652" s="260" t="s">
        <v>277</v>
      </c>
      <c r="I1652" s="45">
        <v>43257</v>
      </c>
      <c r="J1652" s="45" t="s">
        <v>128</v>
      </c>
      <c r="K1652" s="48">
        <v>1</v>
      </c>
      <c r="L1652" s="48">
        <v>2208</v>
      </c>
      <c r="M1652" s="48" t="s">
        <v>234</v>
      </c>
      <c r="N1652" s="42">
        <v>0.3972222222222222</v>
      </c>
      <c r="O1652" s="48">
        <v>1</v>
      </c>
      <c r="P1652" s="48">
        <v>15</v>
      </c>
      <c r="Q1652" s="48" t="s">
        <v>16</v>
      </c>
      <c r="R1652" s="48"/>
      <c r="S1652" s="48"/>
      <c r="T1652" s="48"/>
      <c r="U1652" s="173">
        <f t="shared" si="127"/>
        <v>0.39583333333333331</v>
      </c>
      <c r="V1652" s="173">
        <f t="shared" si="128"/>
        <v>0.375</v>
      </c>
      <c r="W1652" s="41">
        <f>IFERROR(VLOOKUP(L1652,'[1]ZESTAWIENIE NUMERÓW BOCZNYCH'!$A:$B,1,0),"")</f>
        <v>2208</v>
      </c>
      <c r="X1652" s="48" t="str">
        <f>IFERROR(VLOOKUP(W1652,'[1]ZESTAWIENIE NUMERÓW BOCZNYCH'!$A:$B,2,0),Q1652)</f>
        <v>K2</v>
      </c>
      <c r="Y1652" s="131">
        <f t="shared" si="130"/>
        <v>16</v>
      </c>
      <c r="Z1652" s="132" t="s">
        <v>184</v>
      </c>
      <c r="AA1652" s="44" t="str">
        <f t="shared" si="129"/>
        <v>T</v>
      </c>
    </row>
    <row r="1653" spans="1:27" x14ac:dyDescent="0.25">
      <c r="A1653" s="125" t="s">
        <v>236</v>
      </c>
      <c r="B1653" s="48">
        <v>1617</v>
      </c>
      <c r="C1653" s="48">
        <v>5</v>
      </c>
      <c r="D1653" s="48">
        <v>20610</v>
      </c>
      <c r="E1653" s="48"/>
      <c r="F1653" s="48" t="s">
        <v>257</v>
      </c>
      <c r="G1653" s="260" t="str">
        <f t="shared" si="126"/>
        <v>pr_90</v>
      </c>
      <c r="H1653" s="257" t="s">
        <v>277</v>
      </c>
      <c r="I1653" s="45">
        <v>43257</v>
      </c>
      <c r="J1653" s="45" t="s">
        <v>128</v>
      </c>
      <c r="K1653" s="48">
        <v>1</v>
      </c>
      <c r="L1653" s="48">
        <v>2480</v>
      </c>
      <c r="M1653" s="48" t="s">
        <v>234</v>
      </c>
      <c r="N1653" s="42">
        <v>0.40625</v>
      </c>
      <c r="O1653" s="48">
        <v>0</v>
      </c>
      <c r="P1653" s="48">
        <v>6</v>
      </c>
      <c r="Q1653" s="48" t="s">
        <v>16</v>
      </c>
      <c r="R1653" s="48"/>
      <c r="S1653" s="48"/>
      <c r="T1653" s="48"/>
      <c r="U1653" s="173">
        <f t="shared" si="127"/>
        <v>0.40625</v>
      </c>
      <c r="V1653" s="173">
        <f t="shared" si="128"/>
        <v>0.375</v>
      </c>
      <c r="W1653" s="41">
        <f>IFERROR(VLOOKUP(L1653,'[1]ZESTAWIENIE NUMERÓW BOCZNYCH'!$A:$B,1,0),"")</f>
        <v>2480</v>
      </c>
      <c r="X1653" s="48" t="str">
        <f>IFERROR(VLOOKUP(W1653,'[1]ZESTAWIENIE NUMERÓW BOCZNYCH'!$A:$B,2,0),Q1653)</f>
        <v>K2</v>
      </c>
      <c r="Y1653" s="131">
        <f t="shared" si="130"/>
        <v>6</v>
      </c>
      <c r="Z1653" s="132" t="s">
        <v>184</v>
      </c>
      <c r="AA1653" s="44" t="str">
        <f t="shared" si="129"/>
        <v>T</v>
      </c>
    </row>
    <row r="1654" spans="1:27" x14ac:dyDescent="0.25">
      <c r="A1654" s="125" t="s">
        <v>236</v>
      </c>
      <c r="B1654" s="48">
        <v>1620</v>
      </c>
      <c r="C1654" s="48">
        <v>5</v>
      </c>
      <c r="D1654" s="48">
        <v>20610</v>
      </c>
      <c r="E1654" s="48"/>
      <c r="F1654" s="48" t="s">
        <v>257</v>
      </c>
      <c r="G1654" s="260" t="str">
        <f t="shared" si="126"/>
        <v>pr_90</v>
      </c>
      <c r="H1654" s="260" t="s">
        <v>277</v>
      </c>
      <c r="I1654" s="45">
        <v>43257</v>
      </c>
      <c r="J1654" s="45" t="s">
        <v>128</v>
      </c>
      <c r="K1654" s="48">
        <v>1</v>
      </c>
      <c r="L1654" s="48">
        <v>2811</v>
      </c>
      <c r="M1654" s="48" t="s">
        <v>234</v>
      </c>
      <c r="N1654" s="42">
        <v>0.41666666666666669</v>
      </c>
      <c r="O1654" s="48">
        <v>0</v>
      </c>
      <c r="P1654" s="48">
        <v>8</v>
      </c>
      <c r="Q1654" s="48" t="s">
        <v>17</v>
      </c>
      <c r="R1654" s="48"/>
      <c r="S1654" s="48"/>
      <c r="T1654" s="48"/>
      <c r="U1654" s="173">
        <f t="shared" si="127"/>
        <v>0.41666666666666663</v>
      </c>
      <c r="V1654" s="173">
        <f t="shared" si="128"/>
        <v>0.41666666666666663</v>
      </c>
      <c r="W1654" s="41">
        <f>IFERROR(VLOOKUP(L1654,'[1]ZESTAWIENIE NUMERÓW BOCZNYCH'!$A:$B,1,0),"")</f>
        <v>2811</v>
      </c>
      <c r="X1654" s="48" t="str">
        <f>IFERROR(VLOOKUP(W1654,'[1]ZESTAWIENIE NUMERÓW BOCZNYCH'!$A:$B,2,0),Q1654)</f>
        <v>MB</v>
      </c>
      <c r="Y1654" s="131">
        <f t="shared" si="130"/>
        <v>8</v>
      </c>
      <c r="Z1654" s="132" t="s">
        <v>184</v>
      </c>
      <c r="AA1654" s="44" t="str">
        <f t="shared" si="129"/>
        <v>T</v>
      </c>
    </row>
    <row r="1655" spans="1:27" x14ac:dyDescent="0.25">
      <c r="A1655" s="125" t="s">
        <v>236</v>
      </c>
      <c r="B1655" s="48">
        <v>1624</v>
      </c>
      <c r="C1655" s="48">
        <v>1</v>
      </c>
      <c r="D1655" s="48">
        <v>20610</v>
      </c>
      <c r="E1655" s="48"/>
      <c r="F1655" s="48" t="s">
        <v>257</v>
      </c>
      <c r="G1655" s="260" t="str">
        <f t="shared" si="126"/>
        <v>pr_90</v>
      </c>
      <c r="H1655" s="257" t="s">
        <v>277</v>
      </c>
      <c r="I1655" s="45">
        <v>43257</v>
      </c>
      <c r="J1655" s="45" t="s">
        <v>128</v>
      </c>
      <c r="K1655" s="48">
        <v>1</v>
      </c>
      <c r="L1655" s="48">
        <v>2530</v>
      </c>
      <c r="M1655" s="260" t="s">
        <v>234</v>
      </c>
      <c r="N1655" s="42">
        <v>0.58472222222222225</v>
      </c>
      <c r="O1655" s="48">
        <v>1</v>
      </c>
      <c r="P1655" s="48">
        <v>27</v>
      </c>
      <c r="Q1655" s="48" t="s">
        <v>16</v>
      </c>
      <c r="R1655" s="48"/>
      <c r="S1655" s="48"/>
      <c r="T1655" s="48"/>
      <c r="U1655" s="173">
        <f t="shared" si="127"/>
        <v>0.58333333333333326</v>
      </c>
      <c r="V1655" s="173">
        <f t="shared" si="128"/>
        <v>0.58333333333333326</v>
      </c>
      <c r="W1655" s="41">
        <f>IFERROR(VLOOKUP(L1655,'[1]ZESTAWIENIE NUMERÓW BOCZNYCH'!$A:$B,1,0),"")</f>
        <v>2530</v>
      </c>
      <c r="X1655" s="48" t="str">
        <f>IFERROR(VLOOKUP(W1655,'[1]ZESTAWIENIE NUMERÓW BOCZNYCH'!$A:$B,2,0),Q1655)</f>
        <v>K2</v>
      </c>
      <c r="Y1655" s="131">
        <f t="shared" si="130"/>
        <v>28</v>
      </c>
      <c r="Z1655" s="132" t="s">
        <v>184</v>
      </c>
      <c r="AA1655" s="44" t="str">
        <f t="shared" si="129"/>
        <v>T</v>
      </c>
    </row>
    <row r="1656" spans="1:27" x14ac:dyDescent="0.25">
      <c r="A1656" s="125" t="s">
        <v>236</v>
      </c>
      <c r="B1656" s="48">
        <v>1626</v>
      </c>
      <c r="C1656" s="48">
        <v>1</v>
      </c>
      <c r="D1656" s="48">
        <v>20610</v>
      </c>
      <c r="E1656" s="48"/>
      <c r="F1656" s="48" t="s">
        <v>257</v>
      </c>
      <c r="G1656" s="260" t="str">
        <f t="shared" si="126"/>
        <v>pr_90</v>
      </c>
      <c r="H1656" s="257" t="s">
        <v>277</v>
      </c>
      <c r="I1656" s="45">
        <v>43257</v>
      </c>
      <c r="J1656" s="45" t="s">
        <v>128</v>
      </c>
      <c r="K1656" s="48">
        <v>1</v>
      </c>
      <c r="L1656" s="48">
        <v>2237</v>
      </c>
      <c r="M1656" s="48" t="s">
        <v>234</v>
      </c>
      <c r="N1656" s="42">
        <v>0.60138888888888886</v>
      </c>
      <c r="O1656" s="48">
        <v>0</v>
      </c>
      <c r="P1656" s="48">
        <v>11</v>
      </c>
      <c r="Q1656" s="48" t="s">
        <v>16</v>
      </c>
      <c r="R1656" s="48"/>
      <c r="S1656" s="48"/>
      <c r="T1656" s="48"/>
      <c r="U1656" s="173">
        <f t="shared" si="127"/>
        <v>0.59375</v>
      </c>
      <c r="V1656" s="173">
        <f t="shared" si="128"/>
        <v>0.58333333333333326</v>
      </c>
      <c r="W1656" s="41">
        <f>IFERROR(VLOOKUP(L1656,'[1]ZESTAWIENIE NUMERÓW BOCZNYCH'!$A:$B,1,0),"")</f>
        <v>2237</v>
      </c>
      <c r="X1656" s="48" t="str">
        <f>IFERROR(VLOOKUP(W1656,'[1]ZESTAWIENIE NUMERÓW BOCZNYCH'!$A:$B,2,0),Q1656)</f>
        <v>K2</v>
      </c>
      <c r="Y1656" s="131">
        <f t="shared" si="130"/>
        <v>11</v>
      </c>
      <c r="Z1656" s="132" t="s">
        <v>184</v>
      </c>
      <c r="AA1656" s="44" t="str">
        <f t="shared" si="129"/>
        <v>T</v>
      </c>
    </row>
    <row r="1657" spans="1:27" x14ac:dyDescent="0.25">
      <c r="A1657" s="125" t="s">
        <v>236</v>
      </c>
      <c r="B1657" s="48">
        <v>1628</v>
      </c>
      <c r="C1657" s="48">
        <v>1</v>
      </c>
      <c r="D1657" s="48">
        <v>20610</v>
      </c>
      <c r="E1657" s="48"/>
      <c r="F1657" s="48" t="s">
        <v>257</v>
      </c>
      <c r="G1657" s="260" t="str">
        <f t="shared" si="126"/>
        <v>pr_90</v>
      </c>
      <c r="H1657" s="257" t="s">
        <v>277</v>
      </c>
      <c r="I1657" s="45">
        <v>43257</v>
      </c>
      <c r="J1657" s="45" t="s">
        <v>128</v>
      </c>
      <c r="K1657" s="48">
        <v>1</v>
      </c>
      <c r="L1657" s="48">
        <v>2334</v>
      </c>
      <c r="M1657" s="260" t="s">
        <v>234</v>
      </c>
      <c r="N1657" s="42">
        <v>0.60972222222222217</v>
      </c>
      <c r="O1657" s="48">
        <v>1</v>
      </c>
      <c r="P1657" s="48">
        <v>19</v>
      </c>
      <c r="Q1657" s="48" t="s">
        <v>16</v>
      </c>
      <c r="R1657" s="48"/>
      <c r="S1657" s="48"/>
      <c r="T1657" s="48"/>
      <c r="U1657" s="173">
        <f t="shared" si="127"/>
        <v>0.60416666666666663</v>
      </c>
      <c r="V1657" s="173">
        <f t="shared" si="128"/>
        <v>0.58333333333333326</v>
      </c>
      <c r="W1657" s="41">
        <f>IFERROR(VLOOKUP(L1657,'[1]ZESTAWIENIE NUMERÓW BOCZNYCH'!$A:$B,1,0),"")</f>
        <v>2334</v>
      </c>
      <c r="X1657" s="48" t="str">
        <f>IFERROR(VLOOKUP(W1657,'[1]ZESTAWIENIE NUMERÓW BOCZNYCH'!$A:$B,2,0),Q1657)</f>
        <v>K2</v>
      </c>
      <c r="Y1657" s="131">
        <f t="shared" si="130"/>
        <v>20</v>
      </c>
      <c r="Z1657" s="132" t="s">
        <v>184</v>
      </c>
      <c r="AA1657" s="44" t="str">
        <f t="shared" si="129"/>
        <v>T</v>
      </c>
    </row>
    <row r="1658" spans="1:27" x14ac:dyDescent="0.25">
      <c r="A1658" s="125" t="s">
        <v>236</v>
      </c>
      <c r="B1658" s="48">
        <v>1633</v>
      </c>
      <c r="C1658" s="48">
        <v>2</v>
      </c>
      <c r="D1658" s="48">
        <v>20610</v>
      </c>
      <c r="E1658" s="48"/>
      <c r="F1658" s="48" t="s">
        <v>257</v>
      </c>
      <c r="G1658" s="260" t="str">
        <f t="shared" si="126"/>
        <v>pr_90</v>
      </c>
      <c r="H1658" s="257" t="s">
        <v>277</v>
      </c>
      <c r="I1658" s="45">
        <v>43257</v>
      </c>
      <c r="J1658" s="45" t="s">
        <v>128</v>
      </c>
      <c r="K1658" s="48">
        <v>1</v>
      </c>
      <c r="L1658" s="48">
        <v>2372</v>
      </c>
      <c r="M1658" s="260" t="s">
        <v>234</v>
      </c>
      <c r="N1658" s="42">
        <v>0.62708333333333333</v>
      </c>
      <c r="O1658" s="48">
        <v>0</v>
      </c>
      <c r="P1658" s="48">
        <v>9</v>
      </c>
      <c r="Q1658" s="48" t="s">
        <v>18</v>
      </c>
      <c r="R1658" s="48"/>
      <c r="S1658" s="48"/>
      <c r="T1658" s="48"/>
      <c r="U1658" s="173">
        <f t="shared" si="127"/>
        <v>0.625</v>
      </c>
      <c r="V1658" s="173">
        <f t="shared" si="128"/>
        <v>0.625</v>
      </c>
      <c r="W1658" s="41">
        <f>IFERROR(VLOOKUP(L1658,'[1]ZESTAWIENIE NUMERÓW BOCZNYCH'!$A:$B,1,0),"")</f>
        <v>2372</v>
      </c>
      <c r="X1658" s="48" t="str">
        <f>IFERROR(VLOOKUP(W1658,'[1]ZESTAWIENIE NUMERÓW BOCZNYCH'!$A:$B,2,0),Q1658)</f>
        <v>K2</v>
      </c>
      <c r="Y1658" s="131">
        <f t="shared" si="130"/>
        <v>9</v>
      </c>
      <c r="Z1658" s="132" t="s">
        <v>184</v>
      </c>
      <c r="AA1658" s="44" t="str">
        <f t="shared" si="129"/>
        <v>T</v>
      </c>
    </row>
    <row r="1659" spans="1:27" x14ac:dyDescent="0.25">
      <c r="A1659" s="125" t="s">
        <v>236</v>
      </c>
      <c r="B1659" s="48">
        <v>1634</v>
      </c>
      <c r="C1659" s="48">
        <v>2</v>
      </c>
      <c r="D1659" s="48">
        <v>20610</v>
      </c>
      <c r="E1659" s="48"/>
      <c r="F1659" s="48" t="s">
        <v>257</v>
      </c>
      <c r="G1659" s="260" t="str">
        <f t="shared" si="126"/>
        <v>pr_90</v>
      </c>
      <c r="H1659" s="260" t="s">
        <v>277</v>
      </c>
      <c r="I1659" s="45">
        <v>43257</v>
      </c>
      <c r="J1659" s="45" t="s">
        <v>128</v>
      </c>
      <c r="K1659" s="48">
        <v>1</v>
      </c>
      <c r="L1659" s="48">
        <v>2716</v>
      </c>
      <c r="M1659" s="48" t="s">
        <v>234</v>
      </c>
      <c r="N1659" s="42">
        <v>0.63402777777777775</v>
      </c>
      <c r="O1659" s="48">
        <v>0</v>
      </c>
      <c r="P1659" s="48">
        <v>17</v>
      </c>
      <c r="Q1659" s="48" t="s">
        <v>21</v>
      </c>
      <c r="R1659" s="48"/>
      <c r="S1659" s="48"/>
      <c r="T1659" s="48"/>
      <c r="U1659" s="173">
        <f t="shared" si="127"/>
        <v>0.625</v>
      </c>
      <c r="V1659" s="173">
        <f t="shared" si="128"/>
        <v>0.625</v>
      </c>
      <c r="W1659" s="41">
        <f>IFERROR(VLOOKUP(L1659,'[1]ZESTAWIENIE NUMERÓW BOCZNYCH'!$A:$B,1,0),"")</f>
        <v>2716</v>
      </c>
      <c r="X1659" s="48" t="str">
        <f>IFERROR(VLOOKUP(W1659,'[1]ZESTAWIENIE NUMERÓW BOCZNYCH'!$A:$B,2,0),Q1659)</f>
        <v>P3</v>
      </c>
      <c r="Y1659" s="131">
        <f t="shared" si="130"/>
        <v>17</v>
      </c>
      <c r="Z1659" s="132" t="s">
        <v>184</v>
      </c>
      <c r="AA1659" s="44" t="str">
        <f t="shared" si="129"/>
        <v>T</v>
      </c>
    </row>
    <row r="1660" spans="1:27" x14ac:dyDescent="0.25">
      <c r="A1660" s="125" t="s">
        <v>236</v>
      </c>
      <c r="B1660" s="48">
        <v>1637</v>
      </c>
      <c r="C1660" s="48">
        <v>2</v>
      </c>
      <c r="D1660" s="48">
        <v>20610</v>
      </c>
      <c r="E1660" s="48"/>
      <c r="F1660" s="48" t="s">
        <v>257</v>
      </c>
      <c r="G1660" s="260" t="str">
        <f t="shared" si="126"/>
        <v>pr_90</v>
      </c>
      <c r="H1660" s="257" t="s">
        <v>277</v>
      </c>
      <c r="I1660" s="45">
        <v>43257</v>
      </c>
      <c r="J1660" s="45" t="s">
        <v>128</v>
      </c>
      <c r="K1660" s="48">
        <v>1</v>
      </c>
      <c r="L1660" s="48">
        <v>2912</v>
      </c>
      <c r="M1660" s="48" t="s">
        <v>234</v>
      </c>
      <c r="N1660" s="42">
        <v>0.64374999999999993</v>
      </c>
      <c r="O1660" s="48">
        <v>1</v>
      </c>
      <c r="P1660" s="48">
        <v>37</v>
      </c>
      <c r="Q1660" s="48" t="s">
        <v>20</v>
      </c>
      <c r="R1660" s="48"/>
      <c r="S1660" s="48"/>
      <c r="T1660" s="48"/>
      <c r="U1660" s="173">
        <f t="shared" si="127"/>
        <v>0.63541666666666663</v>
      </c>
      <c r="V1660" s="173">
        <f t="shared" si="128"/>
        <v>0.625</v>
      </c>
      <c r="W1660" s="41">
        <f>IFERROR(VLOOKUP(L1660,'[1]ZESTAWIENIE NUMERÓW BOCZNYCH'!$A:$B,1,0),"")</f>
        <v>2912</v>
      </c>
      <c r="X1660" s="48" t="str">
        <f>IFERROR(VLOOKUP(W1660,'[1]ZESTAWIENIE NUMERÓW BOCZNYCH'!$A:$B,2,0),Q1660)</f>
        <v>MB</v>
      </c>
      <c r="Y1660" s="131">
        <f t="shared" si="130"/>
        <v>38</v>
      </c>
      <c r="Z1660" s="132" t="s">
        <v>184</v>
      </c>
      <c r="AA1660" s="44" t="str">
        <f t="shared" si="129"/>
        <v>T</v>
      </c>
    </row>
    <row r="1661" spans="1:27" x14ac:dyDescent="0.25">
      <c r="A1661" s="125" t="s">
        <v>236</v>
      </c>
      <c r="B1661" s="48">
        <v>1640</v>
      </c>
      <c r="C1661" s="48">
        <v>2</v>
      </c>
      <c r="D1661" s="48">
        <v>20610</v>
      </c>
      <c r="E1661" s="48"/>
      <c r="F1661" s="48" t="s">
        <v>257</v>
      </c>
      <c r="G1661" s="260" t="str">
        <f t="shared" si="126"/>
        <v>pr_90</v>
      </c>
      <c r="H1661" s="257" t="s">
        <v>277</v>
      </c>
      <c r="I1661" s="45">
        <v>43257</v>
      </c>
      <c r="J1661" s="45" t="s">
        <v>128</v>
      </c>
      <c r="K1661" s="48">
        <v>1</v>
      </c>
      <c r="L1661" s="48">
        <v>2815</v>
      </c>
      <c r="M1661" s="260" t="s">
        <v>234</v>
      </c>
      <c r="N1661" s="42">
        <v>0.65138888888888891</v>
      </c>
      <c r="O1661" s="48">
        <v>0</v>
      </c>
      <c r="P1661" s="48">
        <v>17</v>
      </c>
      <c r="Q1661" s="48" t="s">
        <v>17</v>
      </c>
      <c r="R1661" s="48"/>
      <c r="S1661" s="48"/>
      <c r="T1661" s="48"/>
      <c r="U1661" s="173">
        <f t="shared" si="127"/>
        <v>0.64583333333333326</v>
      </c>
      <c r="V1661" s="173">
        <f t="shared" si="128"/>
        <v>0.625</v>
      </c>
      <c r="W1661" s="41">
        <f>IFERROR(VLOOKUP(L1661,'[1]ZESTAWIENIE NUMERÓW BOCZNYCH'!$A:$B,1,0),"")</f>
        <v>2815</v>
      </c>
      <c r="X1661" s="48" t="str">
        <f>IFERROR(VLOOKUP(W1661,'[1]ZESTAWIENIE NUMERÓW BOCZNYCH'!$A:$B,2,0),Q1661)</f>
        <v>MB</v>
      </c>
      <c r="Y1661" s="131">
        <f t="shared" si="130"/>
        <v>17</v>
      </c>
      <c r="Z1661" s="132" t="s">
        <v>184</v>
      </c>
      <c r="AA1661" s="44" t="str">
        <f t="shared" si="129"/>
        <v>T</v>
      </c>
    </row>
    <row r="1662" spans="1:27" x14ac:dyDescent="0.25">
      <c r="A1662" s="125" t="s">
        <v>236</v>
      </c>
      <c r="B1662" s="48">
        <v>1642</v>
      </c>
      <c r="C1662" s="48">
        <v>2</v>
      </c>
      <c r="D1662" s="48">
        <v>20610</v>
      </c>
      <c r="E1662" s="48"/>
      <c r="F1662" s="48" t="s">
        <v>257</v>
      </c>
      <c r="G1662" s="260" t="str">
        <f t="shared" si="126"/>
        <v>pr_90</v>
      </c>
      <c r="H1662" s="260" t="s">
        <v>277</v>
      </c>
      <c r="I1662" s="45">
        <v>43257</v>
      </c>
      <c r="J1662" s="45" t="s">
        <v>128</v>
      </c>
      <c r="K1662" s="48">
        <v>1</v>
      </c>
      <c r="L1662" s="48">
        <v>2478</v>
      </c>
      <c r="M1662" s="48" t="s">
        <v>234</v>
      </c>
      <c r="N1662" s="42">
        <v>0.66180555555555554</v>
      </c>
      <c r="O1662" s="48">
        <v>0</v>
      </c>
      <c r="P1662" s="48">
        <v>35</v>
      </c>
      <c r="Q1662" s="48" t="s">
        <v>16</v>
      </c>
      <c r="R1662" s="48"/>
      <c r="S1662" s="48"/>
      <c r="T1662" s="48"/>
      <c r="U1662" s="173">
        <f t="shared" si="127"/>
        <v>0.65625</v>
      </c>
      <c r="V1662" s="173">
        <f t="shared" si="128"/>
        <v>0.625</v>
      </c>
      <c r="W1662" s="41">
        <f>IFERROR(VLOOKUP(L1662,'[1]ZESTAWIENIE NUMERÓW BOCZNYCH'!$A:$B,1,0),"")</f>
        <v>2478</v>
      </c>
      <c r="X1662" s="48" t="str">
        <f>IFERROR(VLOOKUP(W1662,'[1]ZESTAWIENIE NUMERÓW BOCZNYCH'!$A:$B,2,0),Q1662)</f>
        <v>K2</v>
      </c>
      <c r="Y1662" s="131">
        <f t="shared" si="130"/>
        <v>35</v>
      </c>
      <c r="Z1662" s="132" t="s">
        <v>184</v>
      </c>
      <c r="AA1662" s="44" t="str">
        <f t="shared" si="129"/>
        <v>T</v>
      </c>
    </row>
    <row r="1663" spans="1:27" x14ac:dyDescent="0.25">
      <c r="A1663" s="125" t="s">
        <v>236</v>
      </c>
      <c r="B1663" s="48">
        <v>1646</v>
      </c>
      <c r="C1663" s="48">
        <v>3</v>
      </c>
      <c r="D1663" s="48">
        <v>20610</v>
      </c>
      <c r="E1663" s="48"/>
      <c r="F1663" s="48" t="s">
        <v>257</v>
      </c>
      <c r="G1663" s="260" t="str">
        <f t="shared" si="126"/>
        <v>pr_90</v>
      </c>
      <c r="H1663" s="257" t="s">
        <v>277</v>
      </c>
      <c r="I1663" s="45">
        <v>43257</v>
      </c>
      <c r="J1663" s="45" t="s">
        <v>128</v>
      </c>
      <c r="K1663" s="48">
        <v>1</v>
      </c>
      <c r="L1663" s="48">
        <v>2400</v>
      </c>
      <c r="M1663" s="48" t="s">
        <v>234</v>
      </c>
      <c r="N1663" s="42">
        <v>0.66875000000000007</v>
      </c>
      <c r="O1663" s="48">
        <v>1</v>
      </c>
      <c r="P1663" s="48">
        <v>19</v>
      </c>
      <c r="Q1663" s="48" t="s">
        <v>16</v>
      </c>
      <c r="R1663" s="48"/>
      <c r="S1663" s="48"/>
      <c r="T1663" s="48"/>
      <c r="U1663" s="173">
        <f t="shared" si="127"/>
        <v>0.66666666666666663</v>
      </c>
      <c r="V1663" s="173">
        <f t="shared" si="128"/>
        <v>0.66666666666666663</v>
      </c>
      <c r="W1663" s="41">
        <f>IFERROR(VLOOKUP(L1663,'[1]ZESTAWIENIE NUMERÓW BOCZNYCH'!$A:$B,1,0),"")</f>
        <v>2400</v>
      </c>
      <c r="X1663" s="48" t="str">
        <f>IFERROR(VLOOKUP(W1663,'[1]ZESTAWIENIE NUMERÓW BOCZNYCH'!$A:$B,2,0),Q1663)</f>
        <v>K2</v>
      </c>
      <c r="Y1663" s="131">
        <f t="shared" si="130"/>
        <v>20</v>
      </c>
      <c r="Z1663" s="132" t="s">
        <v>184</v>
      </c>
      <c r="AA1663" s="44" t="str">
        <f t="shared" si="129"/>
        <v>T</v>
      </c>
    </row>
    <row r="1664" spans="1:27" x14ac:dyDescent="0.25">
      <c r="A1664" s="125" t="s">
        <v>236</v>
      </c>
      <c r="B1664" s="48">
        <v>1648</v>
      </c>
      <c r="C1664" s="48">
        <v>3</v>
      </c>
      <c r="D1664" s="48">
        <v>20610</v>
      </c>
      <c r="E1664" s="48"/>
      <c r="F1664" s="48" t="s">
        <v>257</v>
      </c>
      <c r="G1664" s="260" t="str">
        <f t="shared" si="126"/>
        <v>pr_90</v>
      </c>
      <c r="H1664" s="260" t="s">
        <v>277</v>
      </c>
      <c r="I1664" s="45">
        <v>43257</v>
      </c>
      <c r="J1664" s="45" t="s">
        <v>128</v>
      </c>
      <c r="K1664" s="48">
        <v>1</v>
      </c>
      <c r="L1664" s="48">
        <v>2521</v>
      </c>
      <c r="M1664" s="48" t="s">
        <v>234</v>
      </c>
      <c r="N1664" s="42">
        <v>0.67847222222222225</v>
      </c>
      <c r="O1664" s="48">
        <v>0</v>
      </c>
      <c r="P1664" s="48">
        <v>30</v>
      </c>
      <c r="Q1664" s="48" t="s">
        <v>16</v>
      </c>
      <c r="R1664" s="48"/>
      <c r="S1664" s="48"/>
      <c r="T1664" s="48"/>
      <c r="U1664" s="173">
        <f t="shared" si="127"/>
        <v>0.67708333333333326</v>
      </c>
      <c r="V1664" s="173">
        <f t="shared" si="128"/>
        <v>0.66666666666666663</v>
      </c>
      <c r="W1664" s="41">
        <f>IFERROR(VLOOKUP(L1664,'[1]ZESTAWIENIE NUMERÓW BOCZNYCH'!$A:$B,1,0),"")</f>
        <v>2521</v>
      </c>
      <c r="X1664" s="48" t="str">
        <f>IFERROR(VLOOKUP(W1664,'[1]ZESTAWIENIE NUMERÓW BOCZNYCH'!$A:$B,2,0),Q1664)</f>
        <v>K2</v>
      </c>
      <c r="Y1664" s="131">
        <f t="shared" si="130"/>
        <v>30</v>
      </c>
      <c r="Z1664" s="132" t="s">
        <v>184</v>
      </c>
      <c r="AA1664" s="44" t="str">
        <f t="shared" si="129"/>
        <v>T</v>
      </c>
    </row>
    <row r="1665" spans="1:27" x14ac:dyDescent="0.25">
      <c r="A1665" s="125" t="s">
        <v>236</v>
      </c>
      <c r="B1665" s="48">
        <v>1651</v>
      </c>
      <c r="C1665" s="48">
        <v>3</v>
      </c>
      <c r="D1665" s="48">
        <v>20610</v>
      </c>
      <c r="E1665" s="48"/>
      <c r="F1665" s="48" t="s">
        <v>257</v>
      </c>
      <c r="G1665" s="260" t="str">
        <f t="shared" si="126"/>
        <v>pr_90</v>
      </c>
      <c r="H1665" s="257" t="s">
        <v>277</v>
      </c>
      <c r="I1665" s="45">
        <v>43257</v>
      </c>
      <c r="J1665" s="45" t="s">
        <v>128</v>
      </c>
      <c r="K1665" s="48">
        <v>1</v>
      </c>
      <c r="L1665" s="48">
        <v>2358</v>
      </c>
      <c r="M1665" s="48" t="s">
        <v>234</v>
      </c>
      <c r="N1665" s="42">
        <v>0.68611111111111101</v>
      </c>
      <c r="O1665" s="48">
        <v>0</v>
      </c>
      <c r="P1665" s="48">
        <v>14</v>
      </c>
      <c r="Q1665" s="48" t="s">
        <v>16</v>
      </c>
      <c r="R1665" s="48"/>
      <c r="S1665" s="48"/>
      <c r="T1665" s="48"/>
      <c r="U1665" s="173">
        <f t="shared" si="127"/>
        <v>0.67708333333333326</v>
      </c>
      <c r="V1665" s="173">
        <f t="shared" si="128"/>
        <v>0.66666666666666663</v>
      </c>
      <c r="W1665" s="41" t="str">
        <f>IFERROR(VLOOKUP(L1665,'[1]ZESTAWIENIE NUMERÓW BOCZNYCH'!$A:$B,1,0),"")</f>
        <v/>
      </c>
      <c r="X1665" s="48" t="str">
        <f>IFERROR(VLOOKUP(W1665,'[1]ZESTAWIENIE NUMERÓW BOCZNYCH'!$A:$B,2,0),Q1665)</f>
        <v>P2</v>
      </c>
      <c r="Y1665" s="131">
        <f t="shared" si="130"/>
        <v>14</v>
      </c>
      <c r="Z1665" s="132" t="s">
        <v>184</v>
      </c>
      <c r="AA1665" s="44" t="str">
        <f t="shared" si="129"/>
        <v>T</v>
      </c>
    </row>
    <row r="1666" spans="1:27" x14ac:dyDescent="0.25">
      <c r="A1666" s="125" t="s">
        <v>236</v>
      </c>
      <c r="B1666" s="48">
        <v>1653</v>
      </c>
      <c r="C1666" s="48">
        <v>3</v>
      </c>
      <c r="D1666" s="48">
        <v>20610</v>
      </c>
      <c r="E1666" s="48"/>
      <c r="F1666" s="48" t="s">
        <v>257</v>
      </c>
      <c r="G1666" s="260" t="str">
        <f t="shared" si="126"/>
        <v>pr_90</v>
      </c>
      <c r="H1666" s="260" t="s">
        <v>277</v>
      </c>
      <c r="I1666" s="45">
        <v>43257</v>
      </c>
      <c r="J1666" s="45" t="s">
        <v>128</v>
      </c>
      <c r="K1666" s="48">
        <v>1</v>
      </c>
      <c r="L1666" s="48">
        <v>2490</v>
      </c>
      <c r="M1666" s="48" t="s">
        <v>234</v>
      </c>
      <c r="N1666" s="42">
        <v>0.69374999999999998</v>
      </c>
      <c r="O1666" s="48">
        <v>0</v>
      </c>
      <c r="P1666" s="48">
        <v>18</v>
      </c>
      <c r="Q1666" s="48" t="s">
        <v>16</v>
      </c>
      <c r="R1666" s="48"/>
      <c r="S1666" s="48"/>
      <c r="T1666" s="48"/>
      <c r="U1666" s="173">
        <f t="shared" si="127"/>
        <v>0.6875</v>
      </c>
      <c r="V1666" s="173">
        <f t="shared" si="128"/>
        <v>0.66666666666666663</v>
      </c>
      <c r="W1666" s="41">
        <f>IFERROR(VLOOKUP(L1666,'[1]ZESTAWIENIE NUMERÓW BOCZNYCH'!$A:$B,1,0),"")</f>
        <v>2490</v>
      </c>
      <c r="X1666" s="48" t="str">
        <f>IFERROR(VLOOKUP(W1666,'[1]ZESTAWIENIE NUMERÓW BOCZNYCH'!$A:$B,2,0),Q1666)</f>
        <v>K2</v>
      </c>
      <c r="Y1666" s="131">
        <f t="shared" si="130"/>
        <v>18</v>
      </c>
      <c r="Z1666" s="132" t="s">
        <v>184</v>
      </c>
      <c r="AA1666" s="44" t="str">
        <f t="shared" si="129"/>
        <v>T</v>
      </c>
    </row>
    <row r="1667" spans="1:27" x14ac:dyDescent="0.25">
      <c r="A1667" s="125" t="s">
        <v>236</v>
      </c>
      <c r="B1667" s="48">
        <v>1658</v>
      </c>
      <c r="C1667" s="48">
        <v>4</v>
      </c>
      <c r="D1667" s="48">
        <v>20610</v>
      </c>
      <c r="E1667" s="48"/>
      <c r="F1667" s="48" t="s">
        <v>257</v>
      </c>
      <c r="G1667" s="260" t="str">
        <f t="shared" ref="G1667:G1672" si="131">IF(ISERROR(RIGHT(LEFT(F1667,FIND("_",MID(F1667,4,150))+2))*1),LEFT(F1667,FIND("_",MID(F1667,4,150))+1),LEFT(F1667,FIND("_",MID(F1667,4,150))+2))</f>
        <v>pr_90</v>
      </c>
      <c r="H1667" s="257" t="s">
        <v>277</v>
      </c>
      <c r="I1667" s="45">
        <v>43257</v>
      </c>
      <c r="J1667" s="45" t="s">
        <v>128</v>
      </c>
      <c r="K1667" s="48">
        <v>1</v>
      </c>
      <c r="L1667" s="48">
        <v>2565</v>
      </c>
      <c r="M1667" s="260" t="s">
        <v>234</v>
      </c>
      <c r="N1667" s="42">
        <v>0.70277777777777783</v>
      </c>
      <c r="O1667" s="48">
        <v>0</v>
      </c>
      <c r="P1667" s="48">
        <v>17</v>
      </c>
      <c r="Q1667" s="48" t="s">
        <v>16</v>
      </c>
      <c r="R1667" s="48"/>
      <c r="S1667" s="48"/>
      <c r="T1667" s="48"/>
      <c r="U1667" s="173">
        <f t="shared" ref="U1667:U1672" si="132">FLOOR(N1667,"0:15")</f>
        <v>0.69791666666666663</v>
      </c>
      <c r="V1667" s="173">
        <f t="shared" ref="V1667:V1672" si="133">FLOOR(N1667,TIME(1,0,0))</f>
        <v>0.66666666666666663</v>
      </c>
      <c r="W1667" s="41">
        <f>IFERROR(VLOOKUP(L1667,'[1]ZESTAWIENIE NUMERÓW BOCZNYCH'!$A:$B,1,0),"")</f>
        <v>2565</v>
      </c>
      <c r="X1667" s="48" t="str">
        <f>IFERROR(VLOOKUP(W1667,'[1]ZESTAWIENIE NUMERÓW BOCZNYCH'!$A:$B,2,0),Q1667)</f>
        <v>K2</v>
      </c>
      <c r="Y1667" s="131">
        <f t="shared" si="130"/>
        <v>17</v>
      </c>
      <c r="Z1667" s="132" t="s">
        <v>184</v>
      </c>
      <c r="AA1667" s="44" t="str">
        <f t="shared" ref="AA1667:AA1672" si="134">IF(Z1667="Tramwaj normalny","T","A")</f>
        <v>T</v>
      </c>
    </row>
    <row r="1668" spans="1:27" x14ac:dyDescent="0.25">
      <c r="A1668" s="125" t="s">
        <v>236</v>
      </c>
      <c r="B1668" s="48">
        <v>1661</v>
      </c>
      <c r="C1668" s="48">
        <v>4</v>
      </c>
      <c r="D1668" s="48">
        <v>20610</v>
      </c>
      <c r="E1668" s="48"/>
      <c r="F1668" s="48" t="s">
        <v>257</v>
      </c>
      <c r="G1668" s="260" t="str">
        <f t="shared" si="131"/>
        <v>pr_90</v>
      </c>
      <c r="H1668" s="260" t="s">
        <v>277</v>
      </c>
      <c r="I1668" s="45">
        <v>43257</v>
      </c>
      <c r="J1668" s="45" t="s">
        <v>128</v>
      </c>
      <c r="K1668" s="48">
        <v>1</v>
      </c>
      <c r="L1668" s="48">
        <v>2263</v>
      </c>
      <c r="M1668" s="48" t="s">
        <v>234</v>
      </c>
      <c r="N1668" s="42">
        <v>0.7090277777777777</v>
      </c>
      <c r="O1668" s="48">
        <v>1</v>
      </c>
      <c r="P1668" s="48">
        <v>10</v>
      </c>
      <c r="Q1668" s="48" t="s">
        <v>16</v>
      </c>
      <c r="R1668" s="48"/>
      <c r="S1668" s="48"/>
      <c r="T1668" s="48"/>
      <c r="U1668" s="173">
        <f t="shared" si="132"/>
        <v>0.70833333333333326</v>
      </c>
      <c r="V1668" s="173">
        <f t="shared" si="133"/>
        <v>0.70833333333333326</v>
      </c>
      <c r="W1668" s="41">
        <f>IFERROR(VLOOKUP(L1668,'[1]ZESTAWIENIE NUMERÓW BOCZNYCH'!$A:$B,1,0),"")</f>
        <v>2263</v>
      </c>
      <c r="X1668" s="48" t="str">
        <f>IFERROR(VLOOKUP(W1668,'[1]ZESTAWIENIE NUMERÓW BOCZNYCH'!$A:$B,2,0),Q1668)</f>
        <v>K2</v>
      </c>
      <c r="Y1668" s="131">
        <f t="shared" si="130"/>
        <v>11</v>
      </c>
      <c r="Z1668" s="132" t="s">
        <v>184</v>
      </c>
      <c r="AA1668" s="44" t="str">
        <f t="shared" si="134"/>
        <v>T</v>
      </c>
    </row>
    <row r="1669" spans="1:27" x14ac:dyDescent="0.25">
      <c r="A1669" s="125" t="s">
        <v>236</v>
      </c>
      <c r="B1669" s="48">
        <v>1663</v>
      </c>
      <c r="C1669" s="48">
        <v>4</v>
      </c>
      <c r="D1669" s="48">
        <v>20610</v>
      </c>
      <c r="E1669" s="48"/>
      <c r="F1669" s="48" t="s">
        <v>257</v>
      </c>
      <c r="G1669" s="260" t="str">
        <f t="shared" si="131"/>
        <v>pr_90</v>
      </c>
      <c r="H1669" s="257" t="s">
        <v>277</v>
      </c>
      <c r="I1669" s="45">
        <v>43257</v>
      </c>
      <c r="J1669" s="45" t="s">
        <v>128</v>
      </c>
      <c r="K1669" s="48">
        <v>1</v>
      </c>
      <c r="L1669" s="48">
        <v>2330</v>
      </c>
      <c r="M1669" s="48" t="s">
        <v>234</v>
      </c>
      <c r="N1669" s="42">
        <v>0.71944444444444444</v>
      </c>
      <c r="O1669" s="48">
        <v>0</v>
      </c>
      <c r="P1669" s="48">
        <v>23</v>
      </c>
      <c r="Q1669" s="48" t="s">
        <v>16</v>
      </c>
      <c r="R1669" s="48"/>
      <c r="S1669" s="48"/>
      <c r="T1669" s="48"/>
      <c r="U1669" s="173">
        <f t="shared" si="132"/>
        <v>0.71875</v>
      </c>
      <c r="V1669" s="173">
        <f t="shared" si="133"/>
        <v>0.70833333333333326</v>
      </c>
      <c r="W1669" s="41">
        <f>IFERROR(VLOOKUP(L1669,'[1]ZESTAWIENIE NUMERÓW BOCZNYCH'!$A:$B,1,0),"")</f>
        <v>2330</v>
      </c>
      <c r="X1669" s="48" t="str">
        <f>IFERROR(VLOOKUP(W1669,'[1]ZESTAWIENIE NUMERÓW BOCZNYCH'!$A:$B,2,0),Q1669)</f>
        <v>K2</v>
      </c>
      <c r="Y1669" s="131">
        <f t="shared" si="130"/>
        <v>23</v>
      </c>
      <c r="Z1669" s="132" t="s">
        <v>184</v>
      </c>
      <c r="AA1669" s="44" t="str">
        <f t="shared" si="134"/>
        <v>T</v>
      </c>
    </row>
    <row r="1670" spans="1:27" x14ac:dyDescent="0.25">
      <c r="A1670" s="125" t="s">
        <v>236</v>
      </c>
      <c r="B1670" s="48">
        <v>1665</v>
      </c>
      <c r="C1670" s="48">
        <v>4</v>
      </c>
      <c r="D1670" s="48">
        <v>20610</v>
      </c>
      <c r="E1670" s="48"/>
      <c r="F1670" s="48" t="s">
        <v>257</v>
      </c>
      <c r="G1670" s="260" t="str">
        <f t="shared" si="131"/>
        <v>pr_90</v>
      </c>
      <c r="H1670" s="260" t="s">
        <v>277</v>
      </c>
      <c r="I1670" s="45">
        <v>43257</v>
      </c>
      <c r="J1670" s="45" t="s">
        <v>128</v>
      </c>
      <c r="K1670" s="48">
        <v>1</v>
      </c>
      <c r="L1670" s="48">
        <v>2274</v>
      </c>
      <c r="M1670" s="48" t="s">
        <v>234</v>
      </c>
      <c r="N1670" s="42">
        <v>0.72638888888888886</v>
      </c>
      <c r="O1670" s="48">
        <v>0</v>
      </c>
      <c r="P1670" s="48">
        <v>37</v>
      </c>
      <c r="Q1670" s="48" t="s">
        <v>16</v>
      </c>
      <c r="R1670" s="48"/>
      <c r="S1670" s="48"/>
      <c r="T1670" s="48"/>
      <c r="U1670" s="173">
        <f t="shared" si="132"/>
        <v>0.71875</v>
      </c>
      <c r="V1670" s="173">
        <f t="shared" si="133"/>
        <v>0.70833333333333326</v>
      </c>
      <c r="W1670" s="41">
        <f>IFERROR(VLOOKUP(L1670,'[1]ZESTAWIENIE NUMERÓW BOCZNYCH'!$A:$B,1,0),"")</f>
        <v>2274</v>
      </c>
      <c r="X1670" s="48" t="str">
        <f>IFERROR(VLOOKUP(W1670,'[1]ZESTAWIENIE NUMERÓW BOCZNYCH'!$A:$B,2,0),Q1670)</f>
        <v>K2</v>
      </c>
      <c r="Y1670" s="131">
        <f t="shared" si="130"/>
        <v>37</v>
      </c>
      <c r="Z1670" s="132" t="s">
        <v>184</v>
      </c>
      <c r="AA1670" s="44" t="str">
        <f t="shared" si="134"/>
        <v>T</v>
      </c>
    </row>
    <row r="1671" spans="1:27" x14ac:dyDescent="0.25">
      <c r="A1671" s="125" t="s">
        <v>236</v>
      </c>
      <c r="B1671" s="48">
        <v>1667</v>
      </c>
      <c r="C1671" s="48">
        <v>4</v>
      </c>
      <c r="D1671" s="48">
        <v>20610</v>
      </c>
      <c r="E1671" s="48"/>
      <c r="F1671" s="48" t="s">
        <v>257</v>
      </c>
      <c r="G1671" s="260" t="str">
        <f t="shared" si="131"/>
        <v>pr_90</v>
      </c>
      <c r="H1671" s="257" t="s">
        <v>277</v>
      </c>
      <c r="I1671" s="45">
        <v>43257</v>
      </c>
      <c r="J1671" s="45" t="s">
        <v>128</v>
      </c>
      <c r="K1671" s="48">
        <v>1</v>
      </c>
      <c r="L1671" s="48">
        <v>2529</v>
      </c>
      <c r="M1671" s="48" t="s">
        <v>234</v>
      </c>
      <c r="N1671" s="42">
        <v>0.73472222222222217</v>
      </c>
      <c r="O1671" s="48">
        <v>1</v>
      </c>
      <c r="P1671" s="48">
        <v>4</v>
      </c>
      <c r="Q1671" s="48" t="s">
        <v>16</v>
      </c>
      <c r="R1671" s="48"/>
      <c r="S1671" s="48"/>
      <c r="T1671" s="48"/>
      <c r="U1671" s="173">
        <f t="shared" si="132"/>
        <v>0.72916666666666663</v>
      </c>
      <c r="V1671" s="173">
        <f t="shared" si="133"/>
        <v>0.70833333333333326</v>
      </c>
      <c r="W1671" s="41">
        <f>IFERROR(VLOOKUP(L1671,'[1]ZESTAWIENIE NUMERÓW BOCZNYCH'!$A:$B,1,0),"")</f>
        <v>2529</v>
      </c>
      <c r="X1671" s="48" t="str">
        <f>IFERROR(VLOOKUP(W1671,'[1]ZESTAWIENIE NUMERÓW BOCZNYCH'!$A:$B,2,0),Q1671)</f>
        <v>K2</v>
      </c>
      <c r="Y1671" s="131">
        <f t="shared" si="130"/>
        <v>5</v>
      </c>
      <c r="Z1671" s="132" t="s">
        <v>184</v>
      </c>
      <c r="AA1671" s="44" t="str">
        <f t="shared" si="134"/>
        <v>T</v>
      </c>
    </row>
    <row r="1672" spans="1:27" x14ac:dyDescent="0.25">
      <c r="A1672" s="125" t="s">
        <v>236</v>
      </c>
      <c r="B1672" s="48">
        <v>1669</v>
      </c>
      <c r="C1672" s="48">
        <v>5</v>
      </c>
      <c r="D1672" s="48">
        <v>20610</v>
      </c>
      <c r="E1672" s="48"/>
      <c r="F1672" s="48" t="s">
        <v>257</v>
      </c>
      <c r="G1672" s="260" t="str">
        <f t="shared" si="131"/>
        <v>pr_90</v>
      </c>
      <c r="H1672" s="257" t="s">
        <v>277</v>
      </c>
      <c r="I1672" s="45">
        <v>43257</v>
      </c>
      <c r="J1672" s="45" t="s">
        <v>128</v>
      </c>
      <c r="K1672" s="48">
        <v>1</v>
      </c>
      <c r="L1672" s="48">
        <v>2237</v>
      </c>
      <c r="M1672" s="260" t="s">
        <v>234</v>
      </c>
      <c r="N1672" s="42">
        <v>0.71180555555555547</v>
      </c>
      <c r="O1672" s="48">
        <v>0</v>
      </c>
      <c r="P1672" s="48">
        <v>15</v>
      </c>
      <c r="Q1672" s="48" t="s">
        <v>16</v>
      </c>
      <c r="R1672" s="48"/>
      <c r="S1672" s="48"/>
      <c r="T1672" s="48"/>
      <c r="U1672" s="173">
        <f t="shared" si="132"/>
        <v>0.70833333333333326</v>
      </c>
      <c r="V1672" s="173">
        <f t="shared" si="133"/>
        <v>0.70833333333333326</v>
      </c>
      <c r="W1672" s="41">
        <f>IFERROR(VLOOKUP(L1672,'[1]ZESTAWIENIE NUMERÓW BOCZNYCH'!$A:$B,1,0),"")</f>
        <v>2237</v>
      </c>
      <c r="X1672" s="48" t="str">
        <f>IFERROR(VLOOKUP(W1672,'[1]ZESTAWIENIE NUMERÓW BOCZNYCH'!$A:$B,2,0),Q1672)</f>
        <v>K2</v>
      </c>
      <c r="Y1672" s="131">
        <f t="shared" si="130"/>
        <v>15</v>
      </c>
      <c r="Z1672" s="132" t="s">
        <v>184</v>
      </c>
      <c r="AA1672" s="44" t="str">
        <f t="shared" si="134"/>
        <v>T</v>
      </c>
    </row>
  </sheetData>
  <autoFilter ref="A1:AA1672"/>
  <sortState ref="A2:X667">
    <sortCondition ref="B2:B667"/>
  </sortState>
  <pageMargins left="0.7" right="0.7" top="0.75" bottom="0.75" header="0.3" footer="0.3"/>
  <pageSetup paperSize="9" scale="1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M391"/>
  <sheetViews>
    <sheetView zoomScale="70" zoomScaleNormal="70" zoomScaleSheetLayoutView="30" workbookViewId="0">
      <selection activeCell="O80" sqref="O80"/>
    </sheetView>
  </sheetViews>
  <sheetFormatPr defaultColWidth="8.85546875" defaultRowHeight="12.75" x14ac:dyDescent="0.2"/>
  <cols>
    <col min="1" max="1" width="30.7109375" style="71" customWidth="1"/>
    <col min="2" max="2" width="39.5703125" style="71" customWidth="1"/>
    <col min="3" max="5" width="15.7109375" style="71" customWidth="1"/>
    <col min="6" max="101" width="15.7109375" style="4" customWidth="1"/>
    <col min="102" max="16384" width="8.85546875" style="4"/>
  </cols>
  <sheetData>
    <row r="1" spans="1:101" s="70" customFormat="1" ht="15" thickBot="1" x14ac:dyDescent="0.25">
      <c r="A1" s="88" t="s">
        <v>145</v>
      </c>
      <c r="B1" s="90"/>
      <c r="C1" s="90"/>
      <c r="D1" s="90"/>
      <c r="E1" s="90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</row>
    <row r="2" spans="1:101" s="70" customFormat="1" ht="15" thickTop="1" x14ac:dyDescent="0.2">
      <c r="A2" s="102" t="s">
        <v>143</v>
      </c>
      <c r="B2" s="99"/>
      <c r="C2" s="99"/>
      <c r="D2" s="99"/>
      <c r="E2" s="99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</row>
    <row r="3" spans="1:101" x14ac:dyDescent="0.2">
      <c r="A3" s="77"/>
      <c r="B3" s="75"/>
      <c r="C3" s="76"/>
      <c r="D3" s="76"/>
      <c r="E3" s="76"/>
      <c r="F3" s="249">
        <v>5.1587301587301584E-2</v>
      </c>
      <c r="G3" s="249">
        <v>5.1587301587301584E-2</v>
      </c>
      <c r="H3" s="249">
        <v>5.1587301587301584E-2</v>
      </c>
      <c r="I3" s="249">
        <v>0.13992063492063492</v>
      </c>
      <c r="J3" s="249">
        <v>0.13992063492063492</v>
      </c>
      <c r="K3" s="249">
        <v>0.13992063492063492</v>
      </c>
      <c r="L3" s="249">
        <v>7.2380952380952379E-2</v>
      </c>
      <c r="M3" s="249">
        <v>7.2380952380952379E-2</v>
      </c>
      <c r="N3" s="249">
        <v>7.2380952380952379E-2</v>
      </c>
      <c r="O3" s="249">
        <v>5.7619047619047618E-2</v>
      </c>
      <c r="P3" s="249">
        <v>5.7619047619047618E-2</v>
      </c>
      <c r="Q3" s="249">
        <v>5.7619047619047618E-2</v>
      </c>
      <c r="R3" s="249">
        <v>7.0555555555555552E-2</v>
      </c>
      <c r="S3" s="249">
        <v>7.0555555555555552E-2</v>
      </c>
      <c r="T3" s="249">
        <v>7.0555555555555552E-2</v>
      </c>
      <c r="U3" s="249">
        <v>8.4523809523809529E-2</v>
      </c>
      <c r="V3" s="249">
        <v>8.4523809523809529E-2</v>
      </c>
      <c r="W3" s="249">
        <v>8.4523809523809529E-2</v>
      </c>
      <c r="X3" s="249">
        <v>9.5317460317460315E-2</v>
      </c>
      <c r="Y3" s="249">
        <v>9.5317460317460315E-2</v>
      </c>
      <c r="Z3" s="249">
        <v>9.5317460317460315E-2</v>
      </c>
      <c r="AA3" s="249">
        <v>7.4682539682539684E-2</v>
      </c>
      <c r="AB3" s="249">
        <v>7.4682539682539684E-2</v>
      </c>
      <c r="AC3" s="249">
        <v>7.4682539682539684E-2</v>
      </c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</row>
    <row r="4" spans="1:101" ht="12.6" customHeight="1" x14ac:dyDescent="0.2">
      <c r="A4" s="285" t="s">
        <v>142</v>
      </c>
      <c r="B4" s="274" t="s">
        <v>126</v>
      </c>
      <c r="C4" s="139" t="s">
        <v>125</v>
      </c>
      <c r="D4" s="139" t="s">
        <v>125</v>
      </c>
      <c r="E4" s="158" t="s">
        <v>125</v>
      </c>
      <c r="F4" s="159">
        <v>0.25</v>
      </c>
      <c r="G4" s="72">
        <v>0.25</v>
      </c>
      <c r="H4" s="72">
        <v>0.25</v>
      </c>
      <c r="I4" s="72">
        <v>0.29166666666666669</v>
      </c>
      <c r="J4" s="72">
        <v>0.29166666666666669</v>
      </c>
      <c r="K4" s="72">
        <v>0.29166666666666669</v>
      </c>
      <c r="L4" s="72">
        <v>0.33333333333333331</v>
      </c>
      <c r="M4" s="72">
        <v>0.33333333333333331</v>
      </c>
      <c r="N4" s="72">
        <v>0.33333333333333331</v>
      </c>
      <c r="O4" s="72">
        <v>0.375</v>
      </c>
      <c r="P4" s="72">
        <v>0.375</v>
      </c>
      <c r="Q4" s="72">
        <v>0.375</v>
      </c>
      <c r="R4" s="72">
        <v>0.58333333333333337</v>
      </c>
      <c r="S4" s="72">
        <v>0.58333333333333337</v>
      </c>
      <c r="T4" s="72">
        <v>0.58333333333333337</v>
      </c>
      <c r="U4" s="72">
        <v>0.625</v>
      </c>
      <c r="V4" s="72">
        <v>0.625</v>
      </c>
      <c r="W4" s="72">
        <v>0.625</v>
      </c>
      <c r="X4" s="72">
        <v>0.66666666666666663</v>
      </c>
      <c r="Y4" s="72">
        <v>0.66666666666666663</v>
      </c>
      <c r="Z4" s="72">
        <v>0.66666666666666663</v>
      </c>
      <c r="AA4" s="72">
        <v>0.70833333333333337</v>
      </c>
      <c r="AB4" s="72">
        <v>0.70833333333333337</v>
      </c>
      <c r="AC4" s="72">
        <v>0.70833333333333337</v>
      </c>
      <c r="AL4" s="97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7"/>
      <c r="CD4" s="97"/>
    </row>
    <row r="5" spans="1:101" ht="15" customHeight="1" x14ac:dyDescent="0.2">
      <c r="A5" s="285"/>
      <c r="B5" s="274"/>
      <c r="C5" s="139" t="s">
        <v>125</v>
      </c>
      <c r="D5" s="155" t="s">
        <v>125</v>
      </c>
      <c r="E5" s="139" t="s">
        <v>125</v>
      </c>
      <c r="F5" s="72">
        <v>0.29166666666666669</v>
      </c>
      <c r="G5" s="107">
        <v>0.29166666666666669</v>
      </c>
      <c r="H5" s="72">
        <v>0.29166666666666669</v>
      </c>
      <c r="I5" s="72">
        <v>0.33333333333333331</v>
      </c>
      <c r="J5" s="72">
        <v>0.33333333333333331</v>
      </c>
      <c r="K5" s="72">
        <v>0.33333333333333331</v>
      </c>
      <c r="L5" s="72">
        <v>0.375</v>
      </c>
      <c r="M5" s="72">
        <v>0.375</v>
      </c>
      <c r="N5" s="72">
        <v>0.375</v>
      </c>
      <c r="O5" s="72">
        <v>0.41666666666666669</v>
      </c>
      <c r="P5" s="72">
        <v>0.41666666666666669</v>
      </c>
      <c r="Q5" s="72">
        <v>0.41666666666666669</v>
      </c>
      <c r="R5" s="72">
        <v>0.625</v>
      </c>
      <c r="S5" s="72">
        <v>0.625</v>
      </c>
      <c r="T5" s="72">
        <v>0.625</v>
      </c>
      <c r="U5" s="72">
        <v>0.66666666666666663</v>
      </c>
      <c r="V5" s="72">
        <v>0.66666666666666663</v>
      </c>
      <c r="W5" s="72">
        <v>0.66666666666666663</v>
      </c>
      <c r="X5" s="72">
        <v>0.70833333333333337</v>
      </c>
      <c r="Y5" s="72">
        <v>0.70833333333333337</v>
      </c>
      <c r="Z5" s="72">
        <v>0.70833333333333337</v>
      </c>
      <c r="AA5" s="72">
        <v>0.75</v>
      </c>
      <c r="AB5" s="72">
        <v>0.75</v>
      </c>
      <c r="AC5" s="72">
        <v>0.75</v>
      </c>
      <c r="AL5" s="97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7"/>
      <c r="CD5" s="97"/>
    </row>
    <row r="6" spans="1:101" ht="15" customHeight="1" thickBot="1" x14ac:dyDescent="0.25">
      <c r="A6" s="286"/>
      <c r="B6" s="275"/>
      <c r="C6" s="164" t="s">
        <v>259</v>
      </c>
      <c r="D6" s="156" t="s">
        <v>260</v>
      </c>
      <c r="E6" s="145" t="s">
        <v>262</v>
      </c>
      <c r="F6" s="164" t="s">
        <v>259</v>
      </c>
      <c r="G6" s="175" t="s">
        <v>260</v>
      </c>
      <c r="H6" s="145" t="s">
        <v>262</v>
      </c>
      <c r="I6" s="164" t="s">
        <v>259</v>
      </c>
      <c r="J6" s="164" t="s">
        <v>260</v>
      </c>
      <c r="K6" s="145" t="s">
        <v>262</v>
      </c>
      <c r="L6" s="164" t="s">
        <v>259</v>
      </c>
      <c r="M6" s="164" t="s">
        <v>260</v>
      </c>
      <c r="N6" s="145" t="s">
        <v>262</v>
      </c>
      <c r="O6" s="164" t="s">
        <v>259</v>
      </c>
      <c r="P6" s="164" t="s">
        <v>260</v>
      </c>
      <c r="Q6" s="145" t="s">
        <v>262</v>
      </c>
      <c r="R6" s="164" t="s">
        <v>259</v>
      </c>
      <c r="S6" s="164" t="s">
        <v>260</v>
      </c>
      <c r="T6" s="145" t="s">
        <v>262</v>
      </c>
      <c r="U6" s="164" t="s">
        <v>259</v>
      </c>
      <c r="V6" s="164" t="s">
        <v>260</v>
      </c>
      <c r="W6" s="145" t="s">
        <v>262</v>
      </c>
      <c r="X6" s="164" t="s">
        <v>259</v>
      </c>
      <c r="Y6" s="164" t="s">
        <v>260</v>
      </c>
      <c r="Z6" s="145" t="s">
        <v>262</v>
      </c>
      <c r="AA6" s="164" t="s">
        <v>259</v>
      </c>
      <c r="AB6" s="164" t="s">
        <v>260</v>
      </c>
      <c r="AC6" s="145" t="s">
        <v>262</v>
      </c>
      <c r="AL6" s="97"/>
      <c r="AM6" s="96"/>
      <c r="AN6" s="96"/>
      <c r="AO6" s="229"/>
      <c r="AP6" s="96"/>
      <c r="AQ6" s="96"/>
      <c r="AR6" s="229"/>
      <c r="AS6" s="96"/>
      <c r="AT6" s="96"/>
      <c r="AU6" s="229"/>
      <c r="AV6" s="96"/>
      <c r="AW6" s="96"/>
      <c r="AX6" s="229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6"/>
      <c r="BL6" s="96"/>
      <c r="BM6" s="229"/>
      <c r="BN6" s="96"/>
      <c r="BO6" s="96"/>
      <c r="BP6" s="229"/>
      <c r="BQ6" s="96"/>
      <c r="BR6" s="96"/>
      <c r="BS6" s="229"/>
      <c r="BT6" s="96"/>
      <c r="BU6" s="96"/>
      <c r="BV6" s="229"/>
      <c r="BW6" s="96"/>
      <c r="BX6" s="96"/>
      <c r="BY6" s="229"/>
      <c r="BZ6" s="96"/>
      <c r="CA6" s="96"/>
      <c r="CB6" s="229"/>
      <c r="CC6" s="97"/>
      <c r="CD6" s="97"/>
    </row>
    <row r="7" spans="1:101" ht="13.5" thickTop="1" x14ac:dyDescent="0.2">
      <c r="A7" s="78" t="s">
        <v>186</v>
      </c>
      <c r="B7" s="78" t="s">
        <v>187</v>
      </c>
      <c r="C7" s="143">
        <f t="shared" ref="C7:C24" si="0">SUM(F7,I7,L7,O7,R7,U7,X7,AA7)</f>
        <v>395</v>
      </c>
      <c r="D7" s="178">
        <f t="shared" ref="D7:D24" si="1">SUM(G7,J7,M7,P7,S7,V7,Y7,AB7)</f>
        <v>5</v>
      </c>
      <c r="E7" s="178">
        <f t="shared" ref="E7:E24" si="2">SUM(H7,K7,N7,Q7,T7,W7,Z7,AC7)</f>
        <v>400</v>
      </c>
      <c r="F7" s="165">
        <f>SUMIFS('BAZA DANYCH'!$O:$O,'BAZA DANYCH'!$V:$V,F$4,'BAZA DANYCH'!$A:$A,$A7,'BAZA DANYCH'!$F:$F,$B7)</f>
        <v>11</v>
      </c>
      <c r="G7" s="108">
        <f>SUMIFS('BAZA DANYCH'!$P:$P,'BAZA DANYCH'!$V:$V,G$4,'BAZA DANYCH'!$A:$A,$A7,'BAZA DANYCH'!$F:$F,$B7)</f>
        <v>0</v>
      </c>
      <c r="H7" s="208">
        <f t="shared" ref="H7:H24" si="3">F7+G7</f>
        <v>11</v>
      </c>
      <c r="I7" s="208">
        <f>SUMIFS('BAZA DANYCH'!$O:$O,'BAZA DANYCH'!$V:$V,I$4,'BAZA DANYCH'!$A:$A,$A7,'BAZA DANYCH'!$F:$F,$B7)</f>
        <v>57</v>
      </c>
      <c r="J7" s="208">
        <f>SUMIFS('BAZA DANYCH'!$P:$P,'BAZA DANYCH'!$V:$V,J$4,'BAZA DANYCH'!$A:$A,$A7,'BAZA DANYCH'!$F:$F,$B7)</f>
        <v>0</v>
      </c>
      <c r="K7" s="208">
        <f t="shared" ref="K7:K24" si="4">I7+J7</f>
        <v>57</v>
      </c>
      <c r="L7" s="208">
        <f>SUMIFS('BAZA DANYCH'!$O:$O,'BAZA DANYCH'!$V:$V,L$4,'BAZA DANYCH'!$A:$A,$A7,'BAZA DANYCH'!$F:$F,$B7)</f>
        <v>37</v>
      </c>
      <c r="M7" s="208">
        <f>SUMIFS('BAZA DANYCH'!$P:$P,'BAZA DANYCH'!$V:$V,M$4,'BAZA DANYCH'!$A:$A,$A7,'BAZA DANYCH'!$F:$F,$B7)</f>
        <v>0</v>
      </c>
      <c r="N7" s="208">
        <f t="shared" ref="N7:N24" si="5">L7+M7</f>
        <v>37</v>
      </c>
      <c r="O7" s="208">
        <f>SUMIFS('BAZA DANYCH'!$O:$O,'BAZA DANYCH'!$V:$V,O$4,'BAZA DANYCH'!$A:$A,$A7,'BAZA DANYCH'!$F:$F,$B7)</f>
        <v>60</v>
      </c>
      <c r="P7" s="208">
        <f>SUMIFS('BAZA DANYCH'!$P:$P,'BAZA DANYCH'!$V:$V,P$4,'BAZA DANYCH'!$A:$A,$A7,'BAZA DANYCH'!$F:$F,$B7)</f>
        <v>0</v>
      </c>
      <c r="Q7" s="208">
        <f t="shared" ref="Q7:Q24" si="6">O7+P7</f>
        <v>60</v>
      </c>
      <c r="R7" s="144">
        <f>SUMIFS('BAZA DANYCH'!$O:$O,'BAZA DANYCH'!$V:$V,R$4,'BAZA DANYCH'!$A:$A,$A7,'BAZA DANYCH'!$F:$F,$B7)</f>
        <v>76</v>
      </c>
      <c r="S7" s="144">
        <f>SUMIFS('BAZA DANYCH'!$P:$P,'BAZA DANYCH'!$V:$V,S$4,'BAZA DANYCH'!$A:$A,$A7,'BAZA DANYCH'!$F:$F,$B7)</f>
        <v>3</v>
      </c>
      <c r="T7" s="208">
        <f t="shared" ref="T7:T24" si="7">R7+S7</f>
        <v>79</v>
      </c>
      <c r="U7" s="208">
        <f>SUMIFS('BAZA DANYCH'!$O:$O,'BAZA DANYCH'!$V:$V,U$4,'BAZA DANYCH'!$A:$A,$A7,'BAZA DANYCH'!$F:$F,$B7)</f>
        <v>76</v>
      </c>
      <c r="V7" s="208">
        <f>SUMIFS('BAZA DANYCH'!$P:$P,'BAZA DANYCH'!$V:$V,V$4,'BAZA DANYCH'!$A:$A,$A7,'BAZA DANYCH'!$F:$F,$B7)</f>
        <v>0</v>
      </c>
      <c r="W7" s="208">
        <f t="shared" ref="W7:W24" si="8">U7+V7</f>
        <v>76</v>
      </c>
      <c r="X7" s="208">
        <f>SUMIFS('BAZA DANYCH'!$O:$O,'BAZA DANYCH'!$V:$V,X$4,'BAZA DANYCH'!$A:$A,$A7,'BAZA DANYCH'!$F:$F,$B7)</f>
        <v>30</v>
      </c>
      <c r="Y7" s="208">
        <f>SUMIFS('BAZA DANYCH'!$P:$P,'BAZA DANYCH'!$V:$V,Y$4,'BAZA DANYCH'!$A:$A,$A7,'BAZA DANYCH'!$F:$F,$B7)</f>
        <v>0</v>
      </c>
      <c r="Z7" s="208">
        <f t="shared" ref="Z7:Z24" si="9">X7+Y7</f>
        <v>30</v>
      </c>
      <c r="AA7" s="208">
        <f>SUMIFS('BAZA DANYCH'!$O:$O,'BAZA DANYCH'!$V:$V,AA$4,'BAZA DANYCH'!$A:$A,$A7,'BAZA DANYCH'!$F:$F,$B7)</f>
        <v>48</v>
      </c>
      <c r="AB7" s="208">
        <f>SUMIFS('BAZA DANYCH'!$P:$P,'BAZA DANYCH'!$V:$V,AB$4,'BAZA DANYCH'!$A:$A,$A7,'BAZA DANYCH'!$F:$F,$B7)</f>
        <v>2</v>
      </c>
      <c r="AC7" s="208">
        <f t="shared" ref="AC7:AC24" si="10">AA7+AB7</f>
        <v>50</v>
      </c>
      <c r="AL7" s="9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227"/>
      <c r="BL7" s="227"/>
      <c r="BM7" s="227"/>
      <c r="BN7" s="227"/>
      <c r="BO7" s="227"/>
      <c r="BP7" s="227"/>
      <c r="BQ7" s="227"/>
      <c r="BR7" s="227"/>
      <c r="BS7" s="227"/>
      <c r="BT7" s="227"/>
      <c r="BU7" s="227"/>
      <c r="BV7" s="227"/>
      <c r="BW7" s="227"/>
      <c r="BX7" s="227"/>
      <c r="BY7" s="227"/>
      <c r="BZ7" s="227"/>
      <c r="CA7" s="227"/>
      <c r="CB7" s="227"/>
      <c r="CC7" s="227"/>
      <c r="CD7" s="227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</row>
    <row r="8" spans="1:101" x14ac:dyDescent="0.2">
      <c r="A8" s="79" t="s">
        <v>186</v>
      </c>
      <c r="B8" s="79" t="s">
        <v>189</v>
      </c>
      <c r="C8" s="178">
        <f t="shared" si="0"/>
        <v>0</v>
      </c>
      <c r="D8" s="178">
        <f t="shared" si="1"/>
        <v>202</v>
      </c>
      <c r="E8" s="178">
        <f t="shared" si="2"/>
        <v>202</v>
      </c>
      <c r="F8" s="142">
        <f>SUMIFS('BAZA DANYCH'!$O:$O,'BAZA DANYCH'!$V:$V,F$4,'BAZA DANYCH'!$A:$A,$A8,'BAZA DANYCH'!$F:$F,$B8)</f>
        <v>0</v>
      </c>
      <c r="G8" s="157">
        <f>SUMIFS('BAZA DANYCH'!$P:$P,'BAZA DANYCH'!$V:$V,G$4,'BAZA DANYCH'!$A:$A,$A8,'BAZA DANYCH'!$F:$F,$B8)</f>
        <v>4</v>
      </c>
      <c r="H8" s="165">
        <f t="shared" si="3"/>
        <v>4</v>
      </c>
      <c r="I8" s="165">
        <f>SUMIFS('BAZA DANYCH'!$O:$O,'BAZA DANYCH'!$V:$V,I$4,'BAZA DANYCH'!$A:$A,$A8,'BAZA DANYCH'!$F:$F,$B8)</f>
        <v>0</v>
      </c>
      <c r="J8" s="165">
        <f>SUMIFS('BAZA DANYCH'!$P:$P,'BAZA DANYCH'!$V:$V,J$4,'BAZA DANYCH'!$A:$A,$A8,'BAZA DANYCH'!$F:$F,$B8)</f>
        <v>24</v>
      </c>
      <c r="K8" s="165">
        <f t="shared" si="4"/>
        <v>24</v>
      </c>
      <c r="L8" s="165">
        <f>SUMIFS('BAZA DANYCH'!$O:$O,'BAZA DANYCH'!$V:$V,L$4,'BAZA DANYCH'!$A:$A,$A8,'BAZA DANYCH'!$F:$F,$B8)</f>
        <v>0</v>
      </c>
      <c r="M8" s="165">
        <f>SUMIFS('BAZA DANYCH'!$P:$P,'BAZA DANYCH'!$V:$V,M$4,'BAZA DANYCH'!$A:$A,$A8,'BAZA DANYCH'!$F:$F,$B8)</f>
        <v>26</v>
      </c>
      <c r="N8" s="165">
        <f t="shared" si="5"/>
        <v>26</v>
      </c>
      <c r="O8" s="165">
        <f>SUMIFS('BAZA DANYCH'!$O:$O,'BAZA DANYCH'!$V:$V,O$4,'BAZA DANYCH'!$A:$A,$A8,'BAZA DANYCH'!$F:$F,$B8)</f>
        <v>0</v>
      </c>
      <c r="P8" s="165">
        <f>SUMIFS('BAZA DANYCH'!$P:$P,'BAZA DANYCH'!$V:$V,P$4,'BAZA DANYCH'!$A:$A,$A8,'BAZA DANYCH'!$F:$F,$B8)</f>
        <v>27</v>
      </c>
      <c r="Q8" s="165">
        <f t="shared" si="6"/>
        <v>27</v>
      </c>
      <c r="R8" s="142">
        <f>SUMIFS('BAZA DANYCH'!$O:$O,'BAZA DANYCH'!$V:$V,R$4,'BAZA DANYCH'!$A:$A,$A8,'BAZA DANYCH'!$F:$F,$B8)</f>
        <v>0</v>
      </c>
      <c r="S8" s="142">
        <f>SUMIFS('BAZA DANYCH'!$P:$P,'BAZA DANYCH'!$V:$V,S$4,'BAZA DANYCH'!$A:$A,$A8,'BAZA DANYCH'!$F:$F,$B8)</f>
        <v>46</v>
      </c>
      <c r="T8" s="165">
        <f t="shared" si="7"/>
        <v>46</v>
      </c>
      <c r="U8" s="165">
        <f>SUMIFS('BAZA DANYCH'!$O:$O,'BAZA DANYCH'!$V:$V,U$4,'BAZA DANYCH'!$A:$A,$A8,'BAZA DANYCH'!$F:$F,$B8)</f>
        <v>0</v>
      </c>
      <c r="V8" s="165">
        <f>SUMIFS('BAZA DANYCH'!$P:$P,'BAZA DANYCH'!$V:$V,V$4,'BAZA DANYCH'!$A:$A,$A8,'BAZA DANYCH'!$F:$F,$B8)</f>
        <v>34</v>
      </c>
      <c r="W8" s="165">
        <f t="shared" si="8"/>
        <v>34</v>
      </c>
      <c r="X8" s="165">
        <f>SUMIFS('BAZA DANYCH'!$O:$O,'BAZA DANYCH'!$V:$V,X$4,'BAZA DANYCH'!$A:$A,$A8,'BAZA DANYCH'!$F:$F,$B8)</f>
        <v>0</v>
      </c>
      <c r="Y8" s="165">
        <f>SUMIFS('BAZA DANYCH'!$P:$P,'BAZA DANYCH'!$V:$V,Y$4,'BAZA DANYCH'!$A:$A,$A8,'BAZA DANYCH'!$F:$F,$B8)</f>
        <v>15</v>
      </c>
      <c r="Z8" s="165">
        <f t="shared" si="9"/>
        <v>15</v>
      </c>
      <c r="AA8" s="165">
        <f>SUMIFS('BAZA DANYCH'!$O:$O,'BAZA DANYCH'!$V:$V,AA$4,'BAZA DANYCH'!$A:$A,$A8,'BAZA DANYCH'!$F:$F,$B8)</f>
        <v>0</v>
      </c>
      <c r="AB8" s="165">
        <f>SUMIFS('BAZA DANYCH'!$P:$P,'BAZA DANYCH'!$V:$V,AB$4,'BAZA DANYCH'!$A:$A,$A8,'BAZA DANYCH'!$F:$F,$B8)</f>
        <v>26</v>
      </c>
      <c r="AC8" s="165">
        <f t="shared" si="10"/>
        <v>26</v>
      </c>
      <c r="AL8" s="9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227"/>
      <c r="BL8" s="227"/>
      <c r="BM8" s="227"/>
      <c r="BN8" s="227"/>
      <c r="BO8" s="227"/>
      <c r="BP8" s="227"/>
      <c r="BQ8" s="227"/>
      <c r="BR8" s="227"/>
      <c r="BS8" s="227"/>
      <c r="BT8" s="227"/>
      <c r="BU8" s="227"/>
      <c r="BV8" s="227"/>
      <c r="BW8" s="227"/>
      <c r="BX8" s="227"/>
      <c r="BY8" s="227"/>
      <c r="BZ8" s="227"/>
      <c r="CA8" s="227"/>
      <c r="CB8" s="227"/>
      <c r="CC8" s="227"/>
      <c r="CD8" s="227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</row>
    <row r="9" spans="1:101" x14ac:dyDescent="0.2">
      <c r="A9" s="79" t="s">
        <v>186</v>
      </c>
      <c r="B9" s="80" t="s">
        <v>190</v>
      </c>
      <c r="C9" s="178">
        <f t="shared" si="0"/>
        <v>2201</v>
      </c>
      <c r="D9" s="178">
        <f t="shared" si="1"/>
        <v>2352</v>
      </c>
      <c r="E9" s="178">
        <f t="shared" si="2"/>
        <v>4553</v>
      </c>
      <c r="F9" s="142">
        <f>SUMIFS('BAZA DANYCH'!$O:$O,'BAZA DANYCH'!$V:$V,F$4,'BAZA DANYCH'!$A:$A,$A9,'BAZA DANYCH'!$F:$F,$B9)</f>
        <v>37</v>
      </c>
      <c r="G9" s="157">
        <f>SUMIFS('BAZA DANYCH'!$P:$P,'BAZA DANYCH'!$V:$V,G$4,'BAZA DANYCH'!$A:$A,$A9,'BAZA DANYCH'!$F:$F,$B9)</f>
        <v>186</v>
      </c>
      <c r="H9" s="165">
        <f t="shared" si="3"/>
        <v>223</v>
      </c>
      <c r="I9" s="165">
        <f>SUMIFS('BAZA DANYCH'!$O:$O,'BAZA DANYCH'!$V:$V,I$4,'BAZA DANYCH'!$A:$A,$A9,'BAZA DANYCH'!$F:$F,$B9)</f>
        <v>113</v>
      </c>
      <c r="J9" s="165">
        <f>SUMIFS('BAZA DANYCH'!$P:$P,'BAZA DANYCH'!$V:$V,J$4,'BAZA DANYCH'!$A:$A,$A9,'BAZA DANYCH'!$F:$F,$B9)</f>
        <v>427</v>
      </c>
      <c r="K9" s="165">
        <f t="shared" si="4"/>
        <v>540</v>
      </c>
      <c r="L9" s="165">
        <f>SUMIFS('BAZA DANYCH'!$O:$O,'BAZA DANYCH'!$V:$V,L$4,'BAZA DANYCH'!$A:$A,$A9,'BAZA DANYCH'!$F:$F,$B9)</f>
        <v>129</v>
      </c>
      <c r="M9" s="165">
        <f>SUMIFS('BAZA DANYCH'!$P:$P,'BAZA DANYCH'!$V:$V,M$4,'BAZA DANYCH'!$A:$A,$A9,'BAZA DANYCH'!$F:$F,$B9)</f>
        <v>297</v>
      </c>
      <c r="N9" s="165">
        <f t="shared" si="5"/>
        <v>426</v>
      </c>
      <c r="O9" s="165">
        <f>SUMIFS('BAZA DANYCH'!$O:$O,'BAZA DANYCH'!$V:$V,O$4,'BAZA DANYCH'!$A:$A,$A9,'BAZA DANYCH'!$F:$F,$B9)</f>
        <v>122</v>
      </c>
      <c r="P9" s="165">
        <f>SUMIFS('BAZA DANYCH'!$P:$P,'BAZA DANYCH'!$V:$V,P$4,'BAZA DANYCH'!$A:$A,$A9,'BAZA DANYCH'!$F:$F,$B9)</f>
        <v>355</v>
      </c>
      <c r="Q9" s="165">
        <f t="shared" si="6"/>
        <v>477</v>
      </c>
      <c r="R9" s="142">
        <f>SUMIFS('BAZA DANYCH'!$O:$O,'BAZA DANYCH'!$V:$V,R$4,'BAZA DANYCH'!$A:$A,$A9,'BAZA DANYCH'!$F:$F,$B9)</f>
        <v>392</v>
      </c>
      <c r="S9" s="142">
        <f>SUMIFS('BAZA DANYCH'!$P:$P,'BAZA DANYCH'!$V:$V,S$4,'BAZA DANYCH'!$A:$A,$A9,'BAZA DANYCH'!$F:$F,$B9)</f>
        <v>228</v>
      </c>
      <c r="T9" s="165">
        <f t="shared" si="7"/>
        <v>620</v>
      </c>
      <c r="U9" s="165">
        <f>SUMIFS('BAZA DANYCH'!$O:$O,'BAZA DANYCH'!$V:$V,U$4,'BAZA DANYCH'!$A:$A,$A9,'BAZA DANYCH'!$F:$F,$B9)</f>
        <v>532</v>
      </c>
      <c r="V9" s="165">
        <f>SUMIFS('BAZA DANYCH'!$P:$P,'BAZA DANYCH'!$V:$V,V$4,'BAZA DANYCH'!$A:$A,$A9,'BAZA DANYCH'!$F:$F,$B9)</f>
        <v>295</v>
      </c>
      <c r="W9" s="165">
        <f t="shared" si="8"/>
        <v>827</v>
      </c>
      <c r="X9" s="165">
        <f>SUMIFS('BAZA DANYCH'!$O:$O,'BAZA DANYCH'!$V:$V,X$4,'BAZA DANYCH'!$A:$A,$A9,'BAZA DANYCH'!$F:$F,$B9)</f>
        <v>357</v>
      </c>
      <c r="Y9" s="165">
        <f>SUMIFS('BAZA DANYCH'!$P:$P,'BAZA DANYCH'!$V:$V,Y$4,'BAZA DANYCH'!$A:$A,$A9,'BAZA DANYCH'!$F:$F,$B9)</f>
        <v>263</v>
      </c>
      <c r="Z9" s="165">
        <f t="shared" si="9"/>
        <v>620</v>
      </c>
      <c r="AA9" s="165">
        <f>SUMIFS('BAZA DANYCH'!$O:$O,'BAZA DANYCH'!$V:$V,AA$4,'BAZA DANYCH'!$A:$A,$A9,'BAZA DANYCH'!$F:$F,$B9)</f>
        <v>519</v>
      </c>
      <c r="AB9" s="165">
        <f>SUMIFS('BAZA DANYCH'!$P:$P,'BAZA DANYCH'!$V:$V,AB$4,'BAZA DANYCH'!$A:$A,$A9,'BAZA DANYCH'!$F:$F,$B9)</f>
        <v>301</v>
      </c>
      <c r="AC9" s="165">
        <f t="shared" si="10"/>
        <v>820</v>
      </c>
      <c r="AL9" s="9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227"/>
      <c r="BL9" s="227"/>
      <c r="BM9" s="227"/>
      <c r="BN9" s="227"/>
      <c r="BO9" s="227"/>
      <c r="BP9" s="227"/>
      <c r="BQ9" s="227"/>
      <c r="BR9" s="227"/>
      <c r="BS9" s="227"/>
      <c r="BT9" s="227"/>
      <c r="BU9" s="227"/>
      <c r="BV9" s="227"/>
      <c r="BW9" s="227"/>
      <c r="BX9" s="227"/>
      <c r="BY9" s="227"/>
      <c r="BZ9" s="227"/>
      <c r="CA9" s="227"/>
      <c r="CB9" s="227"/>
      <c r="CC9" s="227"/>
      <c r="CD9" s="227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</row>
    <row r="10" spans="1:101" x14ac:dyDescent="0.2">
      <c r="A10" s="79" t="s">
        <v>186</v>
      </c>
      <c r="B10" s="81" t="s">
        <v>194</v>
      </c>
      <c r="C10" s="178">
        <f t="shared" si="0"/>
        <v>379</v>
      </c>
      <c r="D10" s="178">
        <f t="shared" si="1"/>
        <v>1464</v>
      </c>
      <c r="E10" s="178">
        <f t="shared" si="2"/>
        <v>1843</v>
      </c>
      <c r="F10" s="142">
        <f>SUMIFS('BAZA DANYCH'!$O:$O,'BAZA DANYCH'!$V:$V,F$4,'BAZA DANYCH'!$A:$A,$A10,'BAZA DANYCH'!$F:$F,$B10)</f>
        <v>25</v>
      </c>
      <c r="G10" s="157">
        <f>SUMIFS('BAZA DANYCH'!$P:$P,'BAZA DANYCH'!$V:$V,G$4,'BAZA DANYCH'!$A:$A,$A10,'BAZA DANYCH'!$F:$F,$B10)</f>
        <v>166</v>
      </c>
      <c r="H10" s="165">
        <f t="shared" si="3"/>
        <v>191</v>
      </c>
      <c r="I10" s="165">
        <f>SUMIFS('BAZA DANYCH'!$O:$O,'BAZA DANYCH'!$V:$V,I$4,'BAZA DANYCH'!$A:$A,$A10,'BAZA DANYCH'!$F:$F,$B10)</f>
        <v>49</v>
      </c>
      <c r="J10" s="165">
        <f>SUMIFS('BAZA DANYCH'!$P:$P,'BAZA DANYCH'!$V:$V,J$4,'BAZA DANYCH'!$A:$A,$A10,'BAZA DANYCH'!$F:$F,$B10)</f>
        <v>275</v>
      </c>
      <c r="K10" s="165">
        <f t="shared" si="4"/>
        <v>324</v>
      </c>
      <c r="L10" s="165">
        <f>SUMIFS('BAZA DANYCH'!$O:$O,'BAZA DANYCH'!$V:$V,L$4,'BAZA DANYCH'!$A:$A,$A10,'BAZA DANYCH'!$F:$F,$B10)</f>
        <v>38</v>
      </c>
      <c r="M10" s="165">
        <f>SUMIFS('BAZA DANYCH'!$P:$P,'BAZA DANYCH'!$V:$V,M$4,'BAZA DANYCH'!$A:$A,$A10,'BAZA DANYCH'!$F:$F,$B10)</f>
        <v>259</v>
      </c>
      <c r="N10" s="165">
        <f t="shared" si="5"/>
        <v>297</v>
      </c>
      <c r="O10" s="165">
        <f>SUMIFS('BAZA DANYCH'!$O:$O,'BAZA DANYCH'!$V:$V,O$4,'BAZA DANYCH'!$A:$A,$A10,'BAZA DANYCH'!$F:$F,$B10)</f>
        <v>24</v>
      </c>
      <c r="P10" s="165">
        <f>SUMIFS('BAZA DANYCH'!$P:$P,'BAZA DANYCH'!$V:$V,P$4,'BAZA DANYCH'!$A:$A,$A10,'BAZA DANYCH'!$F:$F,$B10)</f>
        <v>191</v>
      </c>
      <c r="Q10" s="165">
        <f t="shared" si="6"/>
        <v>215</v>
      </c>
      <c r="R10" s="142">
        <f>SUMIFS('BAZA DANYCH'!$O:$O,'BAZA DANYCH'!$V:$V,R$4,'BAZA DANYCH'!$A:$A,$A10,'BAZA DANYCH'!$F:$F,$B10)</f>
        <v>59</v>
      </c>
      <c r="S10" s="142">
        <f>SUMIFS('BAZA DANYCH'!$P:$P,'BAZA DANYCH'!$V:$V,S$4,'BAZA DANYCH'!$A:$A,$A10,'BAZA DANYCH'!$F:$F,$B10)</f>
        <v>127</v>
      </c>
      <c r="T10" s="165">
        <f t="shared" si="7"/>
        <v>186</v>
      </c>
      <c r="U10" s="165">
        <f>SUMIFS('BAZA DANYCH'!$O:$O,'BAZA DANYCH'!$V:$V,U$4,'BAZA DANYCH'!$A:$A,$A10,'BAZA DANYCH'!$F:$F,$B10)</f>
        <v>73</v>
      </c>
      <c r="V10" s="165">
        <f>SUMIFS('BAZA DANYCH'!$P:$P,'BAZA DANYCH'!$V:$V,V$4,'BAZA DANYCH'!$A:$A,$A10,'BAZA DANYCH'!$F:$F,$B10)</f>
        <v>126</v>
      </c>
      <c r="W10" s="165">
        <f t="shared" si="8"/>
        <v>199</v>
      </c>
      <c r="X10" s="165">
        <f>SUMIFS('BAZA DANYCH'!$O:$O,'BAZA DANYCH'!$V:$V,X$4,'BAZA DANYCH'!$A:$A,$A10,'BAZA DANYCH'!$F:$F,$B10)</f>
        <v>37</v>
      </c>
      <c r="Y10" s="165">
        <f>SUMIFS('BAZA DANYCH'!$P:$P,'BAZA DANYCH'!$V:$V,Y$4,'BAZA DANYCH'!$A:$A,$A10,'BAZA DANYCH'!$F:$F,$B10)</f>
        <v>158</v>
      </c>
      <c r="Z10" s="165">
        <f t="shared" si="9"/>
        <v>195</v>
      </c>
      <c r="AA10" s="165">
        <f>SUMIFS('BAZA DANYCH'!$O:$O,'BAZA DANYCH'!$V:$V,AA$4,'BAZA DANYCH'!$A:$A,$A10,'BAZA DANYCH'!$F:$F,$B10)</f>
        <v>74</v>
      </c>
      <c r="AB10" s="165">
        <f>SUMIFS('BAZA DANYCH'!$P:$P,'BAZA DANYCH'!$V:$V,AB$4,'BAZA DANYCH'!$A:$A,$A10,'BAZA DANYCH'!$F:$F,$B10)</f>
        <v>162</v>
      </c>
      <c r="AC10" s="165">
        <f t="shared" si="10"/>
        <v>236</v>
      </c>
      <c r="AL10" s="9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27"/>
      <c r="BL10" s="227"/>
      <c r="BM10" s="227"/>
      <c r="BN10" s="227"/>
      <c r="BO10" s="227"/>
      <c r="BP10" s="227"/>
      <c r="BQ10" s="227"/>
      <c r="BR10" s="227"/>
      <c r="BS10" s="227"/>
      <c r="BT10" s="227"/>
      <c r="BU10" s="227"/>
      <c r="BV10" s="227"/>
      <c r="BW10" s="227"/>
      <c r="BX10" s="227"/>
      <c r="BY10" s="227"/>
      <c r="BZ10" s="227"/>
      <c r="CA10" s="227"/>
      <c r="CB10" s="227"/>
      <c r="CC10" s="227"/>
      <c r="CD10" s="227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</row>
    <row r="11" spans="1:101" x14ac:dyDescent="0.2">
      <c r="A11" s="79" t="s">
        <v>186</v>
      </c>
      <c r="B11" s="82" t="s">
        <v>197</v>
      </c>
      <c r="C11" s="178">
        <f t="shared" si="0"/>
        <v>781</v>
      </c>
      <c r="D11" s="178">
        <f t="shared" si="1"/>
        <v>1636</v>
      </c>
      <c r="E11" s="178">
        <f t="shared" si="2"/>
        <v>2417</v>
      </c>
      <c r="F11" s="142">
        <f>SUMIFS('BAZA DANYCH'!$O:$O,'BAZA DANYCH'!$V:$V,F$4,'BAZA DANYCH'!$A:$A,$A11,'BAZA DANYCH'!$F:$F,$B11)</f>
        <v>27</v>
      </c>
      <c r="G11" s="157">
        <f>SUMIFS('BAZA DANYCH'!$P:$P,'BAZA DANYCH'!$V:$V,G$4,'BAZA DANYCH'!$A:$A,$A11,'BAZA DANYCH'!$F:$F,$B11)</f>
        <v>135</v>
      </c>
      <c r="H11" s="165">
        <f t="shared" si="3"/>
        <v>162</v>
      </c>
      <c r="I11" s="165">
        <f>SUMIFS('BAZA DANYCH'!$O:$O,'BAZA DANYCH'!$V:$V,I$4,'BAZA DANYCH'!$A:$A,$A11,'BAZA DANYCH'!$F:$F,$B11)</f>
        <v>44</v>
      </c>
      <c r="J11" s="165">
        <f>SUMIFS('BAZA DANYCH'!$P:$P,'BAZA DANYCH'!$V:$V,J$4,'BAZA DANYCH'!$A:$A,$A11,'BAZA DANYCH'!$F:$F,$B11)</f>
        <v>192</v>
      </c>
      <c r="K11" s="165">
        <f t="shared" si="4"/>
        <v>236</v>
      </c>
      <c r="L11" s="165">
        <f>SUMIFS('BAZA DANYCH'!$O:$O,'BAZA DANYCH'!$V:$V,L$4,'BAZA DANYCH'!$A:$A,$A11,'BAZA DANYCH'!$F:$F,$B11)</f>
        <v>63</v>
      </c>
      <c r="M11" s="165">
        <f>SUMIFS('BAZA DANYCH'!$P:$P,'BAZA DANYCH'!$V:$V,M$4,'BAZA DANYCH'!$A:$A,$A11,'BAZA DANYCH'!$F:$F,$B11)</f>
        <v>286</v>
      </c>
      <c r="N11" s="165">
        <f t="shared" si="5"/>
        <v>349</v>
      </c>
      <c r="O11" s="165">
        <f>SUMIFS('BAZA DANYCH'!$O:$O,'BAZA DANYCH'!$V:$V,O$4,'BAZA DANYCH'!$A:$A,$A11,'BAZA DANYCH'!$F:$F,$B11)</f>
        <v>73</v>
      </c>
      <c r="P11" s="165">
        <f>SUMIFS('BAZA DANYCH'!$P:$P,'BAZA DANYCH'!$V:$V,P$4,'BAZA DANYCH'!$A:$A,$A11,'BAZA DANYCH'!$F:$F,$B11)</f>
        <v>178</v>
      </c>
      <c r="Q11" s="165">
        <f t="shared" si="6"/>
        <v>251</v>
      </c>
      <c r="R11" s="142">
        <f>SUMIFS('BAZA DANYCH'!$O:$O,'BAZA DANYCH'!$V:$V,R$4,'BAZA DANYCH'!$A:$A,$A11,'BAZA DANYCH'!$F:$F,$B11)</f>
        <v>176</v>
      </c>
      <c r="S11" s="142">
        <f>SUMIFS('BAZA DANYCH'!$P:$P,'BAZA DANYCH'!$V:$V,S$4,'BAZA DANYCH'!$A:$A,$A11,'BAZA DANYCH'!$F:$F,$B11)</f>
        <v>230</v>
      </c>
      <c r="T11" s="165">
        <f t="shared" si="7"/>
        <v>406</v>
      </c>
      <c r="U11" s="165">
        <f>SUMIFS('BAZA DANYCH'!$O:$O,'BAZA DANYCH'!$V:$V,U$4,'BAZA DANYCH'!$A:$A,$A11,'BAZA DANYCH'!$F:$F,$B11)</f>
        <v>152</v>
      </c>
      <c r="V11" s="165">
        <f>SUMIFS('BAZA DANYCH'!$P:$P,'BAZA DANYCH'!$V:$V,V$4,'BAZA DANYCH'!$A:$A,$A11,'BAZA DANYCH'!$F:$F,$B11)</f>
        <v>260</v>
      </c>
      <c r="W11" s="165">
        <f t="shared" si="8"/>
        <v>412</v>
      </c>
      <c r="X11" s="165">
        <f>SUMIFS('BAZA DANYCH'!$O:$O,'BAZA DANYCH'!$V:$V,X$4,'BAZA DANYCH'!$A:$A,$A11,'BAZA DANYCH'!$F:$F,$B11)</f>
        <v>102</v>
      </c>
      <c r="Y11" s="165">
        <f>SUMIFS('BAZA DANYCH'!$P:$P,'BAZA DANYCH'!$V:$V,Y$4,'BAZA DANYCH'!$A:$A,$A11,'BAZA DANYCH'!$F:$F,$B11)</f>
        <v>140</v>
      </c>
      <c r="Z11" s="165">
        <f t="shared" si="9"/>
        <v>242</v>
      </c>
      <c r="AA11" s="165">
        <f>SUMIFS('BAZA DANYCH'!$O:$O,'BAZA DANYCH'!$V:$V,AA$4,'BAZA DANYCH'!$A:$A,$A11,'BAZA DANYCH'!$F:$F,$B11)</f>
        <v>144</v>
      </c>
      <c r="AB11" s="165">
        <f>SUMIFS('BAZA DANYCH'!$P:$P,'BAZA DANYCH'!$V:$V,AB$4,'BAZA DANYCH'!$A:$A,$A11,'BAZA DANYCH'!$F:$F,$B11)</f>
        <v>215</v>
      </c>
      <c r="AC11" s="165">
        <f t="shared" si="10"/>
        <v>359</v>
      </c>
      <c r="AL11" s="9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227"/>
      <c r="BL11" s="227"/>
      <c r="BM11" s="227"/>
      <c r="BN11" s="227"/>
      <c r="BO11" s="227"/>
      <c r="BP11" s="227"/>
      <c r="BQ11" s="227"/>
      <c r="BR11" s="227"/>
      <c r="BS11" s="227"/>
      <c r="BT11" s="227"/>
      <c r="BU11" s="227"/>
      <c r="BV11" s="227"/>
      <c r="BW11" s="227"/>
      <c r="BX11" s="227"/>
      <c r="BY11" s="227"/>
      <c r="BZ11" s="227"/>
      <c r="CA11" s="227"/>
      <c r="CB11" s="227"/>
      <c r="CC11" s="227"/>
      <c r="CD11" s="227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</row>
    <row r="12" spans="1:101" x14ac:dyDescent="0.2">
      <c r="A12" s="79" t="s">
        <v>186</v>
      </c>
      <c r="B12" s="79" t="s">
        <v>201</v>
      </c>
      <c r="C12" s="178">
        <f t="shared" si="0"/>
        <v>1763</v>
      </c>
      <c r="D12" s="178">
        <f t="shared" si="1"/>
        <v>1793</v>
      </c>
      <c r="E12" s="178">
        <f t="shared" si="2"/>
        <v>3556</v>
      </c>
      <c r="F12" s="142">
        <f>SUMIFS('BAZA DANYCH'!$O:$O,'BAZA DANYCH'!$V:$V,F$4,'BAZA DANYCH'!$A:$A,$A12,'BAZA DANYCH'!$F:$F,$B12)</f>
        <v>123</v>
      </c>
      <c r="G12" s="157">
        <f>SUMIFS('BAZA DANYCH'!$P:$P,'BAZA DANYCH'!$V:$V,G$4,'BAZA DANYCH'!$A:$A,$A12,'BAZA DANYCH'!$F:$F,$B12)</f>
        <v>177</v>
      </c>
      <c r="H12" s="165">
        <f t="shared" si="3"/>
        <v>300</v>
      </c>
      <c r="I12" s="165">
        <f>SUMIFS('BAZA DANYCH'!$O:$O,'BAZA DANYCH'!$V:$V,I$4,'BAZA DANYCH'!$A:$A,$A12,'BAZA DANYCH'!$F:$F,$B12)</f>
        <v>266</v>
      </c>
      <c r="J12" s="165">
        <f>SUMIFS('BAZA DANYCH'!$P:$P,'BAZA DANYCH'!$V:$V,J$4,'BAZA DANYCH'!$A:$A,$A12,'BAZA DANYCH'!$F:$F,$B12)</f>
        <v>394</v>
      </c>
      <c r="K12" s="165">
        <f t="shared" si="4"/>
        <v>660</v>
      </c>
      <c r="L12" s="165">
        <f>SUMIFS('BAZA DANYCH'!$O:$O,'BAZA DANYCH'!$V:$V,L$4,'BAZA DANYCH'!$A:$A,$A12,'BAZA DANYCH'!$F:$F,$B12)</f>
        <v>118</v>
      </c>
      <c r="M12" s="165">
        <f>SUMIFS('BAZA DANYCH'!$P:$P,'BAZA DANYCH'!$V:$V,M$4,'BAZA DANYCH'!$A:$A,$A12,'BAZA DANYCH'!$F:$F,$B12)</f>
        <v>325</v>
      </c>
      <c r="N12" s="165">
        <f t="shared" si="5"/>
        <v>443</v>
      </c>
      <c r="O12" s="165">
        <f>SUMIFS('BAZA DANYCH'!$O:$O,'BAZA DANYCH'!$V:$V,O$4,'BAZA DANYCH'!$A:$A,$A12,'BAZA DANYCH'!$F:$F,$B12)</f>
        <v>160</v>
      </c>
      <c r="P12" s="165">
        <f>SUMIFS('BAZA DANYCH'!$P:$P,'BAZA DANYCH'!$V:$V,P$4,'BAZA DANYCH'!$A:$A,$A12,'BAZA DANYCH'!$F:$F,$B12)</f>
        <v>238</v>
      </c>
      <c r="Q12" s="165">
        <f t="shared" si="6"/>
        <v>398</v>
      </c>
      <c r="R12" s="142">
        <f>SUMIFS('BAZA DANYCH'!$O:$O,'BAZA DANYCH'!$V:$V,R$4,'BAZA DANYCH'!$A:$A,$A12,'BAZA DANYCH'!$F:$F,$B12)</f>
        <v>246</v>
      </c>
      <c r="S12" s="142">
        <f>SUMIFS('BAZA DANYCH'!$P:$P,'BAZA DANYCH'!$V:$V,S$4,'BAZA DANYCH'!$A:$A,$A12,'BAZA DANYCH'!$F:$F,$B12)</f>
        <v>173</v>
      </c>
      <c r="T12" s="165">
        <f t="shared" si="7"/>
        <v>419</v>
      </c>
      <c r="U12" s="165">
        <f>SUMIFS('BAZA DANYCH'!$O:$O,'BAZA DANYCH'!$V:$V,U$4,'BAZA DANYCH'!$A:$A,$A12,'BAZA DANYCH'!$F:$F,$B12)</f>
        <v>388</v>
      </c>
      <c r="V12" s="165">
        <f>SUMIFS('BAZA DANYCH'!$P:$P,'BAZA DANYCH'!$V:$V,V$4,'BAZA DANYCH'!$A:$A,$A12,'BAZA DANYCH'!$F:$F,$B12)</f>
        <v>197</v>
      </c>
      <c r="W12" s="165">
        <f t="shared" si="8"/>
        <v>585</v>
      </c>
      <c r="X12" s="165">
        <f>SUMIFS('BAZA DANYCH'!$O:$O,'BAZA DANYCH'!$V:$V,X$4,'BAZA DANYCH'!$A:$A,$A12,'BAZA DANYCH'!$F:$F,$B12)</f>
        <v>252</v>
      </c>
      <c r="Y12" s="165">
        <f>SUMIFS('BAZA DANYCH'!$P:$P,'BAZA DANYCH'!$V:$V,Y$4,'BAZA DANYCH'!$A:$A,$A12,'BAZA DANYCH'!$F:$F,$B12)</f>
        <v>139</v>
      </c>
      <c r="Z12" s="165">
        <f t="shared" si="9"/>
        <v>391</v>
      </c>
      <c r="AA12" s="165">
        <f>SUMIFS('BAZA DANYCH'!$O:$O,'BAZA DANYCH'!$V:$V,AA$4,'BAZA DANYCH'!$A:$A,$A12,'BAZA DANYCH'!$F:$F,$B12)</f>
        <v>210</v>
      </c>
      <c r="AB12" s="165">
        <f>SUMIFS('BAZA DANYCH'!$P:$P,'BAZA DANYCH'!$V:$V,AB$4,'BAZA DANYCH'!$A:$A,$A12,'BAZA DANYCH'!$F:$F,$B12)</f>
        <v>150</v>
      </c>
      <c r="AC12" s="165">
        <f t="shared" si="10"/>
        <v>360</v>
      </c>
      <c r="AL12" s="9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227"/>
      <c r="BL12" s="227"/>
      <c r="BM12" s="227"/>
      <c r="BN12" s="227"/>
      <c r="BO12" s="227"/>
      <c r="BP12" s="227"/>
      <c r="BQ12" s="227"/>
      <c r="BR12" s="227"/>
      <c r="BS12" s="227"/>
      <c r="BT12" s="227"/>
      <c r="BU12" s="227"/>
      <c r="BV12" s="227"/>
      <c r="BW12" s="227"/>
      <c r="BX12" s="227"/>
      <c r="BY12" s="227"/>
      <c r="BZ12" s="227"/>
      <c r="CA12" s="227"/>
      <c r="CB12" s="227"/>
      <c r="CC12" s="227"/>
      <c r="CD12" s="227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</row>
    <row r="13" spans="1:101" x14ac:dyDescent="0.2">
      <c r="A13" s="79" t="s">
        <v>186</v>
      </c>
      <c r="B13" s="79" t="s">
        <v>204</v>
      </c>
      <c r="C13" s="178">
        <f t="shared" si="0"/>
        <v>1626</v>
      </c>
      <c r="D13" s="178">
        <f t="shared" si="1"/>
        <v>960</v>
      </c>
      <c r="E13" s="178">
        <f t="shared" si="2"/>
        <v>2586</v>
      </c>
      <c r="F13" s="142">
        <f>SUMIFS('BAZA DANYCH'!$O:$O,'BAZA DANYCH'!$V:$V,F$4,'BAZA DANYCH'!$A:$A,$A13,'BAZA DANYCH'!$F:$F,$B13)</f>
        <v>95</v>
      </c>
      <c r="G13" s="157">
        <f>SUMIFS('BAZA DANYCH'!$P:$P,'BAZA DANYCH'!$V:$V,G$4,'BAZA DANYCH'!$A:$A,$A13,'BAZA DANYCH'!$F:$F,$B13)</f>
        <v>36</v>
      </c>
      <c r="H13" s="165">
        <f t="shared" si="3"/>
        <v>131</v>
      </c>
      <c r="I13" s="165">
        <f>SUMIFS('BAZA DANYCH'!$O:$O,'BAZA DANYCH'!$V:$V,I$4,'BAZA DANYCH'!$A:$A,$A13,'BAZA DANYCH'!$F:$F,$B13)</f>
        <v>216</v>
      </c>
      <c r="J13" s="165">
        <f>SUMIFS('BAZA DANYCH'!$P:$P,'BAZA DANYCH'!$V:$V,J$4,'BAZA DANYCH'!$A:$A,$A13,'BAZA DANYCH'!$F:$F,$B13)</f>
        <v>153</v>
      </c>
      <c r="K13" s="165">
        <f t="shared" si="4"/>
        <v>369</v>
      </c>
      <c r="L13" s="165">
        <f>SUMIFS('BAZA DANYCH'!$O:$O,'BAZA DANYCH'!$V:$V,L$4,'BAZA DANYCH'!$A:$A,$A13,'BAZA DANYCH'!$F:$F,$B13)</f>
        <v>119</v>
      </c>
      <c r="M13" s="165">
        <f>SUMIFS('BAZA DANYCH'!$P:$P,'BAZA DANYCH'!$V:$V,M$4,'BAZA DANYCH'!$A:$A,$A13,'BAZA DANYCH'!$F:$F,$B13)</f>
        <v>143</v>
      </c>
      <c r="N13" s="165">
        <f t="shared" si="5"/>
        <v>262</v>
      </c>
      <c r="O13" s="165">
        <f>SUMIFS('BAZA DANYCH'!$O:$O,'BAZA DANYCH'!$V:$V,O$4,'BAZA DANYCH'!$A:$A,$A13,'BAZA DANYCH'!$F:$F,$B13)</f>
        <v>191</v>
      </c>
      <c r="P13" s="165">
        <f>SUMIFS('BAZA DANYCH'!$P:$P,'BAZA DANYCH'!$V:$V,P$4,'BAZA DANYCH'!$A:$A,$A13,'BAZA DANYCH'!$F:$F,$B13)</f>
        <v>152</v>
      </c>
      <c r="Q13" s="165">
        <f t="shared" si="6"/>
        <v>343</v>
      </c>
      <c r="R13" s="142">
        <f>SUMIFS('BAZA DANYCH'!$O:$O,'BAZA DANYCH'!$V:$V,R$4,'BAZA DANYCH'!$A:$A,$A13,'BAZA DANYCH'!$F:$F,$B13)</f>
        <v>265</v>
      </c>
      <c r="S13" s="142">
        <f>SUMIFS('BAZA DANYCH'!$P:$P,'BAZA DANYCH'!$V:$V,S$4,'BAZA DANYCH'!$A:$A,$A13,'BAZA DANYCH'!$F:$F,$B13)</f>
        <v>131</v>
      </c>
      <c r="T13" s="165">
        <f t="shared" si="7"/>
        <v>396</v>
      </c>
      <c r="U13" s="165">
        <f>SUMIFS('BAZA DANYCH'!$O:$O,'BAZA DANYCH'!$V:$V,U$4,'BAZA DANYCH'!$A:$A,$A13,'BAZA DANYCH'!$F:$F,$B13)</f>
        <v>301</v>
      </c>
      <c r="V13" s="165">
        <f>SUMIFS('BAZA DANYCH'!$P:$P,'BAZA DANYCH'!$V:$V,V$4,'BAZA DANYCH'!$A:$A,$A13,'BAZA DANYCH'!$F:$F,$B13)</f>
        <v>187</v>
      </c>
      <c r="W13" s="165">
        <f t="shared" si="8"/>
        <v>488</v>
      </c>
      <c r="X13" s="165">
        <f>SUMIFS('BAZA DANYCH'!$O:$O,'BAZA DANYCH'!$V:$V,X$4,'BAZA DANYCH'!$A:$A,$A13,'BAZA DANYCH'!$F:$F,$B13)</f>
        <v>257</v>
      </c>
      <c r="Y13" s="165">
        <f>SUMIFS('BAZA DANYCH'!$P:$P,'BAZA DANYCH'!$V:$V,Y$4,'BAZA DANYCH'!$A:$A,$A13,'BAZA DANYCH'!$F:$F,$B13)</f>
        <v>103</v>
      </c>
      <c r="Z13" s="165">
        <f t="shared" si="9"/>
        <v>360</v>
      </c>
      <c r="AA13" s="165">
        <f>SUMIFS('BAZA DANYCH'!$O:$O,'BAZA DANYCH'!$V:$V,AA$4,'BAZA DANYCH'!$A:$A,$A13,'BAZA DANYCH'!$F:$F,$B13)</f>
        <v>182</v>
      </c>
      <c r="AB13" s="165">
        <f>SUMIFS('BAZA DANYCH'!$P:$P,'BAZA DANYCH'!$V:$V,AB$4,'BAZA DANYCH'!$A:$A,$A13,'BAZA DANYCH'!$F:$F,$B13)</f>
        <v>55</v>
      </c>
      <c r="AC13" s="165">
        <f t="shared" si="10"/>
        <v>237</v>
      </c>
      <c r="AL13" s="9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227"/>
      <c r="BL13" s="227"/>
      <c r="BM13" s="227"/>
      <c r="BN13" s="227"/>
      <c r="BO13" s="227"/>
      <c r="BP13" s="227"/>
      <c r="BQ13" s="227"/>
      <c r="BR13" s="227"/>
      <c r="BS13" s="227"/>
      <c r="BT13" s="227"/>
      <c r="BU13" s="227"/>
      <c r="BV13" s="227"/>
      <c r="BW13" s="227"/>
      <c r="BX13" s="227"/>
      <c r="BY13" s="227"/>
      <c r="BZ13" s="227"/>
      <c r="CA13" s="227"/>
      <c r="CB13" s="227"/>
      <c r="CC13" s="227"/>
      <c r="CD13" s="227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</row>
    <row r="14" spans="1:101" x14ac:dyDescent="0.2">
      <c r="A14" s="79" t="s">
        <v>186</v>
      </c>
      <c r="B14" s="79" t="s">
        <v>206</v>
      </c>
      <c r="C14" s="178">
        <f t="shared" si="0"/>
        <v>1556</v>
      </c>
      <c r="D14" s="178">
        <f t="shared" si="1"/>
        <v>801</v>
      </c>
      <c r="E14" s="178">
        <f t="shared" si="2"/>
        <v>2357</v>
      </c>
      <c r="F14" s="142">
        <f>SUMIFS('BAZA DANYCH'!$O:$O,'BAZA DANYCH'!$V:$V,F$4,'BAZA DANYCH'!$A:$A,$A14,'BAZA DANYCH'!$F:$F,$B14)</f>
        <v>146</v>
      </c>
      <c r="G14" s="157">
        <f>SUMIFS('BAZA DANYCH'!$P:$P,'BAZA DANYCH'!$V:$V,G$4,'BAZA DANYCH'!$A:$A,$A14,'BAZA DANYCH'!$F:$F,$B14)</f>
        <v>49</v>
      </c>
      <c r="H14" s="165">
        <f t="shared" si="3"/>
        <v>195</v>
      </c>
      <c r="I14" s="165">
        <f>SUMIFS('BAZA DANYCH'!$O:$O,'BAZA DANYCH'!$V:$V,I$4,'BAZA DANYCH'!$A:$A,$A14,'BAZA DANYCH'!$F:$F,$B14)</f>
        <v>157</v>
      </c>
      <c r="J14" s="165">
        <f>SUMIFS('BAZA DANYCH'!$P:$P,'BAZA DANYCH'!$V:$V,J$4,'BAZA DANYCH'!$A:$A,$A14,'BAZA DANYCH'!$F:$F,$B14)</f>
        <v>124</v>
      </c>
      <c r="K14" s="165">
        <f t="shared" si="4"/>
        <v>281</v>
      </c>
      <c r="L14" s="165">
        <f>SUMIFS('BAZA DANYCH'!$O:$O,'BAZA DANYCH'!$V:$V,L$4,'BAZA DANYCH'!$A:$A,$A14,'BAZA DANYCH'!$F:$F,$B14)</f>
        <v>220</v>
      </c>
      <c r="M14" s="165">
        <f>SUMIFS('BAZA DANYCH'!$P:$P,'BAZA DANYCH'!$V:$V,M$4,'BAZA DANYCH'!$A:$A,$A14,'BAZA DANYCH'!$F:$F,$B14)</f>
        <v>143</v>
      </c>
      <c r="N14" s="165">
        <f t="shared" si="5"/>
        <v>363</v>
      </c>
      <c r="O14" s="165">
        <f>SUMIFS('BAZA DANYCH'!$O:$O,'BAZA DANYCH'!$V:$V,O$4,'BAZA DANYCH'!$A:$A,$A14,'BAZA DANYCH'!$F:$F,$B14)</f>
        <v>124</v>
      </c>
      <c r="P14" s="165">
        <f>SUMIFS('BAZA DANYCH'!$P:$P,'BAZA DANYCH'!$V:$V,P$4,'BAZA DANYCH'!$A:$A,$A14,'BAZA DANYCH'!$F:$F,$B14)</f>
        <v>63</v>
      </c>
      <c r="Q14" s="165">
        <f t="shared" si="6"/>
        <v>187</v>
      </c>
      <c r="R14" s="142">
        <f>SUMIFS('BAZA DANYCH'!$O:$O,'BAZA DANYCH'!$V:$V,R$4,'BAZA DANYCH'!$A:$A,$A14,'BAZA DANYCH'!$F:$F,$B14)</f>
        <v>160</v>
      </c>
      <c r="S14" s="142">
        <f>SUMIFS('BAZA DANYCH'!$P:$P,'BAZA DANYCH'!$V:$V,S$4,'BAZA DANYCH'!$A:$A,$A14,'BAZA DANYCH'!$F:$F,$B14)</f>
        <v>118</v>
      </c>
      <c r="T14" s="165">
        <f t="shared" si="7"/>
        <v>278</v>
      </c>
      <c r="U14" s="165">
        <f>SUMIFS('BAZA DANYCH'!$O:$O,'BAZA DANYCH'!$V:$V,U$4,'BAZA DANYCH'!$A:$A,$A14,'BAZA DANYCH'!$F:$F,$B14)</f>
        <v>247</v>
      </c>
      <c r="V14" s="165">
        <f>SUMIFS('BAZA DANYCH'!$P:$P,'BAZA DANYCH'!$V:$V,V$4,'BAZA DANYCH'!$A:$A,$A14,'BAZA DANYCH'!$F:$F,$B14)</f>
        <v>134</v>
      </c>
      <c r="W14" s="165">
        <f t="shared" si="8"/>
        <v>381</v>
      </c>
      <c r="X14" s="165">
        <f>SUMIFS('BAZA DANYCH'!$O:$O,'BAZA DANYCH'!$V:$V,X$4,'BAZA DANYCH'!$A:$A,$A14,'BAZA DANYCH'!$F:$F,$B14)</f>
        <v>254</v>
      </c>
      <c r="Y14" s="165">
        <f>SUMIFS('BAZA DANYCH'!$P:$P,'BAZA DANYCH'!$V:$V,Y$4,'BAZA DANYCH'!$A:$A,$A14,'BAZA DANYCH'!$F:$F,$B14)</f>
        <v>90</v>
      </c>
      <c r="Z14" s="165">
        <f t="shared" si="9"/>
        <v>344</v>
      </c>
      <c r="AA14" s="165">
        <f>SUMIFS('BAZA DANYCH'!$O:$O,'BAZA DANYCH'!$V:$V,AA$4,'BAZA DANYCH'!$A:$A,$A14,'BAZA DANYCH'!$F:$F,$B14)</f>
        <v>248</v>
      </c>
      <c r="AB14" s="165">
        <f>SUMIFS('BAZA DANYCH'!$P:$P,'BAZA DANYCH'!$V:$V,AB$4,'BAZA DANYCH'!$A:$A,$A14,'BAZA DANYCH'!$F:$F,$B14)</f>
        <v>80</v>
      </c>
      <c r="AC14" s="165">
        <f t="shared" si="10"/>
        <v>328</v>
      </c>
      <c r="AL14" s="9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227"/>
      <c r="BL14" s="227"/>
      <c r="BM14" s="227"/>
      <c r="BN14" s="227"/>
      <c r="BO14" s="227"/>
      <c r="BP14" s="227"/>
      <c r="BQ14" s="227"/>
      <c r="BR14" s="227"/>
      <c r="BS14" s="227"/>
      <c r="BT14" s="227"/>
      <c r="BU14" s="227"/>
      <c r="BV14" s="227"/>
      <c r="BW14" s="227"/>
      <c r="BX14" s="227"/>
      <c r="BY14" s="227"/>
      <c r="BZ14" s="227"/>
      <c r="CA14" s="227"/>
      <c r="CB14" s="227"/>
      <c r="CC14" s="227"/>
      <c r="CD14" s="227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</row>
    <row r="15" spans="1:101" x14ac:dyDescent="0.2">
      <c r="A15" s="79" t="s">
        <v>186</v>
      </c>
      <c r="B15" s="79" t="s">
        <v>210</v>
      </c>
      <c r="C15" s="178">
        <f t="shared" si="0"/>
        <v>925</v>
      </c>
      <c r="D15" s="178">
        <f t="shared" si="1"/>
        <v>960</v>
      </c>
      <c r="E15" s="178">
        <f t="shared" si="2"/>
        <v>1885</v>
      </c>
      <c r="F15" s="142">
        <f>SUMIFS('BAZA DANYCH'!$O:$O,'BAZA DANYCH'!$V:$V,F$4,'BAZA DANYCH'!$A:$A,$A15,'BAZA DANYCH'!$F:$F,$B15)</f>
        <v>37</v>
      </c>
      <c r="G15" s="157">
        <f>SUMIFS('BAZA DANYCH'!$P:$P,'BAZA DANYCH'!$V:$V,G$4,'BAZA DANYCH'!$A:$A,$A15,'BAZA DANYCH'!$F:$F,$B15)</f>
        <v>67</v>
      </c>
      <c r="H15" s="165">
        <f t="shared" si="3"/>
        <v>104</v>
      </c>
      <c r="I15" s="165">
        <f>SUMIFS('BAZA DANYCH'!$O:$O,'BAZA DANYCH'!$V:$V,I$4,'BAZA DANYCH'!$A:$A,$A15,'BAZA DANYCH'!$F:$F,$B15)</f>
        <v>84</v>
      </c>
      <c r="J15" s="165">
        <f>SUMIFS('BAZA DANYCH'!$P:$P,'BAZA DANYCH'!$V:$V,J$4,'BAZA DANYCH'!$A:$A,$A15,'BAZA DANYCH'!$F:$F,$B15)</f>
        <v>159</v>
      </c>
      <c r="K15" s="165">
        <f t="shared" si="4"/>
        <v>243</v>
      </c>
      <c r="L15" s="165">
        <f>SUMIFS('BAZA DANYCH'!$O:$O,'BAZA DANYCH'!$V:$V,L$4,'BAZA DANYCH'!$A:$A,$A15,'BAZA DANYCH'!$F:$F,$B15)</f>
        <v>110</v>
      </c>
      <c r="M15" s="165">
        <f>SUMIFS('BAZA DANYCH'!$P:$P,'BAZA DANYCH'!$V:$V,M$4,'BAZA DANYCH'!$A:$A,$A15,'BAZA DANYCH'!$F:$F,$B15)</f>
        <v>109</v>
      </c>
      <c r="N15" s="165">
        <f t="shared" si="5"/>
        <v>219</v>
      </c>
      <c r="O15" s="165">
        <f>SUMIFS('BAZA DANYCH'!$O:$O,'BAZA DANYCH'!$V:$V,O$4,'BAZA DANYCH'!$A:$A,$A15,'BAZA DANYCH'!$F:$F,$B15)</f>
        <v>153</v>
      </c>
      <c r="P15" s="165">
        <f>SUMIFS('BAZA DANYCH'!$P:$P,'BAZA DANYCH'!$V:$V,P$4,'BAZA DANYCH'!$A:$A,$A15,'BAZA DANYCH'!$F:$F,$B15)</f>
        <v>124</v>
      </c>
      <c r="Q15" s="165">
        <f t="shared" si="6"/>
        <v>277</v>
      </c>
      <c r="R15" s="142">
        <f>SUMIFS('BAZA DANYCH'!$O:$O,'BAZA DANYCH'!$V:$V,R$4,'BAZA DANYCH'!$A:$A,$A15,'BAZA DANYCH'!$F:$F,$B15)</f>
        <v>144</v>
      </c>
      <c r="S15" s="142">
        <f>SUMIFS('BAZA DANYCH'!$P:$P,'BAZA DANYCH'!$V:$V,S$4,'BAZA DANYCH'!$A:$A,$A15,'BAZA DANYCH'!$F:$F,$B15)</f>
        <v>113</v>
      </c>
      <c r="T15" s="165">
        <f t="shared" si="7"/>
        <v>257</v>
      </c>
      <c r="U15" s="165">
        <f>SUMIFS('BAZA DANYCH'!$O:$O,'BAZA DANYCH'!$V:$V,U$4,'BAZA DANYCH'!$A:$A,$A15,'BAZA DANYCH'!$F:$F,$B15)</f>
        <v>111</v>
      </c>
      <c r="V15" s="165">
        <f>SUMIFS('BAZA DANYCH'!$P:$P,'BAZA DANYCH'!$V:$V,V$4,'BAZA DANYCH'!$A:$A,$A15,'BAZA DANYCH'!$F:$F,$B15)</f>
        <v>104</v>
      </c>
      <c r="W15" s="165">
        <f t="shared" si="8"/>
        <v>215</v>
      </c>
      <c r="X15" s="165">
        <f>SUMIFS('BAZA DANYCH'!$O:$O,'BAZA DANYCH'!$V:$V,X$4,'BAZA DANYCH'!$A:$A,$A15,'BAZA DANYCH'!$F:$F,$B15)</f>
        <v>177</v>
      </c>
      <c r="Y15" s="165">
        <f>SUMIFS('BAZA DANYCH'!$P:$P,'BAZA DANYCH'!$V:$V,Y$4,'BAZA DANYCH'!$A:$A,$A15,'BAZA DANYCH'!$F:$F,$B15)</f>
        <v>135</v>
      </c>
      <c r="Z15" s="165">
        <f t="shared" si="9"/>
        <v>312</v>
      </c>
      <c r="AA15" s="165">
        <f>SUMIFS('BAZA DANYCH'!$O:$O,'BAZA DANYCH'!$V:$V,AA$4,'BAZA DANYCH'!$A:$A,$A15,'BAZA DANYCH'!$F:$F,$B15)</f>
        <v>109</v>
      </c>
      <c r="AB15" s="165">
        <f>SUMIFS('BAZA DANYCH'!$P:$P,'BAZA DANYCH'!$V:$V,AB$4,'BAZA DANYCH'!$A:$A,$A15,'BAZA DANYCH'!$F:$F,$B15)</f>
        <v>149</v>
      </c>
      <c r="AC15" s="165">
        <f t="shared" si="10"/>
        <v>258</v>
      </c>
      <c r="AL15" s="9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227"/>
      <c r="BL15" s="227"/>
      <c r="BM15" s="227"/>
      <c r="BN15" s="227"/>
      <c r="BO15" s="227"/>
      <c r="BP15" s="227"/>
      <c r="BQ15" s="227"/>
      <c r="BR15" s="227"/>
      <c r="BS15" s="227"/>
      <c r="BT15" s="227"/>
      <c r="BU15" s="227"/>
      <c r="BV15" s="227"/>
      <c r="BW15" s="227"/>
      <c r="BX15" s="227"/>
      <c r="BY15" s="227"/>
      <c r="BZ15" s="227"/>
      <c r="CA15" s="227"/>
      <c r="CB15" s="227"/>
      <c r="CC15" s="227"/>
      <c r="CD15" s="227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</row>
    <row r="16" spans="1:101" x14ac:dyDescent="0.2">
      <c r="A16" s="79" t="s">
        <v>186</v>
      </c>
      <c r="B16" s="79" t="s">
        <v>211</v>
      </c>
      <c r="C16" s="178">
        <f t="shared" si="0"/>
        <v>1766</v>
      </c>
      <c r="D16" s="178">
        <f t="shared" si="1"/>
        <v>990</v>
      </c>
      <c r="E16" s="178">
        <f t="shared" si="2"/>
        <v>2756</v>
      </c>
      <c r="F16" s="142">
        <f>SUMIFS('BAZA DANYCH'!$O:$O,'BAZA DANYCH'!$V:$V,F$4,'BAZA DANYCH'!$A:$A,$A16,'BAZA DANYCH'!$F:$F,$B16)</f>
        <v>181</v>
      </c>
      <c r="G16" s="157">
        <f>SUMIFS('BAZA DANYCH'!$P:$P,'BAZA DANYCH'!$V:$V,G$4,'BAZA DANYCH'!$A:$A,$A16,'BAZA DANYCH'!$F:$F,$B16)</f>
        <v>79</v>
      </c>
      <c r="H16" s="165">
        <f t="shared" si="3"/>
        <v>260</v>
      </c>
      <c r="I16" s="165">
        <f>SUMIFS('BAZA DANYCH'!$O:$O,'BAZA DANYCH'!$V:$V,I$4,'BAZA DANYCH'!$A:$A,$A16,'BAZA DANYCH'!$F:$F,$B16)</f>
        <v>215</v>
      </c>
      <c r="J16" s="165">
        <f>SUMIFS('BAZA DANYCH'!$P:$P,'BAZA DANYCH'!$V:$V,J$4,'BAZA DANYCH'!$A:$A,$A16,'BAZA DANYCH'!$F:$F,$B16)</f>
        <v>136</v>
      </c>
      <c r="K16" s="165">
        <f t="shared" si="4"/>
        <v>351</v>
      </c>
      <c r="L16" s="165">
        <f>SUMIFS('BAZA DANYCH'!$O:$O,'BAZA DANYCH'!$V:$V,L$4,'BAZA DANYCH'!$A:$A,$A16,'BAZA DANYCH'!$F:$F,$B16)</f>
        <v>139</v>
      </c>
      <c r="M16" s="165">
        <f>SUMIFS('BAZA DANYCH'!$P:$P,'BAZA DANYCH'!$V:$V,M$4,'BAZA DANYCH'!$A:$A,$A16,'BAZA DANYCH'!$F:$F,$B16)</f>
        <v>170</v>
      </c>
      <c r="N16" s="165">
        <f t="shared" si="5"/>
        <v>309</v>
      </c>
      <c r="O16" s="165">
        <f>SUMIFS('BAZA DANYCH'!$O:$O,'BAZA DANYCH'!$V:$V,O$4,'BAZA DANYCH'!$A:$A,$A16,'BAZA DANYCH'!$F:$F,$B16)</f>
        <v>113</v>
      </c>
      <c r="P16" s="165">
        <f>SUMIFS('BAZA DANYCH'!$P:$P,'BAZA DANYCH'!$V:$V,P$4,'BAZA DANYCH'!$A:$A,$A16,'BAZA DANYCH'!$F:$F,$B16)</f>
        <v>113</v>
      </c>
      <c r="Q16" s="165">
        <f t="shared" si="6"/>
        <v>226</v>
      </c>
      <c r="R16" s="142">
        <f>SUMIFS('BAZA DANYCH'!$O:$O,'BAZA DANYCH'!$V:$V,R$4,'BAZA DANYCH'!$A:$A,$A16,'BAZA DANYCH'!$F:$F,$B16)</f>
        <v>295</v>
      </c>
      <c r="S16" s="142">
        <f>SUMIFS('BAZA DANYCH'!$P:$P,'BAZA DANYCH'!$V:$V,S$4,'BAZA DANYCH'!$A:$A,$A16,'BAZA DANYCH'!$F:$F,$B16)</f>
        <v>113</v>
      </c>
      <c r="T16" s="165">
        <f t="shared" si="7"/>
        <v>408</v>
      </c>
      <c r="U16" s="165">
        <f>SUMIFS('BAZA DANYCH'!$O:$O,'BAZA DANYCH'!$V:$V,U$4,'BAZA DANYCH'!$A:$A,$A16,'BAZA DANYCH'!$F:$F,$B16)</f>
        <v>302</v>
      </c>
      <c r="V16" s="165">
        <f>SUMIFS('BAZA DANYCH'!$P:$P,'BAZA DANYCH'!$V:$V,V$4,'BAZA DANYCH'!$A:$A,$A16,'BAZA DANYCH'!$F:$F,$B16)</f>
        <v>135</v>
      </c>
      <c r="W16" s="165">
        <f t="shared" si="8"/>
        <v>437</v>
      </c>
      <c r="X16" s="165">
        <f>SUMIFS('BAZA DANYCH'!$O:$O,'BAZA DANYCH'!$V:$V,X$4,'BAZA DANYCH'!$A:$A,$A16,'BAZA DANYCH'!$F:$F,$B16)</f>
        <v>223</v>
      </c>
      <c r="Y16" s="165">
        <f>SUMIFS('BAZA DANYCH'!$P:$P,'BAZA DANYCH'!$V:$V,Y$4,'BAZA DANYCH'!$A:$A,$A16,'BAZA DANYCH'!$F:$F,$B16)</f>
        <v>78</v>
      </c>
      <c r="Z16" s="165">
        <f t="shared" si="9"/>
        <v>301</v>
      </c>
      <c r="AA16" s="165">
        <f>SUMIFS('BAZA DANYCH'!$O:$O,'BAZA DANYCH'!$V:$V,AA$4,'BAZA DANYCH'!$A:$A,$A16,'BAZA DANYCH'!$F:$F,$B16)</f>
        <v>298</v>
      </c>
      <c r="AB16" s="165">
        <f>SUMIFS('BAZA DANYCH'!$P:$P,'BAZA DANYCH'!$V:$V,AB$4,'BAZA DANYCH'!$A:$A,$A16,'BAZA DANYCH'!$F:$F,$B16)</f>
        <v>166</v>
      </c>
      <c r="AC16" s="165">
        <f t="shared" si="10"/>
        <v>464</v>
      </c>
      <c r="AL16" s="9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227"/>
      <c r="BL16" s="227"/>
      <c r="BM16" s="227"/>
      <c r="BN16" s="227"/>
      <c r="BO16" s="227"/>
      <c r="BP16" s="227"/>
      <c r="BQ16" s="227"/>
      <c r="BR16" s="227"/>
      <c r="BS16" s="227"/>
      <c r="BT16" s="227"/>
      <c r="BU16" s="227"/>
      <c r="BV16" s="227"/>
      <c r="BW16" s="227"/>
      <c r="BX16" s="227"/>
      <c r="BY16" s="227"/>
      <c r="BZ16" s="227"/>
      <c r="CA16" s="227"/>
      <c r="CB16" s="227"/>
      <c r="CC16" s="227"/>
      <c r="CD16" s="227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</row>
    <row r="17" spans="1:101" x14ac:dyDescent="0.2">
      <c r="A17" s="79" t="s">
        <v>186</v>
      </c>
      <c r="B17" s="79" t="s">
        <v>213</v>
      </c>
      <c r="C17" s="178">
        <f t="shared" si="0"/>
        <v>418</v>
      </c>
      <c r="D17" s="178">
        <f t="shared" si="1"/>
        <v>136</v>
      </c>
      <c r="E17" s="178">
        <f t="shared" si="2"/>
        <v>554</v>
      </c>
      <c r="F17" s="142">
        <f>SUMIFS('BAZA DANYCH'!$O:$O,'BAZA DANYCH'!$V:$V,F$4,'BAZA DANYCH'!$A:$A,$A17,'BAZA DANYCH'!$F:$F,$B17)</f>
        <v>9</v>
      </c>
      <c r="G17" s="157">
        <f>SUMIFS('BAZA DANYCH'!$P:$P,'BAZA DANYCH'!$V:$V,G$4,'BAZA DANYCH'!$A:$A,$A17,'BAZA DANYCH'!$F:$F,$B17)</f>
        <v>14</v>
      </c>
      <c r="H17" s="165">
        <f t="shared" si="3"/>
        <v>23</v>
      </c>
      <c r="I17" s="165">
        <f>SUMIFS('BAZA DANYCH'!$O:$O,'BAZA DANYCH'!$V:$V,I$4,'BAZA DANYCH'!$A:$A,$A17,'BAZA DANYCH'!$F:$F,$B17)</f>
        <v>19</v>
      </c>
      <c r="J17" s="165">
        <f>SUMIFS('BAZA DANYCH'!$P:$P,'BAZA DANYCH'!$V:$V,J$4,'BAZA DANYCH'!$A:$A,$A17,'BAZA DANYCH'!$F:$F,$B17)</f>
        <v>28</v>
      </c>
      <c r="K17" s="165">
        <f t="shared" si="4"/>
        <v>47</v>
      </c>
      <c r="L17" s="165">
        <f>SUMIFS('BAZA DANYCH'!$O:$O,'BAZA DANYCH'!$V:$V,L$4,'BAZA DANYCH'!$A:$A,$A17,'BAZA DANYCH'!$F:$F,$B17)</f>
        <v>7</v>
      </c>
      <c r="M17" s="165">
        <f>SUMIFS('BAZA DANYCH'!$P:$P,'BAZA DANYCH'!$V:$V,M$4,'BAZA DANYCH'!$A:$A,$A17,'BAZA DANYCH'!$F:$F,$B17)</f>
        <v>18</v>
      </c>
      <c r="N17" s="165">
        <f t="shared" si="5"/>
        <v>25</v>
      </c>
      <c r="O17" s="165">
        <f>SUMIFS('BAZA DANYCH'!$O:$O,'BAZA DANYCH'!$V:$V,O$4,'BAZA DANYCH'!$A:$A,$A17,'BAZA DANYCH'!$F:$F,$B17)</f>
        <v>36</v>
      </c>
      <c r="P17" s="165">
        <f>SUMIFS('BAZA DANYCH'!$P:$P,'BAZA DANYCH'!$V:$V,P$4,'BAZA DANYCH'!$A:$A,$A17,'BAZA DANYCH'!$F:$F,$B17)</f>
        <v>22</v>
      </c>
      <c r="Q17" s="165">
        <f t="shared" si="6"/>
        <v>58</v>
      </c>
      <c r="R17" s="142">
        <f>SUMIFS('BAZA DANYCH'!$O:$O,'BAZA DANYCH'!$V:$V,R$4,'BAZA DANYCH'!$A:$A,$A17,'BAZA DANYCH'!$F:$F,$B17)</f>
        <v>97</v>
      </c>
      <c r="S17" s="142">
        <f>SUMIFS('BAZA DANYCH'!$P:$P,'BAZA DANYCH'!$V:$V,S$4,'BAZA DANYCH'!$A:$A,$A17,'BAZA DANYCH'!$F:$F,$B17)</f>
        <v>12</v>
      </c>
      <c r="T17" s="165">
        <f t="shared" si="7"/>
        <v>109</v>
      </c>
      <c r="U17" s="165">
        <f>SUMIFS('BAZA DANYCH'!$O:$O,'BAZA DANYCH'!$V:$V,U$4,'BAZA DANYCH'!$A:$A,$A17,'BAZA DANYCH'!$F:$F,$B17)</f>
        <v>154</v>
      </c>
      <c r="V17" s="165">
        <f>SUMIFS('BAZA DANYCH'!$P:$P,'BAZA DANYCH'!$V:$V,V$4,'BAZA DANYCH'!$A:$A,$A17,'BAZA DANYCH'!$F:$F,$B17)</f>
        <v>13</v>
      </c>
      <c r="W17" s="165">
        <f t="shared" si="8"/>
        <v>167</v>
      </c>
      <c r="X17" s="165">
        <f>SUMIFS('BAZA DANYCH'!$O:$O,'BAZA DANYCH'!$V:$V,X$4,'BAZA DANYCH'!$A:$A,$A17,'BAZA DANYCH'!$F:$F,$B17)</f>
        <v>43</v>
      </c>
      <c r="Y17" s="165">
        <f>SUMIFS('BAZA DANYCH'!$P:$P,'BAZA DANYCH'!$V:$V,Y$4,'BAZA DANYCH'!$A:$A,$A17,'BAZA DANYCH'!$F:$F,$B17)</f>
        <v>10</v>
      </c>
      <c r="Z17" s="165">
        <f t="shared" si="9"/>
        <v>53</v>
      </c>
      <c r="AA17" s="165">
        <f>SUMIFS('BAZA DANYCH'!$O:$O,'BAZA DANYCH'!$V:$V,AA$4,'BAZA DANYCH'!$A:$A,$A17,'BAZA DANYCH'!$F:$F,$B17)</f>
        <v>53</v>
      </c>
      <c r="AB17" s="165">
        <f>SUMIFS('BAZA DANYCH'!$P:$P,'BAZA DANYCH'!$V:$V,AB$4,'BAZA DANYCH'!$A:$A,$A17,'BAZA DANYCH'!$F:$F,$B17)</f>
        <v>19</v>
      </c>
      <c r="AC17" s="165">
        <f t="shared" si="10"/>
        <v>72</v>
      </c>
      <c r="AL17" s="9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227"/>
      <c r="BL17" s="227"/>
      <c r="BM17" s="227"/>
      <c r="BN17" s="227"/>
      <c r="BO17" s="227"/>
      <c r="BP17" s="227"/>
      <c r="BQ17" s="227"/>
      <c r="BR17" s="227"/>
      <c r="BS17" s="227"/>
      <c r="BT17" s="227"/>
      <c r="BU17" s="227"/>
      <c r="BV17" s="227"/>
      <c r="BW17" s="227"/>
      <c r="BX17" s="227"/>
      <c r="BY17" s="227"/>
      <c r="BZ17" s="227"/>
      <c r="CA17" s="227"/>
      <c r="CB17" s="227"/>
      <c r="CC17" s="227"/>
      <c r="CD17" s="227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</row>
    <row r="18" spans="1:101" x14ac:dyDescent="0.2">
      <c r="A18" s="79" t="s">
        <v>186</v>
      </c>
      <c r="B18" s="79" t="s">
        <v>233</v>
      </c>
      <c r="C18" s="178">
        <f t="shared" si="0"/>
        <v>726</v>
      </c>
      <c r="D18" s="178">
        <f t="shared" si="1"/>
        <v>519</v>
      </c>
      <c r="E18" s="178">
        <f t="shared" si="2"/>
        <v>1245</v>
      </c>
      <c r="F18" s="142">
        <f>SUMIFS('BAZA DANYCH'!$O:$O,'BAZA DANYCH'!$V:$V,F$4,'BAZA DANYCH'!$A:$A,$A18,'BAZA DANYCH'!$F:$F,$B18)</f>
        <v>17</v>
      </c>
      <c r="G18" s="157">
        <f>SUMIFS('BAZA DANYCH'!$P:$P,'BAZA DANYCH'!$V:$V,G$4,'BAZA DANYCH'!$A:$A,$A18,'BAZA DANYCH'!$F:$F,$B18)</f>
        <v>13</v>
      </c>
      <c r="H18" s="165">
        <f t="shared" si="3"/>
        <v>30</v>
      </c>
      <c r="I18" s="165">
        <f>SUMIFS('BAZA DANYCH'!$O:$O,'BAZA DANYCH'!$V:$V,I$4,'BAZA DANYCH'!$A:$A,$A18,'BAZA DANYCH'!$F:$F,$B18)</f>
        <v>50</v>
      </c>
      <c r="J18" s="165">
        <f>SUMIFS('BAZA DANYCH'!$P:$P,'BAZA DANYCH'!$V:$V,J$4,'BAZA DANYCH'!$A:$A,$A18,'BAZA DANYCH'!$F:$F,$B18)</f>
        <v>66</v>
      </c>
      <c r="K18" s="165">
        <f t="shared" si="4"/>
        <v>116</v>
      </c>
      <c r="L18" s="165">
        <f>SUMIFS('BAZA DANYCH'!$O:$O,'BAZA DANYCH'!$V:$V,L$4,'BAZA DANYCH'!$A:$A,$A18,'BAZA DANYCH'!$F:$F,$B18)</f>
        <v>94</v>
      </c>
      <c r="M18" s="165">
        <f>SUMIFS('BAZA DANYCH'!$P:$P,'BAZA DANYCH'!$V:$V,M$4,'BAZA DANYCH'!$A:$A,$A18,'BAZA DANYCH'!$F:$F,$B18)</f>
        <v>70</v>
      </c>
      <c r="N18" s="165">
        <f t="shared" si="5"/>
        <v>164</v>
      </c>
      <c r="O18" s="165">
        <f>SUMIFS('BAZA DANYCH'!$O:$O,'BAZA DANYCH'!$V:$V,O$4,'BAZA DANYCH'!$A:$A,$A18,'BAZA DANYCH'!$F:$F,$B18)</f>
        <v>40</v>
      </c>
      <c r="P18" s="165">
        <f>SUMIFS('BAZA DANYCH'!$P:$P,'BAZA DANYCH'!$V:$V,P$4,'BAZA DANYCH'!$A:$A,$A18,'BAZA DANYCH'!$F:$F,$B18)</f>
        <v>46</v>
      </c>
      <c r="Q18" s="165">
        <f t="shared" si="6"/>
        <v>86</v>
      </c>
      <c r="R18" s="142">
        <f>SUMIFS('BAZA DANYCH'!$O:$O,'BAZA DANYCH'!$V:$V,R$4,'BAZA DANYCH'!$A:$A,$A18,'BAZA DANYCH'!$F:$F,$B18)</f>
        <v>108</v>
      </c>
      <c r="S18" s="142">
        <f>SUMIFS('BAZA DANYCH'!$P:$P,'BAZA DANYCH'!$V:$V,S$4,'BAZA DANYCH'!$A:$A,$A18,'BAZA DANYCH'!$F:$F,$B18)</f>
        <v>94</v>
      </c>
      <c r="T18" s="165">
        <f t="shared" si="7"/>
        <v>202</v>
      </c>
      <c r="U18" s="165">
        <f>SUMIFS('BAZA DANYCH'!$O:$O,'BAZA DANYCH'!$V:$V,U$4,'BAZA DANYCH'!$A:$A,$A18,'BAZA DANYCH'!$F:$F,$B18)</f>
        <v>149</v>
      </c>
      <c r="V18" s="165">
        <f>SUMIFS('BAZA DANYCH'!$P:$P,'BAZA DANYCH'!$V:$V,V$4,'BAZA DANYCH'!$A:$A,$A18,'BAZA DANYCH'!$F:$F,$B18)</f>
        <v>75</v>
      </c>
      <c r="W18" s="165">
        <f t="shared" si="8"/>
        <v>224</v>
      </c>
      <c r="X18" s="165">
        <f>SUMIFS('BAZA DANYCH'!$O:$O,'BAZA DANYCH'!$V:$V,X$4,'BAZA DANYCH'!$A:$A,$A18,'BAZA DANYCH'!$F:$F,$B18)</f>
        <v>165</v>
      </c>
      <c r="Y18" s="165">
        <f>SUMIFS('BAZA DANYCH'!$P:$P,'BAZA DANYCH'!$V:$V,Y$4,'BAZA DANYCH'!$A:$A,$A18,'BAZA DANYCH'!$F:$F,$B18)</f>
        <v>92</v>
      </c>
      <c r="Z18" s="165">
        <f t="shared" si="9"/>
        <v>257</v>
      </c>
      <c r="AA18" s="165">
        <f>SUMIFS('BAZA DANYCH'!$O:$O,'BAZA DANYCH'!$V:$V,AA$4,'BAZA DANYCH'!$A:$A,$A18,'BAZA DANYCH'!$F:$F,$B18)</f>
        <v>103</v>
      </c>
      <c r="AB18" s="165">
        <f>SUMIFS('BAZA DANYCH'!$P:$P,'BAZA DANYCH'!$V:$V,AB$4,'BAZA DANYCH'!$A:$A,$A18,'BAZA DANYCH'!$F:$F,$B18)</f>
        <v>63</v>
      </c>
      <c r="AC18" s="165">
        <f t="shared" si="10"/>
        <v>166</v>
      </c>
      <c r="AL18" s="9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227"/>
      <c r="BL18" s="227"/>
      <c r="BM18" s="227"/>
      <c r="BN18" s="227"/>
      <c r="BO18" s="227"/>
      <c r="BP18" s="227"/>
      <c r="BQ18" s="227"/>
      <c r="BR18" s="227"/>
      <c r="BS18" s="227"/>
      <c r="BT18" s="227"/>
      <c r="BU18" s="227"/>
      <c r="BV18" s="227"/>
      <c r="BW18" s="227"/>
      <c r="BX18" s="227"/>
      <c r="BY18" s="227"/>
      <c r="BZ18" s="227"/>
      <c r="CA18" s="227"/>
      <c r="CB18" s="227"/>
      <c r="CC18" s="227"/>
      <c r="CD18" s="227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</row>
    <row r="19" spans="1:101" x14ac:dyDescent="0.2">
      <c r="A19" s="79" t="s">
        <v>236</v>
      </c>
      <c r="B19" s="82" t="s">
        <v>237</v>
      </c>
      <c r="C19" s="178">
        <f t="shared" si="0"/>
        <v>932</v>
      </c>
      <c r="D19" s="178">
        <f t="shared" si="1"/>
        <v>539</v>
      </c>
      <c r="E19" s="178">
        <f t="shared" si="2"/>
        <v>1471</v>
      </c>
      <c r="F19" s="142">
        <f>SUMIFS('BAZA DANYCH'!$O:$O,'BAZA DANYCH'!$V:$V,F$4,'BAZA DANYCH'!$A:$A,$A19,'BAZA DANYCH'!$F:$F,$B19)</f>
        <v>74</v>
      </c>
      <c r="G19" s="157">
        <f>SUMIFS('BAZA DANYCH'!$P:$P,'BAZA DANYCH'!$V:$V,G$4,'BAZA DANYCH'!$A:$A,$A19,'BAZA DANYCH'!$F:$F,$B19)</f>
        <v>28</v>
      </c>
      <c r="H19" s="165">
        <f t="shared" si="3"/>
        <v>102</v>
      </c>
      <c r="I19" s="165">
        <f>SUMIFS('BAZA DANYCH'!$O:$O,'BAZA DANYCH'!$V:$V,I$4,'BAZA DANYCH'!$A:$A,$A19,'BAZA DANYCH'!$F:$F,$B19)</f>
        <v>156</v>
      </c>
      <c r="J19" s="165">
        <f>SUMIFS('BAZA DANYCH'!$P:$P,'BAZA DANYCH'!$V:$V,J$4,'BAZA DANYCH'!$A:$A,$A19,'BAZA DANYCH'!$F:$F,$B19)</f>
        <v>65</v>
      </c>
      <c r="K19" s="165">
        <f t="shared" si="4"/>
        <v>221</v>
      </c>
      <c r="L19" s="165">
        <f>SUMIFS('BAZA DANYCH'!$O:$O,'BAZA DANYCH'!$V:$V,L$4,'BAZA DANYCH'!$A:$A,$A19,'BAZA DANYCH'!$F:$F,$B19)</f>
        <v>183</v>
      </c>
      <c r="M19" s="165">
        <f>SUMIFS('BAZA DANYCH'!$P:$P,'BAZA DANYCH'!$V:$V,M$4,'BAZA DANYCH'!$A:$A,$A19,'BAZA DANYCH'!$F:$F,$B19)</f>
        <v>44</v>
      </c>
      <c r="N19" s="165">
        <f t="shared" si="5"/>
        <v>227</v>
      </c>
      <c r="O19" s="165">
        <f>SUMIFS('BAZA DANYCH'!$O:$O,'BAZA DANYCH'!$V:$V,O$4,'BAZA DANYCH'!$A:$A,$A19,'BAZA DANYCH'!$F:$F,$B19)</f>
        <v>108</v>
      </c>
      <c r="P19" s="165">
        <f>SUMIFS('BAZA DANYCH'!$P:$P,'BAZA DANYCH'!$V:$V,P$4,'BAZA DANYCH'!$A:$A,$A19,'BAZA DANYCH'!$F:$F,$B19)</f>
        <v>53</v>
      </c>
      <c r="Q19" s="165">
        <f t="shared" si="6"/>
        <v>161</v>
      </c>
      <c r="R19" s="142">
        <f>SUMIFS('BAZA DANYCH'!$O:$O,'BAZA DANYCH'!$V:$V,R$4,'BAZA DANYCH'!$A:$A,$A19,'BAZA DANYCH'!$F:$F,$B19)</f>
        <v>105</v>
      </c>
      <c r="S19" s="142">
        <f>SUMIFS('BAZA DANYCH'!$P:$P,'BAZA DANYCH'!$V:$V,S$4,'BAZA DANYCH'!$A:$A,$A19,'BAZA DANYCH'!$F:$F,$B19)</f>
        <v>91</v>
      </c>
      <c r="T19" s="165">
        <f t="shared" si="7"/>
        <v>196</v>
      </c>
      <c r="U19" s="165">
        <f>SUMIFS('BAZA DANYCH'!$O:$O,'BAZA DANYCH'!$V:$V,U$4,'BAZA DANYCH'!$A:$A,$A19,'BAZA DANYCH'!$F:$F,$B19)</f>
        <v>93</v>
      </c>
      <c r="V19" s="165">
        <f>SUMIFS('BAZA DANYCH'!$P:$P,'BAZA DANYCH'!$V:$V,V$4,'BAZA DANYCH'!$A:$A,$A19,'BAZA DANYCH'!$F:$F,$B19)</f>
        <v>87</v>
      </c>
      <c r="W19" s="165">
        <f t="shared" si="8"/>
        <v>180</v>
      </c>
      <c r="X19" s="165">
        <f>SUMIFS('BAZA DANYCH'!$O:$O,'BAZA DANYCH'!$V:$V,X$4,'BAZA DANYCH'!$A:$A,$A19,'BAZA DANYCH'!$F:$F,$B19)</f>
        <v>123</v>
      </c>
      <c r="Y19" s="165">
        <f>SUMIFS('BAZA DANYCH'!$P:$P,'BAZA DANYCH'!$V:$V,Y$4,'BAZA DANYCH'!$A:$A,$A19,'BAZA DANYCH'!$F:$F,$B19)</f>
        <v>87</v>
      </c>
      <c r="Z19" s="165">
        <f t="shared" si="9"/>
        <v>210</v>
      </c>
      <c r="AA19" s="165">
        <f>SUMIFS('BAZA DANYCH'!$O:$O,'BAZA DANYCH'!$V:$V,AA$4,'BAZA DANYCH'!$A:$A,$A19,'BAZA DANYCH'!$F:$F,$B19)</f>
        <v>90</v>
      </c>
      <c r="AB19" s="165">
        <f>SUMIFS('BAZA DANYCH'!$P:$P,'BAZA DANYCH'!$V:$V,AB$4,'BAZA DANYCH'!$A:$A,$A19,'BAZA DANYCH'!$F:$F,$B19)</f>
        <v>84</v>
      </c>
      <c r="AC19" s="165">
        <f t="shared" si="10"/>
        <v>174</v>
      </c>
      <c r="AL19" s="9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227"/>
      <c r="BL19" s="227"/>
      <c r="BM19" s="227"/>
      <c r="BN19" s="227"/>
      <c r="BO19" s="227"/>
      <c r="BP19" s="227"/>
      <c r="BQ19" s="227"/>
      <c r="BR19" s="227"/>
      <c r="BS19" s="227"/>
      <c r="BT19" s="227"/>
      <c r="BU19" s="227"/>
      <c r="BV19" s="227"/>
      <c r="BW19" s="227"/>
      <c r="BX19" s="227"/>
      <c r="BY19" s="227"/>
      <c r="BZ19" s="227"/>
      <c r="CA19" s="227"/>
      <c r="CB19" s="227"/>
      <c r="CC19" s="227"/>
      <c r="CD19" s="227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</row>
    <row r="20" spans="1:101" x14ac:dyDescent="0.2">
      <c r="A20" s="79" t="s">
        <v>236</v>
      </c>
      <c r="B20" s="82" t="s">
        <v>243</v>
      </c>
      <c r="C20" s="178">
        <f t="shared" si="0"/>
        <v>664</v>
      </c>
      <c r="D20" s="178">
        <f t="shared" si="1"/>
        <v>376</v>
      </c>
      <c r="E20" s="178">
        <f t="shared" si="2"/>
        <v>1040</v>
      </c>
      <c r="F20" s="142">
        <f>SUMIFS('BAZA DANYCH'!$O:$O,'BAZA DANYCH'!$V:$V,F$4,'BAZA DANYCH'!$A:$A,$A20,'BAZA DANYCH'!$F:$F,$B20)</f>
        <v>70</v>
      </c>
      <c r="G20" s="157">
        <f>SUMIFS('BAZA DANYCH'!$P:$P,'BAZA DANYCH'!$V:$V,G$4,'BAZA DANYCH'!$A:$A,$A20,'BAZA DANYCH'!$F:$F,$B20)</f>
        <v>25</v>
      </c>
      <c r="H20" s="165">
        <f t="shared" si="3"/>
        <v>95</v>
      </c>
      <c r="I20" s="165">
        <f>SUMIFS('BAZA DANYCH'!$O:$O,'BAZA DANYCH'!$V:$V,I$4,'BAZA DANYCH'!$A:$A,$A20,'BAZA DANYCH'!$F:$F,$B20)</f>
        <v>96</v>
      </c>
      <c r="J20" s="165">
        <f>SUMIFS('BAZA DANYCH'!$P:$P,'BAZA DANYCH'!$V:$V,J$4,'BAZA DANYCH'!$A:$A,$A20,'BAZA DANYCH'!$F:$F,$B20)</f>
        <v>54</v>
      </c>
      <c r="K20" s="165">
        <f t="shared" si="4"/>
        <v>150</v>
      </c>
      <c r="L20" s="165">
        <f>SUMIFS('BAZA DANYCH'!$O:$O,'BAZA DANYCH'!$V:$V,L$4,'BAZA DANYCH'!$A:$A,$A20,'BAZA DANYCH'!$F:$F,$B20)</f>
        <v>62</v>
      </c>
      <c r="M20" s="165">
        <f>SUMIFS('BAZA DANYCH'!$P:$P,'BAZA DANYCH'!$V:$V,M$4,'BAZA DANYCH'!$A:$A,$A20,'BAZA DANYCH'!$F:$F,$B20)</f>
        <v>25</v>
      </c>
      <c r="N20" s="165">
        <f t="shared" si="5"/>
        <v>87</v>
      </c>
      <c r="O20" s="165">
        <f>SUMIFS('BAZA DANYCH'!$O:$O,'BAZA DANYCH'!$V:$V,O$4,'BAZA DANYCH'!$A:$A,$A20,'BAZA DANYCH'!$F:$F,$B20)</f>
        <v>73</v>
      </c>
      <c r="P20" s="165">
        <f>SUMIFS('BAZA DANYCH'!$P:$P,'BAZA DANYCH'!$V:$V,P$4,'BAZA DANYCH'!$A:$A,$A20,'BAZA DANYCH'!$F:$F,$B20)</f>
        <v>25</v>
      </c>
      <c r="Q20" s="165">
        <f t="shared" si="6"/>
        <v>98</v>
      </c>
      <c r="R20" s="142">
        <f>SUMIFS('BAZA DANYCH'!$O:$O,'BAZA DANYCH'!$V:$V,R$4,'BAZA DANYCH'!$A:$A,$A20,'BAZA DANYCH'!$F:$F,$B20)</f>
        <v>73</v>
      </c>
      <c r="S20" s="142">
        <f>SUMIFS('BAZA DANYCH'!$P:$P,'BAZA DANYCH'!$V:$V,S$4,'BAZA DANYCH'!$A:$A,$A20,'BAZA DANYCH'!$F:$F,$B20)</f>
        <v>64</v>
      </c>
      <c r="T20" s="165">
        <f t="shared" si="7"/>
        <v>137</v>
      </c>
      <c r="U20" s="165">
        <f>SUMIFS('BAZA DANYCH'!$O:$O,'BAZA DANYCH'!$V:$V,U$4,'BAZA DANYCH'!$A:$A,$A20,'BAZA DANYCH'!$F:$F,$B20)</f>
        <v>106</v>
      </c>
      <c r="V20" s="165">
        <f>SUMIFS('BAZA DANYCH'!$P:$P,'BAZA DANYCH'!$V:$V,V$4,'BAZA DANYCH'!$A:$A,$A20,'BAZA DANYCH'!$F:$F,$B20)</f>
        <v>53</v>
      </c>
      <c r="W20" s="165">
        <f t="shared" si="8"/>
        <v>159</v>
      </c>
      <c r="X20" s="165">
        <f>SUMIFS('BAZA DANYCH'!$O:$O,'BAZA DANYCH'!$V:$V,X$4,'BAZA DANYCH'!$A:$A,$A20,'BAZA DANYCH'!$F:$F,$B20)</f>
        <v>120</v>
      </c>
      <c r="Y20" s="165">
        <f>SUMIFS('BAZA DANYCH'!$P:$P,'BAZA DANYCH'!$V:$V,Y$4,'BAZA DANYCH'!$A:$A,$A20,'BAZA DANYCH'!$F:$F,$B20)</f>
        <v>75</v>
      </c>
      <c r="Z20" s="165">
        <f t="shared" si="9"/>
        <v>195</v>
      </c>
      <c r="AA20" s="165">
        <f>SUMIFS('BAZA DANYCH'!$O:$O,'BAZA DANYCH'!$V:$V,AA$4,'BAZA DANYCH'!$A:$A,$A20,'BAZA DANYCH'!$F:$F,$B20)</f>
        <v>64</v>
      </c>
      <c r="AB20" s="165">
        <f>SUMIFS('BAZA DANYCH'!$P:$P,'BAZA DANYCH'!$V:$V,AB$4,'BAZA DANYCH'!$A:$A,$A20,'BAZA DANYCH'!$F:$F,$B20)</f>
        <v>55</v>
      </c>
      <c r="AC20" s="165">
        <f t="shared" si="10"/>
        <v>119</v>
      </c>
      <c r="AL20" s="9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227"/>
      <c r="BL20" s="227"/>
      <c r="BM20" s="227"/>
      <c r="BN20" s="227"/>
      <c r="BO20" s="227"/>
      <c r="BP20" s="227"/>
      <c r="BQ20" s="227"/>
      <c r="BR20" s="227"/>
      <c r="BS20" s="227"/>
      <c r="BT20" s="227"/>
      <c r="BU20" s="227"/>
      <c r="BV20" s="227"/>
      <c r="BW20" s="227"/>
      <c r="BX20" s="227"/>
      <c r="BY20" s="227"/>
      <c r="BZ20" s="227"/>
      <c r="CA20" s="227"/>
      <c r="CB20" s="227"/>
      <c r="CC20" s="227"/>
      <c r="CD20" s="227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</row>
    <row r="21" spans="1:101" x14ac:dyDescent="0.2">
      <c r="A21" s="79" t="s">
        <v>236</v>
      </c>
      <c r="B21" s="82" t="s">
        <v>249</v>
      </c>
      <c r="C21" s="178">
        <f t="shared" si="0"/>
        <v>1295</v>
      </c>
      <c r="D21" s="178">
        <f t="shared" si="1"/>
        <v>55</v>
      </c>
      <c r="E21" s="178">
        <f t="shared" si="2"/>
        <v>1350</v>
      </c>
      <c r="F21" s="142">
        <f>SUMIFS('BAZA DANYCH'!$O:$O,'BAZA DANYCH'!$V:$V,F$4,'BAZA DANYCH'!$A:$A,$A21,'BAZA DANYCH'!$F:$F,$B21)</f>
        <v>136</v>
      </c>
      <c r="G21" s="157">
        <f>SUMIFS('BAZA DANYCH'!$P:$P,'BAZA DANYCH'!$V:$V,G$4,'BAZA DANYCH'!$A:$A,$A21,'BAZA DANYCH'!$F:$F,$B21)</f>
        <v>0</v>
      </c>
      <c r="H21" s="165">
        <f t="shared" si="3"/>
        <v>136</v>
      </c>
      <c r="I21" s="165">
        <f>SUMIFS('BAZA DANYCH'!$O:$O,'BAZA DANYCH'!$V:$V,I$4,'BAZA DANYCH'!$A:$A,$A21,'BAZA DANYCH'!$F:$F,$B21)</f>
        <v>198</v>
      </c>
      <c r="J21" s="165">
        <f>SUMIFS('BAZA DANYCH'!$P:$P,'BAZA DANYCH'!$V:$V,J$4,'BAZA DANYCH'!$A:$A,$A21,'BAZA DANYCH'!$F:$F,$B21)</f>
        <v>6</v>
      </c>
      <c r="K21" s="165">
        <f t="shared" si="4"/>
        <v>204</v>
      </c>
      <c r="L21" s="165">
        <f>SUMIFS('BAZA DANYCH'!$O:$O,'BAZA DANYCH'!$V:$V,L$4,'BAZA DANYCH'!$A:$A,$A21,'BAZA DANYCH'!$F:$F,$B21)</f>
        <v>184</v>
      </c>
      <c r="M21" s="165">
        <f>SUMIFS('BAZA DANYCH'!$P:$P,'BAZA DANYCH'!$V:$V,M$4,'BAZA DANYCH'!$A:$A,$A21,'BAZA DANYCH'!$F:$F,$B21)</f>
        <v>3</v>
      </c>
      <c r="N21" s="165">
        <f t="shared" si="5"/>
        <v>187</v>
      </c>
      <c r="O21" s="165">
        <f>SUMIFS('BAZA DANYCH'!$O:$O,'BAZA DANYCH'!$V:$V,O$4,'BAZA DANYCH'!$A:$A,$A21,'BAZA DANYCH'!$F:$F,$B21)</f>
        <v>153</v>
      </c>
      <c r="P21" s="165">
        <f>SUMIFS('BAZA DANYCH'!$P:$P,'BAZA DANYCH'!$V:$V,P$4,'BAZA DANYCH'!$A:$A,$A21,'BAZA DANYCH'!$F:$F,$B21)</f>
        <v>9</v>
      </c>
      <c r="Q21" s="165">
        <f t="shared" si="6"/>
        <v>162</v>
      </c>
      <c r="R21" s="142">
        <f>SUMIFS('BAZA DANYCH'!$O:$O,'BAZA DANYCH'!$V:$V,R$4,'BAZA DANYCH'!$A:$A,$A21,'BAZA DANYCH'!$F:$F,$B21)</f>
        <v>153</v>
      </c>
      <c r="S21" s="142">
        <f>SUMIFS('BAZA DANYCH'!$P:$P,'BAZA DANYCH'!$V:$V,S$4,'BAZA DANYCH'!$A:$A,$A21,'BAZA DANYCH'!$F:$F,$B21)</f>
        <v>7</v>
      </c>
      <c r="T21" s="165">
        <f t="shared" si="7"/>
        <v>160</v>
      </c>
      <c r="U21" s="165">
        <f>SUMIFS('BAZA DANYCH'!$O:$O,'BAZA DANYCH'!$V:$V,U$4,'BAZA DANYCH'!$A:$A,$A21,'BAZA DANYCH'!$F:$F,$B21)</f>
        <v>165</v>
      </c>
      <c r="V21" s="165">
        <f>SUMIFS('BAZA DANYCH'!$P:$P,'BAZA DANYCH'!$V:$V,V$4,'BAZA DANYCH'!$A:$A,$A21,'BAZA DANYCH'!$F:$F,$B21)</f>
        <v>11</v>
      </c>
      <c r="W21" s="165">
        <f t="shared" si="8"/>
        <v>176</v>
      </c>
      <c r="X21" s="165">
        <f>SUMIFS('BAZA DANYCH'!$O:$O,'BAZA DANYCH'!$V:$V,X$4,'BAZA DANYCH'!$A:$A,$A21,'BAZA DANYCH'!$F:$F,$B21)</f>
        <v>158</v>
      </c>
      <c r="Y21" s="165">
        <f>SUMIFS('BAZA DANYCH'!$P:$P,'BAZA DANYCH'!$V:$V,Y$4,'BAZA DANYCH'!$A:$A,$A21,'BAZA DANYCH'!$F:$F,$B21)</f>
        <v>10</v>
      </c>
      <c r="Z21" s="165">
        <f t="shared" si="9"/>
        <v>168</v>
      </c>
      <c r="AA21" s="165">
        <f>SUMIFS('BAZA DANYCH'!$O:$O,'BAZA DANYCH'!$V:$V,AA$4,'BAZA DANYCH'!$A:$A,$A21,'BAZA DANYCH'!$F:$F,$B21)</f>
        <v>148</v>
      </c>
      <c r="AB21" s="165">
        <f>SUMIFS('BAZA DANYCH'!$P:$P,'BAZA DANYCH'!$V:$V,AB$4,'BAZA DANYCH'!$A:$A,$A21,'BAZA DANYCH'!$F:$F,$B21)</f>
        <v>9</v>
      </c>
      <c r="AC21" s="165">
        <f t="shared" si="10"/>
        <v>157</v>
      </c>
      <c r="AL21" s="9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227"/>
      <c r="BL21" s="227"/>
      <c r="BM21" s="227"/>
      <c r="BN21" s="227"/>
      <c r="BO21" s="227"/>
      <c r="BP21" s="227"/>
      <c r="BQ21" s="227"/>
      <c r="BR21" s="227"/>
      <c r="BS21" s="227"/>
      <c r="BT21" s="227"/>
      <c r="BU21" s="227"/>
      <c r="BV21" s="227"/>
      <c r="BW21" s="227"/>
      <c r="BX21" s="227"/>
      <c r="BY21" s="227"/>
      <c r="BZ21" s="227"/>
      <c r="CA21" s="227"/>
      <c r="CB21" s="227"/>
      <c r="CC21" s="227"/>
      <c r="CD21" s="227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</row>
    <row r="22" spans="1:101" x14ac:dyDescent="0.2">
      <c r="A22" s="79" t="s">
        <v>236</v>
      </c>
      <c r="B22" s="82" t="s">
        <v>250</v>
      </c>
      <c r="C22" s="178">
        <f t="shared" si="0"/>
        <v>372</v>
      </c>
      <c r="D22" s="178">
        <f t="shared" si="1"/>
        <v>301</v>
      </c>
      <c r="E22" s="178">
        <f t="shared" si="2"/>
        <v>673</v>
      </c>
      <c r="F22" s="142">
        <f>SUMIFS('BAZA DANYCH'!$O:$O,'BAZA DANYCH'!$V:$V,F$4,'BAZA DANYCH'!$A:$A,$A22,'BAZA DANYCH'!$F:$F,$B22)</f>
        <v>43</v>
      </c>
      <c r="G22" s="157">
        <f>SUMIFS('BAZA DANYCH'!$P:$P,'BAZA DANYCH'!$V:$V,G$4,'BAZA DANYCH'!$A:$A,$A22,'BAZA DANYCH'!$F:$F,$B22)</f>
        <v>25</v>
      </c>
      <c r="H22" s="165">
        <f t="shared" si="3"/>
        <v>68</v>
      </c>
      <c r="I22" s="165">
        <f>SUMIFS('BAZA DANYCH'!$O:$O,'BAZA DANYCH'!$V:$V,I$4,'BAZA DANYCH'!$A:$A,$A22,'BAZA DANYCH'!$F:$F,$B22)</f>
        <v>50</v>
      </c>
      <c r="J22" s="165">
        <f>SUMIFS('BAZA DANYCH'!$P:$P,'BAZA DANYCH'!$V:$V,J$4,'BAZA DANYCH'!$A:$A,$A22,'BAZA DANYCH'!$F:$F,$B22)</f>
        <v>68</v>
      </c>
      <c r="K22" s="165">
        <f t="shared" si="4"/>
        <v>118</v>
      </c>
      <c r="L22" s="165">
        <f>SUMIFS('BAZA DANYCH'!$O:$O,'BAZA DANYCH'!$V:$V,L$4,'BAZA DANYCH'!$A:$A,$A22,'BAZA DANYCH'!$F:$F,$B22)</f>
        <v>58</v>
      </c>
      <c r="M22" s="165">
        <f>SUMIFS('BAZA DANYCH'!$P:$P,'BAZA DANYCH'!$V:$V,M$4,'BAZA DANYCH'!$A:$A,$A22,'BAZA DANYCH'!$F:$F,$B22)</f>
        <v>36</v>
      </c>
      <c r="N22" s="165">
        <f t="shared" si="5"/>
        <v>94</v>
      </c>
      <c r="O22" s="165">
        <f>SUMIFS('BAZA DANYCH'!$O:$O,'BAZA DANYCH'!$V:$V,O$4,'BAZA DANYCH'!$A:$A,$A22,'BAZA DANYCH'!$F:$F,$B22)</f>
        <v>32</v>
      </c>
      <c r="P22" s="165">
        <f>SUMIFS('BAZA DANYCH'!$P:$P,'BAZA DANYCH'!$V:$V,P$4,'BAZA DANYCH'!$A:$A,$A22,'BAZA DANYCH'!$F:$F,$B22)</f>
        <v>21</v>
      </c>
      <c r="Q22" s="165">
        <f t="shared" si="6"/>
        <v>53</v>
      </c>
      <c r="R22" s="142">
        <f>SUMIFS('BAZA DANYCH'!$O:$O,'BAZA DANYCH'!$V:$V,R$4,'BAZA DANYCH'!$A:$A,$A22,'BAZA DANYCH'!$F:$F,$B22)</f>
        <v>56</v>
      </c>
      <c r="S22" s="142">
        <f>SUMIFS('BAZA DANYCH'!$P:$P,'BAZA DANYCH'!$V:$V,S$4,'BAZA DANYCH'!$A:$A,$A22,'BAZA DANYCH'!$F:$F,$B22)</f>
        <v>45</v>
      </c>
      <c r="T22" s="165">
        <f t="shared" si="7"/>
        <v>101</v>
      </c>
      <c r="U22" s="165">
        <f>SUMIFS('BAZA DANYCH'!$O:$O,'BAZA DANYCH'!$V:$V,U$4,'BAZA DANYCH'!$A:$A,$A22,'BAZA DANYCH'!$F:$F,$B22)</f>
        <v>54</v>
      </c>
      <c r="V22" s="165">
        <f>SUMIFS('BAZA DANYCH'!$P:$P,'BAZA DANYCH'!$V:$V,V$4,'BAZA DANYCH'!$A:$A,$A22,'BAZA DANYCH'!$F:$F,$B22)</f>
        <v>38</v>
      </c>
      <c r="W22" s="165">
        <f t="shared" si="8"/>
        <v>92</v>
      </c>
      <c r="X22" s="165">
        <f>SUMIFS('BAZA DANYCH'!$O:$O,'BAZA DANYCH'!$V:$V,X$4,'BAZA DANYCH'!$A:$A,$A22,'BAZA DANYCH'!$F:$F,$B22)</f>
        <v>35</v>
      </c>
      <c r="Y22" s="165">
        <f>SUMIFS('BAZA DANYCH'!$P:$P,'BAZA DANYCH'!$V:$V,Y$4,'BAZA DANYCH'!$A:$A,$A22,'BAZA DANYCH'!$F:$F,$B22)</f>
        <v>36</v>
      </c>
      <c r="Z22" s="165">
        <f t="shared" si="9"/>
        <v>71</v>
      </c>
      <c r="AA22" s="165">
        <f>SUMIFS('BAZA DANYCH'!$O:$O,'BAZA DANYCH'!$V:$V,AA$4,'BAZA DANYCH'!$A:$A,$A22,'BAZA DANYCH'!$F:$F,$B22)</f>
        <v>44</v>
      </c>
      <c r="AB22" s="165">
        <f>SUMIFS('BAZA DANYCH'!$P:$P,'BAZA DANYCH'!$V:$V,AB$4,'BAZA DANYCH'!$A:$A,$A22,'BAZA DANYCH'!$F:$F,$B22)</f>
        <v>32</v>
      </c>
      <c r="AC22" s="165">
        <f t="shared" si="10"/>
        <v>76</v>
      </c>
      <c r="AL22" s="9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227"/>
      <c r="BL22" s="227"/>
      <c r="BM22" s="227"/>
      <c r="BN22" s="227"/>
      <c r="BO22" s="227"/>
      <c r="BP22" s="227"/>
      <c r="BQ22" s="227"/>
      <c r="BR22" s="227"/>
      <c r="BS22" s="227"/>
      <c r="BT22" s="227"/>
      <c r="BU22" s="227"/>
      <c r="BV22" s="227"/>
      <c r="BW22" s="227"/>
      <c r="BX22" s="227"/>
      <c r="BY22" s="227"/>
      <c r="BZ22" s="227"/>
      <c r="CA22" s="227"/>
      <c r="CB22" s="227"/>
      <c r="CC22" s="227"/>
      <c r="CD22" s="227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</row>
    <row r="23" spans="1:101" x14ac:dyDescent="0.2">
      <c r="A23" s="79" t="s">
        <v>236</v>
      </c>
      <c r="B23" s="82" t="s">
        <v>255</v>
      </c>
      <c r="C23" s="178">
        <f t="shared" si="0"/>
        <v>411</v>
      </c>
      <c r="D23" s="178">
        <f t="shared" si="1"/>
        <v>274</v>
      </c>
      <c r="E23" s="178">
        <f t="shared" si="2"/>
        <v>685</v>
      </c>
      <c r="F23" s="142">
        <f>SUMIFS('BAZA DANYCH'!$O:$O,'BAZA DANYCH'!$V:$V,F$4,'BAZA DANYCH'!$A:$A,$A23,'BAZA DANYCH'!$F:$F,$B23)</f>
        <v>65</v>
      </c>
      <c r="G23" s="157">
        <f>SUMIFS('BAZA DANYCH'!$P:$P,'BAZA DANYCH'!$V:$V,G$4,'BAZA DANYCH'!$A:$A,$A23,'BAZA DANYCH'!$F:$F,$B23)</f>
        <v>38</v>
      </c>
      <c r="H23" s="165">
        <f t="shared" si="3"/>
        <v>103</v>
      </c>
      <c r="I23" s="165">
        <f>SUMIFS('BAZA DANYCH'!$O:$O,'BAZA DANYCH'!$V:$V,I$4,'BAZA DANYCH'!$A:$A,$A23,'BAZA DANYCH'!$F:$F,$B23)</f>
        <v>51</v>
      </c>
      <c r="J23" s="165">
        <f>SUMIFS('BAZA DANYCH'!$P:$P,'BAZA DANYCH'!$V:$V,J$4,'BAZA DANYCH'!$A:$A,$A23,'BAZA DANYCH'!$F:$F,$B23)</f>
        <v>36</v>
      </c>
      <c r="K23" s="165">
        <f t="shared" si="4"/>
        <v>87</v>
      </c>
      <c r="L23" s="165">
        <f>SUMIFS('BAZA DANYCH'!$O:$O,'BAZA DANYCH'!$V:$V,L$4,'BAZA DANYCH'!$A:$A,$A23,'BAZA DANYCH'!$F:$F,$B23)</f>
        <v>40</v>
      </c>
      <c r="M23" s="165">
        <f>SUMIFS('BAZA DANYCH'!$P:$P,'BAZA DANYCH'!$V:$V,M$4,'BAZA DANYCH'!$A:$A,$A23,'BAZA DANYCH'!$F:$F,$B23)</f>
        <v>32</v>
      </c>
      <c r="N23" s="165">
        <f t="shared" si="5"/>
        <v>72</v>
      </c>
      <c r="O23" s="165">
        <f>SUMIFS('BAZA DANYCH'!$O:$O,'BAZA DANYCH'!$V:$V,O$4,'BAZA DANYCH'!$A:$A,$A23,'BAZA DANYCH'!$F:$F,$B23)</f>
        <v>38</v>
      </c>
      <c r="P23" s="165">
        <f>SUMIFS('BAZA DANYCH'!$P:$P,'BAZA DANYCH'!$V:$V,P$4,'BAZA DANYCH'!$A:$A,$A23,'BAZA DANYCH'!$F:$F,$B23)</f>
        <v>18</v>
      </c>
      <c r="Q23" s="165">
        <f t="shared" si="6"/>
        <v>56</v>
      </c>
      <c r="R23" s="142">
        <f>SUMIFS('BAZA DANYCH'!$O:$O,'BAZA DANYCH'!$V:$V,R$4,'BAZA DANYCH'!$A:$A,$A23,'BAZA DANYCH'!$F:$F,$B23)</f>
        <v>47</v>
      </c>
      <c r="S23" s="142">
        <f>SUMIFS('BAZA DANYCH'!$P:$P,'BAZA DANYCH'!$V:$V,S$4,'BAZA DANYCH'!$A:$A,$A23,'BAZA DANYCH'!$F:$F,$B23)</f>
        <v>39</v>
      </c>
      <c r="T23" s="165">
        <f t="shared" si="7"/>
        <v>86</v>
      </c>
      <c r="U23" s="165">
        <f>SUMIFS('BAZA DANYCH'!$O:$O,'BAZA DANYCH'!$V:$V,U$4,'BAZA DANYCH'!$A:$A,$A23,'BAZA DANYCH'!$F:$F,$B23)</f>
        <v>41</v>
      </c>
      <c r="V23" s="165">
        <f>SUMIFS('BAZA DANYCH'!$P:$P,'BAZA DANYCH'!$V:$V,V$4,'BAZA DANYCH'!$A:$A,$A23,'BAZA DANYCH'!$F:$F,$B23)</f>
        <v>44</v>
      </c>
      <c r="W23" s="165">
        <f t="shared" si="8"/>
        <v>85</v>
      </c>
      <c r="X23" s="165">
        <f>SUMIFS('BAZA DANYCH'!$O:$O,'BAZA DANYCH'!$V:$V,X$4,'BAZA DANYCH'!$A:$A,$A23,'BAZA DANYCH'!$F:$F,$B23)</f>
        <v>85</v>
      </c>
      <c r="Y23" s="165">
        <f>SUMIFS('BAZA DANYCH'!$P:$P,'BAZA DANYCH'!$V:$V,Y$4,'BAZA DANYCH'!$A:$A,$A23,'BAZA DANYCH'!$F:$F,$B23)</f>
        <v>43</v>
      </c>
      <c r="Z23" s="165">
        <f t="shared" si="9"/>
        <v>128</v>
      </c>
      <c r="AA23" s="165">
        <f>SUMIFS('BAZA DANYCH'!$O:$O,'BAZA DANYCH'!$V:$V,AA$4,'BAZA DANYCH'!$A:$A,$A23,'BAZA DANYCH'!$F:$F,$B23)</f>
        <v>44</v>
      </c>
      <c r="AB23" s="165">
        <f>SUMIFS('BAZA DANYCH'!$P:$P,'BAZA DANYCH'!$V:$V,AB$4,'BAZA DANYCH'!$A:$A,$A23,'BAZA DANYCH'!$F:$F,$B23)</f>
        <v>24</v>
      </c>
      <c r="AC23" s="165">
        <f t="shared" si="10"/>
        <v>68</v>
      </c>
      <c r="AL23" s="9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227"/>
      <c r="BL23" s="227"/>
      <c r="BM23" s="227"/>
      <c r="BN23" s="227"/>
      <c r="BO23" s="227"/>
      <c r="BP23" s="227"/>
      <c r="BQ23" s="227"/>
      <c r="BR23" s="227"/>
      <c r="BS23" s="227"/>
      <c r="BT23" s="227"/>
      <c r="BU23" s="227"/>
      <c r="BV23" s="227"/>
      <c r="BW23" s="227"/>
      <c r="BX23" s="227"/>
      <c r="BY23" s="227"/>
      <c r="BZ23" s="227"/>
      <c r="CA23" s="227"/>
      <c r="CB23" s="227"/>
      <c r="CC23" s="227"/>
      <c r="CD23" s="227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</row>
    <row r="24" spans="1:101" ht="13.5" thickBot="1" x14ac:dyDescent="0.25">
      <c r="A24" s="147" t="s">
        <v>236</v>
      </c>
      <c r="B24" s="149" t="s">
        <v>257</v>
      </c>
      <c r="C24" s="179">
        <f t="shared" si="0"/>
        <v>39</v>
      </c>
      <c r="D24" s="179">
        <f t="shared" si="1"/>
        <v>1537</v>
      </c>
      <c r="E24" s="178">
        <f t="shared" si="2"/>
        <v>1576</v>
      </c>
      <c r="F24" s="150">
        <f>SUMIFS('BAZA DANYCH'!$O:$O,'BAZA DANYCH'!$V:$V,F$4,'BAZA DANYCH'!$A:$A,$A24,'BAZA DANYCH'!$F:$F,$B24)</f>
        <v>6</v>
      </c>
      <c r="G24" s="148">
        <f>SUMIFS('BAZA DANYCH'!$P:$P,'BAZA DANYCH'!$V:$V,G$4,'BAZA DANYCH'!$A:$A,$A24,'BAZA DANYCH'!$F:$F,$B24)</f>
        <v>111</v>
      </c>
      <c r="H24" s="209">
        <f t="shared" si="3"/>
        <v>117</v>
      </c>
      <c r="I24" s="209">
        <f>SUMIFS('BAZA DANYCH'!$O:$O,'BAZA DANYCH'!$V:$V,I$4,'BAZA DANYCH'!$A:$A,$A24,'BAZA DANYCH'!$F:$F,$B24)</f>
        <v>8</v>
      </c>
      <c r="J24" s="209">
        <f>SUMIFS('BAZA DANYCH'!$P:$P,'BAZA DANYCH'!$V:$V,J$4,'BAZA DANYCH'!$A:$A,$A24,'BAZA DANYCH'!$F:$F,$B24)</f>
        <v>173</v>
      </c>
      <c r="K24" s="209">
        <f t="shared" si="4"/>
        <v>181</v>
      </c>
      <c r="L24" s="209">
        <f>SUMIFS('BAZA DANYCH'!$O:$O,'BAZA DANYCH'!$V:$V,L$4,'BAZA DANYCH'!$A:$A,$A24,'BAZA DANYCH'!$F:$F,$B24)</f>
        <v>6</v>
      </c>
      <c r="M24" s="209">
        <f>SUMIFS('BAZA DANYCH'!$P:$P,'BAZA DANYCH'!$V:$V,M$4,'BAZA DANYCH'!$A:$A,$A24,'BAZA DANYCH'!$F:$F,$B24)</f>
        <v>143</v>
      </c>
      <c r="N24" s="209">
        <f t="shared" si="5"/>
        <v>149</v>
      </c>
      <c r="O24" s="209">
        <f>SUMIFS('BAZA DANYCH'!$O:$O,'BAZA DANYCH'!$V:$V,O$4,'BAZA DANYCH'!$A:$A,$A24,'BAZA DANYCH'!$F:$F,$B24)</f>
        <v>2</v>
      </c>
      <c r="P24" s="209">
        <f>SUMIFS('BAZA DANYCH'!$P:$P,'BAZA DANYCH'!$V:$V,P$4,'BAZA DANYCH'!$A:$A,$A24,'BAZA DANYCH'!$F:$F,$B24)</f>
        <v>163</v>
      </c>
      <c r="Q24" s="209">
        <f t="shared" si="6"/>
        <v>165</v>
      </c>
      <c r="R24" s="150">
        <f>SUMIFS('BAZA DANYCH'!$O:$O,'BAZA DANYCH'!$V:$V,R$4,'BAZA DANYCH'!$A:$A,$A24,'BAZA DANYCH'!$F:$F,$B24)</f>
        <v>10</v>
      </c>
      <c r="S24" s="150">
        <f>SUMIFS('BAZA DANYCH'!$P:$P,'BAZA DANYCH'!$V:$V,S$4,'BAZA DANYCH'!$A:$A,$A24,'BAZA DANYCH'!$F:$F,$B24)</f>
        <v>198</v>
      </c>
      <c r="T24" s="209">
        <f t="shared" si="7"/>
        <v>208</v>
      </c>
      <c r="U24" s="209">
        <f>SUMIFS('BAZA DANYCH'!$O:$O,'BAZA DANYCH'!$V:$V,U$4,'BAZA DANYCH'!$A:$A,$A24,'BAZA DANYCH'!$F:$F,$B24)</f>
        <v>1</v>
      </c>
      <c r="V24" s="209">
        <f>SUMIFS('BAZA DANYCH'!$P:$P,'BAZA DANYCH'!$V:$V,V$4,'BAZA DANYCH'!$A:$A,$A24,'BAZA DANYCH'!$F:$F,$B24)</f>
        <v>297</v>
      </c>
      <c r="W24" s="209">
        <f t="shared" si="8"/>
        <v>298</v>
      </c>
      <c r="X24" s="209">
        <f>SUMIFS('BAZA DANYCH'!$O:$O,'BAZA DANYCH'!$V:$V,X$4,'BAZA DANYCH'!$A:$A,$A24,'BAZA DANYCH'!$F:$F,$B24)</f>
        <v>3</v>
      </c>
      <c r="Y24" s="209">
        <f>SUMIFS('BAZA DANYCH'!$P:$P,'BAZA DANYCH'!$V:$V,Y$4,'BAZA DANYCH'!$A:$A,$A24,'BAZA DANYCH'!$F:$F,$B24)</f>
        <v>256</v>
      </c>
      <c r="Z24" s="209">
        <f t="shared" si="9"/>
        <v>259</v>
      </c>
      <c r="AA24" s="209">
        <f>SUMIFS('BAZA DANYCH'!$O:$O,'BAZA DANYCH'!$V:$V,AA$4,'BAZA DANYCH'!$A:$A,$A24,'BAZA DANYCH'!$F:$F,$B24)</f>
        <v>3</v>
      </c>
      <c r="AB24" s="209">
        <f>SUMIFS('BAZA DANYCH'!$P:$P,'BAZA DANYCH'!$V:$V,AB$4,'BAZA DANYCH'!$A:$A,$A24,'BAZA DANYCH'!$F:$F,$B24)</f>
        <v>196</v>
      </c>
      <c r="AC24" s="209">
        <f t="shared" si="10"/>
        <v>199</v>
      </c>
      <c r="AL24" s="9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227"/>
      <c r="BL24" s="227"/>
      <c r="BM24" s="227"/>
      <c r="BN24" s="227"/>
      <c r="BO24" s="227"/>
      <c r="BP24" s="227"/>
      <c r="BQ24" s="227"/>
      <c r="BR24" s="227"/>
      <c r="BS24" s="227"/>
      <c r="BT24" s="227"/>
      <c r="BU24" s="227"/>
      <c r="BV24" s="227"/>
      <c r="BW24" s="227"/>
      <c r="BX24" s="227"/>
      <c r="BY24" s="227"/>
      <c r="BZ24" s="227"/>
      <c r="CA24" s="227"/>
      <c r="CB24" s="227"/>
      <c r="CC24" s="227"/>
      <c r="CD24" s="227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</row>
    <row r="25" spans="1:101" s="74" customFormat="1" ht="14.25" thickTop="1" thickBot="1" x14ac:dyDescent="0.25">
      <c r="A25" s="283" t="s">
        <v>125</v>
      </c>
      <c r="B25" s="284"/>
      <c r="C25" s="146">
        <f t="shared" ref="C25:AC25" si="11">SUM(C7:C24)</f>
        <v>16249</v>
      </c>
      <c r="D25" s="180">
        <f t="shared" si="11"/>
        <v>14900</v>
      </c>
      <c r="E25" s="160">
        <f t="shared" si="11"/>
        <v>31149</v>
      </c>
      <c r="F25" s="179">
        <f t="shared" si="11"/>
        <v>1102</v>
      </c>
      <c r="G25" s="225">
        <f t="shared" si="11"/>
        <v>1153</v>
      </c>
      <c r="H25" s="226">
        <f t="shared" si="11"/>
        <v>2255</v>
      </c>
      <c r="I25" s="226">
        <f t="shared" si="11"/>
        <v>1829</v>
      </c>
      <c r="J25" s="226">
        <f t="shared" si="11"/>
        <v>2380</v>
      </c>
      <c r="K25" s="226">
        <f t="shared" si="11"/>
        <v>4209</v>
      </c>
      <c r="L25" s="226">
        <f t="shared" si="11"/>
        <v>1607</v>
      </c>
      <c r="M25" s="226">
        <f t="shared" si="11"/>
        <v>2129</v>
      </c>
      <c r="N25" s="226">
        <f t="shared" si="11"/>
        <v>3736</v>
      </c>
      <c r="O25" s="226">
        <f t="shared" si="11"/>
        <v>1502</v>
      </c>
      <c r="P25" s="226">
        <f t="shared" si="11"/>
        <v>1798</v>
      </c>
      <c r="Q25" s="226">
        <f t="shared" si="11"/>
        <v>3300</v>
      </c>
      <c r="R25" s="179">
        <f t="shared" si="11"/>
        <v>2462</v>
      </c>
      <c r="S25" s="225">
        <f t="shared" si="11"/>
        <v>1832</v>
      </c>
      <c r="T25" s="226">
        <f t="shared" si="11"/>
        <v>4294</v>
      </c>
      <c r="U25" s="226">
        <f t="shared" si="11"/>
        <v>2945</v>
      </c>
      <c r="V25" s="226">
        <f t="shared" si="11"/>
        <v>2090</v>
      </c>
      <c r="W25" s="226">
        <f t="shared" si="11"/>
        <v>5035</v>
      </c>
      <c r="X25" s="226">
        <f t="shared" si="11"/>
        <v>2421</v>
      </c>
      <c r="Y25" s="226">
        <f t="shared" si="11"/>
        <v>1730</v>
      </c>
      <c r="Z25" s="226">
        <f t="shared" si="11"/>
        <v>4151</v>
      </c>
      <c r="AA25" s="226">
        <f t="shared" si="11"/>
        <v>2381</v>
      </c>
      <c r="AB25" s="226">
        <f t="shared" si="11"/>
        <v>1788</v>
      </c>
      <c r="AC25" s="226">
        <f t="shared" si="11"/>
        <v>4169</v>
      </c>
      <c r="AL25" s="230"/>
      <c r="AM25" s="228"/>
      <c r="AN25" s="228"/>
      <c r="AO25" s="228"/>
      <c r="AP25" s="228"/>
      <c r="AQ25" s="228"/>
      <c r="AR25" s="228"/>
      <c r="AS25" s="228"/>
      <c r="AT25" s="228"/>
      <c r="AU25" s="228"/>
      <c r="AV25" s="228"/>
      <c r="AW25" s="228"/>
      <c r="AX25" s="228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28"/>
      <c r="BL25" s="228"/>
      <c r="BM25" s="228"/>
      <c r="BN25" s="228"/>
      <c r="BO25" s="228"/>
      <c r="BP25" s="228"/>
      <c r="BQ25" s="228"/>
      <c r="BR25" s="228"/>
      <c r="BS25" s="228"/>
      <c r="BT25" s="228"/>
      <c r="BU25" s="228"/>
      <c r="BV25" s="228"/>
      <c r="BW25" s="228"/>
      <c r="BX25" s="228"/>
      <c r="BY25" s="228"/>
      <c r="BZ25" s="228"/>
      <c r="CA25" s="228"/>
      <c r="CB25" s="228"/>
      <c r="CC25" s="228"/>
      <c r="CD25" s="228"/>
      <c r="CE25" s="190"/>
      <c r="CF25" s="190"/>
      <c r="CG25" s="190"/>
      <c r="CH25" s="190"/>
      <c r="CI25" s="190"/>
      <c r="CJ25" s="190"/>
      <c r="CK25" s="190"/>
      <c r="CL25" s="190"/>
      <c r="CM25" s="190"/>
      <c r="CN25" s="190"/>
      <c r="CO25" s="190"/>
      <c r="CP25" s="190"/>
      <c r="CQ25" s="190"/>
      <c r="CR25" s="190"/>
      <c r="CS25" s="190"/>
      <c r="CT25" s="190"/>
      <c r="CU25" s="190"/>
      <c r="CV25" s="190"/>
      <c r="CW25" s="190"/>
    </row>
    <row r="26" spans="1:101" ht="13.5" thickTop="1" x14ac:dyDescent="0.2">
      <c r="A26" s="162"/>
      <c r="B26" s="166"/>
      <c r="C26" s="166"/>
      <c r="D26" s="122"/>
      <c r="E26" s="122"/>
    </row>
    <row r="27" spans="1:101" s="70" customFormat="1" ht="15" thickBot="1" x14ac:dyDescent="0.25">
      <c r="A27" s="88" t="s">
        <v>144</v>
      </c>
      <c r="B27" s="90"/>
      <c r="C27" s="90"/>
      <c r="D27" s="90"/>
      <c r="E27" s="90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89"/>
      <c r="BP27" s="89"/>
      <c r="BQ27" s="89"/>
      <c r="BR27" s="89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89"/>
      <c r="CU27" s="89"/>
      <c r="CV27" s="89"/>
      <c r="CW27" s="89"/>
    </row>
    <row r="28" spans="1:101" s="70" customFormat="1" ht="15" thickTop="1" x14ac:dyDescent="0.2">
      <c r="A28" s="102" t="s">
        <v>143</v>
      </c>
      <c r="B28" s="99"/>
      <c r="C28" s="99"/>
      <c r="D28" s="99"/>
      <c r="E28" s="99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00"/>
      <c r="BX28" s="100"/>
      <c r="BY28" s="100"/>
      <c r="BZ28" s="100"/>
      <c r="CA28" s="100"/>
      <c r="CB28" s="100"/>
      <c r="CC28" s="100"/>
      <c r="CD28" s="100"/>
      <c r="CE28" s="100"/>
      <c r="CF28" s="100"/>
      <c r="CG28" s="100"/>
      <c r="CH28" s="100"/>
      <c r="CI28" s="100"/>
      <c r="CJ28" s="100"/>
      <c r="CK28" s="100"/>
      <c r="CL28" s="100"/>
      <c r="CM28" s="100"/>
      <c r="CN28" s="100"/>
      <c r="CO28" s="100"/>
      <c r="CP28" s="100"/>
      <c r="CQ28" s="100"/>
      <c r="CR28" s="100"/>
      <c r="CS28" s="100"/>
      <c r="CT28" s="100"/>
      <c r="CU28" s="100"/>
      <c r="CV28" s="100"/>
      <c r="CW28" s="100"/>
    </row>
    <row r="29" spans="1:101" x14ac:dyDescent="0.2">
      <c r="B29" s="76"/>
      <c r="C29" s="76"/>
      <c r="D29" s="76"/>
      <c r="E29" s="76"/>
    </row>
    <row r="30" spans="1:101" x14ac:dyDescent="0.2">
      <c r="A30" s="265" t="s">
        <v>146</v>
      </c>
      <c r="B30" s="268" t="str">
        <f>B4</f>
        <v>Punkt pomiarowy</v>
      </c>
      <c r="C30" s="271" t="s">
        <v>125</v>
      </c>
      <c r="D30" s="271" t="s">
        <v>125</v>
      </c>
      <c r="E30" s="271" t="s">
        <v>125</v>
      </c>
      <c r="F30" s="174">
        <v>0.25</v>
      </c>
      <c r="G30" s="174">
        <v>0.25</v>
      </c>
      <c r="H30" s="174">
        <v>0.25</v>
      </c>
      <c r="I30" s="174">
        <v>0.26041666666666669</v>
      </c>
      <c r="J30" s="174">
        <v>0.26041666666666669</v>
      </c>
      <c r="K30" s="174">
        <v>0.26041666666666669</v>
      </c>
      <c r="L30" s="174">
        <v>0.27083333333333298</v>
      </c>
      <c r="M30" s="174">
        <v>0.27083333333333298</v>
      </c>
      <c r="N30" s="174">
        <v>0.27083333333333298</v>
      </c>
      <c r="O30" s="174">
        <v>0.28125</v>
      </c>
      <c r="P30" s="174">
        <v>0.28125</v>
      </c>
      <c r="Q30" s="174">
        <v>0.28125</v>
      </c>
      <c r="R30" s="174">
        <v>0.29166666666666702</v>
      </c>
      <c r="S30" s="174">
        <v>0.29166666666666702</v>
      </c>
      <c r="T30" s="174">
        <v>0.29166666666666702</v>
      </c>
      <c r="U30" s="174">
        <v>0.30208333333333298</v>
      </c>
      <c r="V30" s="174">
        <v>0.30208333333333298</v>
      </c>
      <c r="W30" s="174">
        <v>0.30208333333333298</v>
      </c>
      <c r="X30" s="174">
        <v>0.3125</v>
      </c>
      <c r="Y30" s="174">
        <v>0.3125</v>
      </c>
      <c r="Z30" s="174">
        <v>0.3125</v>
      </c>
      <c r="AA30" s="174">
        <v>0.32291666666666702</v>
      </c>
      <c r="AB30" s="174">
        <v>0.32291666666666702</v>
      </c>
      <c r="AC30" s="174">
        <v>0.32291666666666702</v>
      </c>
      <c r="AD30" s="174">
        <v>0.33333333333333298</v>
      </c>
      <c r="AE30" s="174">
        <v>0.33333333333333298</v>
      </c>
      <c r="AF30" s="174">
        <v>0.33333333333333298</v>
      </c>
      <c r="AG30" s="174">
        <v>0.34375</v>
      </c>
      <c r="AH30" s="174">
        <v>0.34375</v>
      </c>
      <c r="AI30" s="174">
        <v>0.34375</v>
      </c>
      <c r="AJ30" s="174">
        <v>0.35416666666666702</v>
      </c>
      <c r="AK30" s="174">
        <v>0.35416666666666702</v>
      </c>
      <c r="AL30" s="174">
        <v>0.35416666666666702</v>
      </c>
      <c r="AM30" s="174">
        <v>0.36458333333333331</v>
      </c>
      <c r="AN30" s="174">
        <v>0.36458333333333331</v>
      </c>
      <c r="AO30" s="174">
        <v>0.36458333333333331</v>
      </c>
      <c r="AP30" s="174">
        <v>0.375</v>
      </c>
      <c r="AQ30" s="174">
        <v>0.375</v>
      </c>
      <c r="AR30" s="174">
        <v>0.375</v>
      </c>
      <c r="AS30" s="174">
        <v>0.38541666666666702</v>
      </c>
      <c r="AT30" s="174">
        <v>0.38541666666666702</v>
      </c>
      <c r="AU30" s="174">
        <v>0.38541666666666702</v>
      </c>
      <c r="AV30" s="174">
        <v>0.39583333333333331</v>
      </c>
      <c r="AW30" s="174">
        <v>0.39583333333333331</v>
      </c>
      <c r="AX30" s="174">
        <v>0.39583333333333331</v>
      </c>
      <c r="AY30" s="187">
        <v>0.40625</v>
      </c>
      <c r="AZ30" s="187">
        <v>0.40625</v>
      </c>
      <c r="BA30" s="187">
        <v>0.40625</v>
      </c>
      <c r="BB30" s="174">
        <v>0.58333333333333337</v>
      </c>
      <c r="BC30" s="174">
        <v>0.58333333333333337</v>
      </c>
      <c r="BD30" s="174">
        <v>0.58333333333333337</v>
      </c>
      <c r="BE30" s="174">
        <v>0.59375</v>
      </c>
      <c r="BF30" s="174">
        <v>0.59375</v>
      </c>
      <c r="BG30" s="174">
        <v>0.59375</v>
      </c>
      <c r="BH30" s="174">
        <v>0.60416666666666696</v>
      </c>
      <c r="BI30" s="174">
        <v>0.60416666666666696</v>
      </c>
      <c r="BJ30" s="174">
        <v>0.60416666666666696</v>
      </c>
      <c r="BK30" s="174">
        <v>0.61458333333333337</v>
      </c>
      <c r="BL30" s="174">
        <v>0.61458333333333337</v>
      </c>
      <c r="BM30" s="174">
        <v>0.61458333333333337</v>
      </c>
      <c r="BN30" s="174">
        <v>0.625</v>
      </c>
      <c r="BO30" s="174">
        <v>0.625</v>
      </c>
      <c r="BP30" s="174">
        <v>0.625</v>
      </c>
      <c r="BQ30" s="174">
        <v>0.63541666666666696</v>
      </c>
      <c r="BR30" s="174">
        <v>0.63541666666666696</v>
      </c>
      <c r="BS30" s="174">
        <v>0.63541666666666696</v>
      </c>
      <c r="BT30" s="174">
        <v>0.64583333333333337</v>
      </c>
      <c r="BU30" s="174">
        <v>0.64583333333333337</v>
      </c>
      <c r="BV30" s="174">
        <v>0.64583333333333337</v>
      </c>
      <c r="BW30" s="174">
        <v>0.65625</v>
      </c>
      <c r="BX30" s="174">
        <v>0.65625</v>
      </c>
      <c r="BY30" s="174">
        <v>0.65625</v>
      </c>
      <c r="BZ30" s="174">
        <v>0.66666666666666696</v>
      </c>
      <c r="CA30" s="174">
        <v>0.66666666666666696</v>
      </c>
      <c r="CB30" s="174">
        <v>0.66666666666666696</v>
      </c>
      <c r="CC30" s="174">
        <v>0.67708333333333337</v>
      </c>
      <c r="CD30" s="174">
        <v>0.67708333333333337</v>
      </c>
      <c r="CE30" s="174">
        <v>0.67708333333333337</v>
      </c>
      <c r="CF30" s="174">
        <v>0.6875</v>
      </c>
      <c r="CG30" s="174">
        <v>0.6875</v>
      </c>
      <c r="CH30" s="174">
        <v>0.6875</v>
      </c>
      <c r="CI30" s="174">
        <v>0.69791666666666696</v>
      </c>
      <c r="CJ30" s="174">
        <v>0.69791666666666696</v>
      </c>
      <c r="CK30" s="174">
        <v>0.69791666666666696</v>
      </c>
      <c r="CL30" s="174">
        <v>0.70833333333333337</v>
      </c>
      <c r="CM30" s="174">
        <v>0.70833333333333337</v>
      </c>
      <c r="CN30" s="174">
        <v>0.70833333333333337</v>
      </c>
      <c r="CO30" s="174">
        <v>0.71875</v>
      </c>
      <c r="CP30" s="174">
        <v>0.71875</v>
      </c>
      <c r="CQ30" s="174">
        <v>0.71875</v>
      </c>
      <c r="CR30" s="174">
        <v>0.72916666666666663</v>
      </c>
      <c r="CS30" s="174">
        <v>0.72916666666666663</v>
      </c>
      <c r="CT30" s="174">
        <v>0.72916666666666663</v>
      </c>
      <c r="CU30" s="174">
        <v>0.73958333333333337</v>
      </c>
      <c r="CV30" s="174">
        <v>0.73958333333333337</v>
      </c>
      <c r="CW30" s="174">
        <v>0.73958333333333337</v>
      </c>
    </row>
    <row r="31" spans="1:101" x14ac:dyDescent="0.2">
      <c r="A31" s="266"/>
      <c r="B31" s="269"/>
      <c r="C31" s="272"/>
      <c r="D31" s="272"/>
      <c r="E31" s="272"/>
      <c r="F31" s="174">
        <v>0.26041666666666669</v>
      </c>
      <c r="G31" s="174">
        <v>0.26041666666666669</v>
      </c>
      <c r="H31" s="174">
        <v>0.26041666666666669</v>
      </c>
      <c r="I31" s="174">
        <v>0.27083333333333298</v>
      </c>
      <c r="J31" s="174">
        <v>0.27083333333333298</v>
      </c>
      <c r="K31" s="174">
        <v>0.27083333333333298</v>
      </c>
      <c r="L31" s="174">
        <v>0.28125</v>
      </c>
      <c r="M31" s="174">
        <v>0.28125</v>
      </c>
      <c r="N31" s="174">
        <v>0.28125</v>
      </c>
      <c r="O31" s="174">
        <v>0.29166666666666702</v>
      </c>
      <c r="P31" s="174">
        <v>0.29166666666666702</v>
      </c>
      <c r="Q31" s="174">
        <v>0.29166666666666702</v>
      </c>
      <c r="R31" s="174">
        <v>0.30208333333333298</v>
      </c>
      <c r="S31" s="174">
        <v>0.30208333333333298</v>
      </c>
      <c r="T31" s="174">
        <v>0.30208333333333298</v>
      </c>
      <c r="U31" s="174">
        <v>0.3125</v>
      </c>
      <c r="V31" s="174">
        <v>0.3125</v>
      </c>
      <c r="W31" s="174">
        <v>0.3125</v>
      </c>
      <c r="X31" s="174">
        <v>0.32291666666666702</v>
      </c>
      <c r="Y31" s="174">
        <v>0.32291666666666702</v>
      </c>
      <c r="Z31" s="174">
        <v>0.32291666666666702</v>
      </c>
      <c r="AA31" s="174">
        <v>0.33333333333333298</v>
      </c>
      <c r="AB31" s="174">
        <v>0.33333333333333298</v>
      </c>
      <c r="AC31" s="174">
        <v>0.33333333333333298</v>
      </c>
      <c r="AD31" s="174">
        <v>0.34375</v>
      </c>
      <c r="AE31" s="174">
        <v>0.34375</v>
      </c>
      <c r="AF31" s="174">
        <v>0.34375</v>
      </c>
      <c r="AG31" s="174">
        <v>0.35416666666666702</v>
      </c>
      <c r="AH31" s="174">
        <v>0.35416666666666702</v>
      </c>
      <c r="AI31" s="174">
        <v>0.35416666666666702</v>
      </c>
      <c r="AJ31" s="174">
        <v>0.36458333333333398</v>
      </c>
      <c r="AK31" s="174">
        <v>0.36458333333333398</v>
      </c>
      <c r="AL31" s="174">
        <v>0.36458333333333398</v>
      </c>
      <c r="AM31" s="174">
        <v>0.375</v>
      </c>
      <c r="AN31" s="174">
        <v>0.375</v>
      </c>
      <c r="AO31" s="174">
        <v>0.375</v>
      </c>
      <c r="AP31" s="174">
        <v>0.38541666666666702</v>
      </c>
      <c r="AQ31" s="174">
        <v>0.38541666666666702</v>
      </c>
      <c r="AR31" s="174">
        <v>0.38541666666666702</v>
      </c>
      <c r="AS31" s="174">
        <v>0.39583333333333398</v>
      </c>
      <c r="AT31" s="174">
        <v>0.39583333333333398</v>
      </c>
      <c r="AU31" s="174">
        <v>0.39583333333333398</v>
      </c>
      <c r="AV31" s="174">
        <v>0.40625</v>
      </c>
      <c r="AW31" s="174">
        <v>0.40625</v>
      </c>
      <c r="AX31" s="174">
        <v>0.40625</v>
      </c>
      <c r="AY31" s="187">
        <v>0.41666666666666669</v>
      </c>
      <c r="AZ31" s="187">
        <v>0.41666666666666669</v>
      </c>
      <c r="BA31" s="187">
        <v>0.41666666666666669</v>
      </c>
      <c r="BB31" s="174">
        <v>0.593750000000001</v>
      </c>
      <c r="BC31" s="174">
        <v>0.593750000000001</v>
      </c>
      <c r="BD31" s="174">
        <v>0.593750000000001</v>
      </c>
      <c r="BE31" s="174">
        <v>0.60416666666666696</v>
      </c>
      <c r="BF31" s="174">
        <v>0.60416666666666696</v>
      </c>
      <c r="BG31" s="174">
        <v>0.60416666666666696</v>
      </c>
      <c r="BH31" s="174">
        <v>0.61458333333333404</v>
      </c>
      <c r="BI31" s="174">
        <v>0.61458333333333404</v>
      </c>
      <c r="BJ31" s="174">
        <v>0.61458333333333404</v>
      </c>
      <c r="BK31" s="174">
        <v>0.625000000000001</v>
      </c>
      <c r="BL31" s="174">
        <v>0.625000000000001</v>
      </c>
      <c r="BM31" s="174">
        <v>0.625000000000001</v>
      </c>
      <c r="BN31" s="174">
        <v>0.63541666666666696</v>
      </c>
      <c r="BO31" s="174">
        <v>0.63541666666666696</v>
      </c>
      <c r="BP31" s="174">
        <v>0.63541666666666696</v>
      </c>
      <c r="BQ31" s="174">
        <v>0.64583333333333404</v>
      </c>
      <c r="BR31" s="174">
        <v>0.64583333333333404</v>
      </c>
      <c r="BS31" s="174">
        <v>0.64583333333333404</v>
      </c>
      <c r="BT31" s="174">
        <v>0.656250000000001</v>
      </c>
      <c r="BU31" s="174">
        <v>0.656250000000001</v>
      </c>
      <c r="BV31" s="174">
        <v>0.656250000000001</v>
      </c>
      <c r="BW31" s="174">
        <v>0.66666666666666696</v>
      </c>
      <c r="BX31" s="174">
        <v>0.66666666666666696</v>
      </c>
      <c r="BY31" s="174">
        <v>0.66666666666666696</v>
      </c>
      <c r="BZ31" s="174">
        <v>0.67708333333333404</v>
      </c>
      <c r="CA31" s="174">
        <v>0.67708333333333404</v>
      </c>
      <c r="CB31" s="174">
        <v>0.67708333333333404</v>
      </c>
      <c r="CC31" s="174">
        <v>0.687500000000001</v>
      </c>
      <c r="CD31" s="174">
        <v>0.687500000000001</v>
      </c>
      <c r="CE31" s="174">
        <v>0.687500000000001</v>
      </c>
      <c r="CF31" s="174">
        <v>0.69791666666666696</v>
      </c>
      <c r="CG31" s="174">
        <v>0.69791666666666696</v>
      </c>
      <c r="CH31" s="174">
        <v>0.69791666666666696</v>
      </c>
      <c r="CI31" s="174">
        <v>0.70833333333333404</v>
      </c>
      <c r="CJ31" s="174">
        <v>0.70833333333333404</v>
      </c>
      <c r="CK31" s="174">
        <v>0.70833333333333404</v>
      </c>
      <c r="CL31" s="174">
        <v>0.718750000000001</v>
      </c>
      <c r="CM31" s="174">
        <v>0.718750000000001</v>
      </c>
      <c r="CN31" s="174">
        <v>0.718750000000001</v>
      </c>
      <c r="CO31" s="174">
        <v>0.72916666666666796</v>
      </c>
      <c r="CP31" s="174">
        <v>0.72916666666666796</v>
      </c>
      <c r="CQ31" s="174">
        <v>0.72916666666666796</v>
      </c>
      <c r="CR31" s="174">
        <v>0.73958333333333404</v>
      </c>
      <c r="CS31" s="174">
        <v>0.73958333333333404</v>
      </c>
      <c r="CT31" s="174">
        <v>0.73958333333333404</v>
      </c>
      <c r="CU31" s="174">
        <v>0.750000000000001</v>
      </c>
      <c r="CV31" s="174">
        <v>0.750000000000001</v>
      </c>
      <c r="CW31" s="174">
        <v>0.750000000000001</v>
      </c>
    </row>
    <row r="32" spans="1:101" ht="13.5" thickBot="1" x14ac:dyDescent="0.25">
      <c r="A32" s="278"/>
      <c r="B32" s="282"/>
      <c r="C32" s="181" t="s">
        <v>259</v>
      </c>
      <c r="D32" s="181" t="s">
        <v>260</v>
      </c>
      <c r="E32" s="182" t="s">
        <v>262</v>
      </c>
      <c r="F32" s="164" t="s">
        <v>259</v>
      </c>
      <c r="G32" s="164" t="s">
        <v>260</v>
      </c>
      <c r="H32" s="145" t="s">
        <v>262</v>
      </c>
      <c r="I32" s="164" t="s">
        <v>259</v>
      </c>
      <c r="J32" s="164" t="s">
        <v>260</v>
      </c>
      <c r="K32" s="145" t="s">
        <v>262</v>
      </c>
      <c r="L32" s="164" t="s">
        <v>259</v>
      </c>
      <c r="M32" s="164" t="s">
        <v>260</v>
      </c>
      <c r="N32" s="145" t="s">
        <v>262</v>
      </c>
      <c r="O32" s="164" t="s">
        <v>259</v>
      </c>
      <c r="P32" s="164" t="s">
        <v>260</v>
      </c>
      <c r="Q32" s="145" t="s">
        <v>262</v>
      </c>
      <c r="R32" s="164" t="s">
        <v>259</v>
      </c>
      <c r="S32" s="164" t="s">
        <v>260</v>
      </c>
      <c r="T32" s="145" t="s">
        <v>262</v>
      </c>
      <c r="U32" s="164" t="s">
        <v>259</v>
      </c>
      <c r="V32" s="164" t="s">
        <v>260</v>
      </c>
      <c r="W32" s="145" t="s">
        <v>262</v>
      </c>
      <c r="X32" s="164" t="s">
        <v>259</v>
      </c>
      <c r="Y32" s="164" t="s">
        <v>260</v>
      </c>
      <c r="Z32" s="145" t="s">
        <v>262</v>
      </c>
      <c r="AA32" s="164" t="s">
        <v>259</v>
      </c>
      <c r="AB32" s="164" t="s">
        <v>260</v>
      </c>
      <c r="AC32" s="145" t="s">
        <v>262</v>
      </c>
      <c r="AD32" s="164" t="s">
        <v>259</v>
      </c>
      <c r="AE32" s="164" t="s">
        <v>260</v>
      </c>
      <c r="AF32" s="145" t="s">
        <v>262</v>
      </c>
      <c r="AG32" s="164" t="s">
        <v>259</v>
      </c>
      <c r="AH32" s="164" t="s">
        <v>260</v>
      </c>
      <c r="AI32" s="145" t="s">
        <v>262</v>
      </c>
      <c r="AJ32" s="164" t="s">
        <v>259</v>
      </c>
      <c r="AK32" s="164" t="s">
        <v>260</v>
      </c>
      <c r="AL32" s="145" t="s">
        <v>262</v>
      </c>
      <c r="AM32" s="164" t="s">
        <v>259</v>
      </c>
      <c r="AN32" s="164" t="s">
        <v>260</v>
      </c>
      <c r="AO32" s="145" t="s">
        <v>262</v>
      </c>
      <c r="AP32" s="164" t="s">
        <v>259</v>
      </c>
      <c r="AQ32" s="164" t="s">
        <v>260</v>
      </c>
      <c r="AR32" s="145" t="s">
        <v>262</v>
      </c>
      <c r="AS32" s="164" t="s">
        <v>259</v>
      </c>
      <c r="AT32" s="164" t="s">
        <v>260</v>
      </c>
      <c r="AU32" s="145" t="s">
        <v>262</v>
      </c>
      <c r="AV32" s="164" t="s">
        <v>259</v>
      </c>
      <c r="AW32" s="164" t="s">
        <v>260</v>
      </c>
      <c r="AX32" s="145" t="s">
        <v>262</v>
      </c>
      <c r="AY32" s="164" t="s">
        <v>259</v>
      </c>
      <c r="AZ32" s="164" t="s">
        <v>260</v>
      </c>
      <c r="BA32" s="145" t="s">
        <v>262</v>
      </c>
      <c r="BB32" s="164" t="s">
        <v>259</v>
      </c>
      <c r="BC32" s="164" t="s">
        <v>260</v>
      </c>
      <c r="BD32" s="145" t="s">
        <v>262</v>
      </c>
      <c r="BE32" s="164" t="s">
        <v>259</v>
      </c>
      <c r="BF32" s="164" t="s">
        <v>260</v>
      </c>
      <c r="BG32" s="145" t="s">
        <v>262</v>
      </c>
      <c r="BH32" s="164" t="s">
        <v>259</v>
      </c>
      <c r="BI32" s="164" t="s">
        <v>260</v>
      </c>
      <c r="BJ32" s="145" t="s">
        <v>262</v>
      </c>
      <c r="BK32" s="164" t="s">
        <v>259</v>
      </c>
      <c r="BL32" s="164" t="s">
        <v>260</v>
      </c>
      <c r="BM32" s="145" t="s">
        <v>262</v>
      </c>
      <c r="BN32" s="164" t="s">
        <v>259</v>
      </c>
      <c r="BO32" s="164" t="s">
        <v>260</v>
      </c>
      <c r="BP32" s="145" t="s">
        <v>262</v>
      </c>
      <c r="BQ32" s="164" t="s">
        <v>259</v>
      </c>
      <c r="BR32" s="164" t="s">
        <v>260</v>
      </c>
      <c r="BS32" s="145" t="s">
        <v>262</v>
      </c>
      <c r="BT32" s="164" t="s">
        <v>259</v>
      </c>
      <c r="BU32" s="164" t="s">
        <v>260</v>
      </c>
      <c r="BV32" s="145" t="s">
        <v>262</v>
      </c>
      <c r="BW32" s="164" t="s">
        <v>259</v>
      </c>
      <c r="BX32" s="164" t="s">
        <v>260</v>
      </c>
      <c r="BY32" s="145" t="s">
        <v>262</v>
      </c>
      <c r="BZ32" s="164" t="s">
        <v>259</v>
      </c>
      <c r="CA32" s="164" t="s">
        <v>260</v>
      </c>
      <c r="CB32" s="145" t="s">
        <v>262</v>
      </c>
      <c r="CC32" s="164" t="s">
        <v>259</v>
      </c>
      <c r="CD32" s="164" t="s">
        <v>260</v>
      </c>
      <c r="CE32" s="145" t="s">
        <v>262</v>
      </c>
      <c r="CF32" s="164" t="s">
        <v>259</v>
      </c>
      <c r="CG32" s="164" t="s">
        <v>260</v>
      </c>
      <c r="CH32" s="145" t="s">
        <v>262</v>
      </c>
      <c r="CI32" s="164" t="s">
        <v>259</v>
      </c>
      <c r="CJ32" s="164" t="s">
        <v>260</v>
      </c>
      <c r="CK32" s="145" t="s">
        <v>262</v>
      </c>
      <c r="CL32" s="164" t="s">
        <v>259</v>
      </c>
      <c r="CM32" s="164" t="s">
        <v>260</v>
      </c>
      <c r="CN32" s="145" t="s">
        <v>262</v>
      </c>
      <c r="CO32" s="164" t="s">
        <v>259</v>
      </c>
      <c r="CP32" s="164" t="s">
        <v>260</v>
      </c>
      <c r="CQ32" s="145" t="s">
        <v>262</v>
      </c>
      <c r="CR32" s="164" t="s">
        <v>259</v>
      </c>
      <c r="CS32" s="164" t="s">
        <v>260</v>
      </c>
      <c r="CT32" s="145" t="s">
        <v>262</v>
      </c>
      <c r="CU32" s="164" t="s">
        <v>259</v>
      </c>
      <c r="CV32" s="164" t="s">
        <v>260</v>
      </c>
      <c r="CW32" s="145" t="s">
        <v>262</v>
      </c>
    </row>
    <row r="33" spans="1:101" ht="13.5" thickTop="1" x14ac:dyDescent="0.2">
      <c r="A33" s="169" t="s">
        <v>186</v>
      </c>
      <c r="B33" s="169" t="s">
        <v>187</v>
      </c>
      <c r="C33" s="178">
        <f t="shared" ref="C33:C50" si="12">SUM(F33,I33,L33,O33,R33,U33,X33,AA33,AD33,AG33,AJ33,AM33,AP33,AS33,AV33,AY33,BB33,BE33,BH33,BK33,BN33,BQ33,BT33,BW33,BZ33,CC33,CF33,CI33,CL33,CO33,CR33,CU33)</f>
        <v>395</v>
      </c>
      <c r="D33" s="178">
        <f t="shared" ref="D33:D50" si="13">SUM(G33,J33,M33,P33,S33,V33,Y33,AB33,AE33,AH33,AK33,AN33,AQ33,AT33,AW33,AZ33,BC33,BF33,BI33,BL33,BO33,BR33,BU33,BX33,CA33,CD33,CG33,CJ33,CM33,CP33,CS33,CV33)</f>
        <v>5</v>
      </c>
      <c r="E33" s="178">
        <f t="shared" ref="E33:E50" si="14">SUM(H33,K33,N33,Q33,T33,W33,Z33,AC33,AF33,AI33,AL33,AO33,AR33,AU33,AX33,BA33,BD33,BG33,BJ33,BM33,BP33,BS33,BV33,BY33,CB33,CE33,CH33,CK33,CN33,CQ33,CT33,CW33)</f>
        <v>400</v>
      </c>
      <c r="F33" s="165">
        <f>SUMIFS('BAZA DANYCH'!$O:$O,'BAZA DANYCH'!$U:$U,F$30,'BAZA DANYCH'!$A:$A,$A33,'BAZA DANYCH'!$F:$F,$B33)</f>
        <v>2</v>
      </c>
      <c r="G33" s="165">
        <f>SUMIFS('BAZA DANYCH'!$P:$P,'BAZA DANYCH'!$U:$U,G$30,'BAZA DANYCH'!$A:$A,$A33,'BAZA DANYCH'!$F:$F,$B33)</f>
        <v>0</v>
      </c>
      <c r="H33" s="165">
        <f>F33+G33</f>
        <v>2</v>
      </c>
      <c r="I33" s="165">
        <f>SUMIFS('BAZA DANYCH'!$O:$O,'BAZA DANYCH'!$U:$U,I$30,'BAZA DANYCH'!$A:$A,$A33,'BAZA DANYCH'!$F:$F,$B33)</f>
        <v>9</v>
      </c>
      <c r="J33" s="165">
        <f>SUMIFS('BAZA DANYCH'!$P:$P,'BAZA DANYCH'!$U:$U,J$30,'BAZA DANYCH'!$A:$A,$A33,'BAZA DANYCH'!$F:$F,$B33)</f>
        <v>0</v>
      </c>
      <c r="K33" s="165">
        <f t="shared" ref="K33:K50" si="15">I33+J33</f>
        <v>9</v>
      </c>
      <c r="L33" s="165">
        <f>SUMIFS('BAZA DANYCH'!$O:$O,'BAZA DANYCH'!$U:$U,L$30,'BAZA DANYCH'!$A:$A,$A33,'BAZA DANYCH'!$F:$F,$B33)</f>
        <v>0</v>
      </c>
      <c r="M33" s="165">
        <f>SUMIFS('BAZA DANYCH'!$P:$P,'BAZA DANYCH'!$U:$U,M$30,'BAZA DANYCH'!$A:$A,$A33,'BAZA DANYCH'!$F:$F,$B33)</f>
        <v>0</v>
      </c>
      <c r="N33" s="165">
        <f t="shared" ref="N33:N50" si="16">L33+M33</f>
        <v>0</v>
      </c>
      <c r="O33" s="165">
        <f>SUMIFS('BAZA DANYCH'!$O:$O,'BAZA DANYCH'!$U:$U,O$30,'BAZA DANYCH'!$A:$A,$A33,'BAZA DANYCH'!$F:$F,$B33)</f>
        <v>0</v>
      </c>
      <c r="P33" s="165">
        <f>SUMIFS('BAZA DANYCH'!$P:$P,'BAZA DANYCH'!$U:$U,P$30,'BAZA DANYCH'!$A:$A,$A33,'BAZA DANYCH'!$F:$F,$B33)</f>
        <v>0</v>
      </c>
      <c r="Q33" s="165">
        <f t="shared" ref="Q33:Q50" si="17">O33+P33</f>
        <v>0</v>
      </c>
      <c r="R33" s="165">
        <f>SUMIFS('BAZA DANYCH'!$O:$O,'BAZA DANYCH'!$U:$U,R$30,'BAZA DANYCH'!$A:$A,$A33,'BAZA DANYCH'!$F:$F,$B33)</f>
        <v>12</v>
      </c>
      <c r="S33" s="165">
        <f>SUMIFS('BAZA DANYCH'!$P:$P,'BAZA DANYCH'!$U:$U,S$30,'BAZA DANYCH'!$A:$A,$A33,'BAZA DANYCH'!$F:$F,$B33)</f>
        <v>0</v>
      </c>
      <c r="T33" s="165">
        <f t="shared" ref="T33:T50" si="18">R33+S33</f>
        <v>12</v>
      </c>
      <c r="U33" s="165">
        <f>SUMIFS('BAZA DANYCH'!$O:$O,'BAZA DANYCH'!$U:$U,U$30,'BAZA DANYCH'!$A:$A,$A33,'BAZA DANYCH'!$F:$F,$B33)</f>
        <v>20</v>
      </c>
      <c r="V33" s="165">
        <f>SUMIFS('BAZA DANYCH'!$P:$P,'BAZA DANYCH'!$U:$U,V$30,'BAZA DANYCH'!$A:$A,$A33,'BAZA DANYCH'!$F:$F,$B33)</f>
        <v>0</v>
      </c>
      <c r="W33" s="165">
        <f t="shared" ref="W33:W50" si="19">U33+V33</f>
        <v>20</v>
      </c>
      <c r="X33" s="165">
        <f>SUMIFS('BAZA DANYCH'!$O:$O,'BAZA DANYCH'!$U:$U,X$30,'BAZA DANYCH'!$A:$A,$A33,'BAZA DANYCH'!$F:$F,$B33)</f>
        <v>0</v>
      </c>
      <c r="Y33" s="165">
        <f>SUMIFS('BAZA DANYCH'!$P:$P,'BAZA DANYCH'!$U:$U,Y$30,'BAZA DANYCH'!$A:$A,$A33,'BAZA DANYCH'!$F:$F,$B33)</f>
        <v>0</v>
      </c>
      <c r="Z33" s="165">
        <f t="shared" ref="Z33:Z50" si="20">X33+Y33</f>
        <v>0</v>
      </c>
      <c r="AA33" s="165">
        <f>SUMIFS('BAZA DANYCH'!$O:$O,'BAZA DANYCH'!$U:$U,AA$30,'BAZA DANYCH'!$A:$A,$A33,'BAZA DANYCH'!$F:$F,$B33)</f>
        <v>25</v>
      </c>
      <c r="AB33" s="165">
        <f>SUMIFS('BAZA DANYCH'!$P:$P,'BAZA DANYCH'!$U:$U,AB$30,'BAZA DANYCH'!$A:$A,$A33,'BAZA DANYCH'!$F:$F,$B33)</f>
        <v>0</v>
      </c>
      <c r="AC33" s="165">
        <f t="shared" ref="AC33:AC50" si="21">AA33+AB33</f>
        <v>25</v>
      </c>
      <c r="AD33" s="165">
        <f>SUMIFS('BAZA DANYCH'!$O:$O,'BAZA DANYCH'!$U:$U,AD$30,'BAZA DANYCH'!$A:$A,$A33,'BAZA DANYCH'!$F:$F,$B33)</f>
        <v>0</v>
      </c>
      <c r="AE33" s="165">
        <f>SUMIFS('BAZA DANYCH'!$P:$P,'BAZA DANYCH'!$U:$U,AE$30,'BAZA DANYCH'!$A:$A,$A33,'BAZA DANYCH'!$F:$F,$B33)</f>
        <v>0</v>
      </c>
      <c r="AF33" s="165">
        <f t="shared" ref="AF33:AF50" si="22">AD33+AE33</f>
        <v>0</v>
      </c>
      <c r="AG33" s="165">
        <f>SUMIFS('BAZA DANYCH'!$O:$O,'BAZA DANYCH'!$U:$U,AG$30,'BAZA DANYCH'!$A:$A,$A33,'BAZA DANYCH'!$F:$F,$B33)</f>
        <v>17</v>
      </c>
      <c r="AH33" s="165">
        <f>SUMIFS('BAZA DANYCH'!$P:$P,'BAZA DANYCH'!$U:$U,AH$30,'BAZA DANYCH'!$A:$A,$A33,'BAZA DANYCH'!$F:$F,$B33)</f>
        <v>0</v>
      </c>
      <c r="AI33" s="165">
        <f t="shared" ref="AI33:AI50" si="23">AG33+AH33</f>
        <v>17</v>
      </c>
      <c r="AJ33" s="165">
        <f>SUMIFS('BAZA DANYCH'!$O:$O,'BAZA DANYCH'!$U:$U,AJ$30,'BAZA DANYCH'!$A:$A,$A33,'BAZA DANYCH'!$F:$F,$B33)</f>
        <v>3</v>
      </c>
      <c r="AK33" s="165">
        <f>SUMIFS('BAZA DANYCH'!$P:$P,'BAZA DANYCH'!$U:$U,AK$30,'BAZA DANYCH'!$A:$A,$A33,'BAZA DANYCH'!$F:$F,$B33)</f>
        <v>0</v>
      </c>
      <c r="AL33" s="165">
        <f t="shared" ref="AL33:AL50" si="24">AJ33+AK33</f>
        <v>3</v>
      </c>
      <c r="AM33" s="165">
        <f>SUMIFS('BAZA DANYCH'!$O:$O,'BAZA DANYCH'!$U:$U,AM$30,'BAZA DANYCH'!$A:$A,$A33,'BAZA DANYCH'!$F:$F,$B33)</f>
        <v>17</v>
      </c>
      <c r="AN33" s="165">
        <f>SUMIFS('BAZA DANYCH'!$P:$P,'BAZA DANYCH'!$U:$U,AN$30,'BAZA DANYCH'!$A:$A,$A33,'BAZA DANYCH'!$F:$F,$B33)</f>
        <v>0</v>
      </c>
      <c r="AO33" s="165">
        <f t="shared" ref="AO33:AO50" si="25">AM33+AN33</f>
        <v>17</v>
      </c>
      <c r="AP33" s="165">
        <f>SUMIFS('BAZA DANYCH'!$O:$O,'BAZA DANYCH'!$U:$U,AP$30,'BAZA DANYCH'!$A:$A,$A33,'BAZA DANYCH'!$F:$F,$B33)</f>
        <v>12</v>
      </c>
      <c r="AQ33" s="165">
        <f>SUMIFS('BAZA DANYCH'!$P:$P,'BAZA DANYCH'!$U:$U,AQ$30,'BAZA DANYCH'!$A:$A,$A33,'BAZA DANYCH'!$F:$F,$B33)</f>
        <v>0</v>
      </c>
      <c r="AR33" s="165">
        <f t="shared" ref="AR33:AR50" si="26">AP33+AQ33</f>
        <v>12</v>
      </c>
      <c r="AS33" s="165">
        <f>SUMIFS('BAZA DANYCH'!$O:$O,'BAZA DANYCH'!$U:$U,AS$30,'BAZA DANYCH'!$A:$A,$A33,'BAZA DANYCH'!$F:$F,$B33)</f>
        <v>30</v>
      </c>
      <c r="AT33" s="165">
        <f>SUMIFS('BAZA DANYCH'!$P:$P,'BAZA DANYCH'!$U:$U,AT$30,'BAZA DANYCH'!$A:$A,$A33,'BAZA DANYCH'!$F:$F,$B33)</f>
        <v>0</v>
      </c>
      <c r="AU33" s="165">
        <f t="shared" ref="AU33:AU50" si="27">AS33+AT33</f>
        <v>30</v>
      </c>
      <c r="AV33" s="165">
        <f>SUMIFS('BAZA DANYCH'!$O:$O,'BAZA DANYCH'!$U:$U,AV$30,'BAZA DANYCH'!$A:$A,$A33,'BAZA DANYCH'!$F:$F,$B33)</f>
        <v>3</v>
      </c>
      <c r="AW33" s="165">
        <f>SUMIFS('BAZA DANYCH'!$P:$P,'BAZA DANYCH'!$U:$U,AW$30,'BAZA DANYCH'!$A:$A,$A33,'BAZA DANYCH'!$F:$F,$B33)</f>
        <v>0</v>
      </c>
      <c r="AX33" s="165">
        <f t="shared" ref="AX33:AX50" si="28">AV33+AW33</f>
        <v>3</v>
      </c>
      <c r="AY33" s="165">
        <f>SUMIFS('BAZA DANYCH'!$O:$O,'BAZA DANYCH'!$U:$U,AY$30,'BAZA DANYCH'!$A:$A,$A33,'BAZA DANYCH'!$F:$F,$B33)</f>
        <v>15</v>
      </c>
      <c r="AZ33" s="165">
        <f>SUMIFS('BAZA DANYCH'!$P:$P,'BAZA DANYCH'!$U:$U,AZ$30,'BAZA DANYCH'!$A:$A,$A33,'BAZA DANYCH'!$F:$F,$B33)</f>
        <v>0</v>
      </c>
      <c r="BA33" s="165">
        <f t="shared" ref="BA33:BA50" si="29">AY33+AZ33</f>
        <v>15</v>
      </c>
      <c r="BB33" s="165">
        <f>SUMIFS('BAZA DANYCH'!$O:$O,'BAZA DANYCH'!$U:$U,BB$30,'BAZA DANYCH'!$A:$A,$A33,'BAZA DANYCH'!$F:$F,$B33)</f>
        <v>0</v>
      </c>
      <c r="BC33" s="165">
        <f>SUMIFS('BAZA DANYCH'!$P:$P,'BAZA DANYCH'!$U:$U,BC$30,'BAZA DANYCH'!$A:$A,$A33,'BAZA DANYCH'!$F:$F,$B33)</f>
        <v>0</v>
      </c>
      <c r="BD33" s="165">
        <f t="shared" ref="BD33:BD50" si="30">BB33+BC33</f>
        <v>0</v>
      </c>
      <c r="BE33" s="165">
        <f>SUMIFS('BAZA DANYCH'!$O:$O,'BAZA DANYCH'!$U:$U,BE$30,'BAZA DANYCH'!$A:$A,$A33,'BAZA DANYCH'!$F:$F,$B33)</f>
        <v>28</v>
      </c>
      <c r="BF33" s="165">
        <f>SUMIFS('BAZA DANYCH'!$P:$P,'BAZA DANYCH'!$U:$U,BF$30,'BAZA DANYCH'!$A:$A,$A33,'BAZA DANYCH'!$F:$F,$B33)</f>
        <v>0</v>
      </c>
      <c r="BG33" s="165">
        <f t="shared" ref="BG33:BG50" si="31">BE33+BF33</f>
        <v>28</v>
      </c>
      <c r="BH33" s="165">
        <f>SUMIFS('BAZA DANYCH'!$O:$O,'BAZA DANYCH'!$U:$U,BH$30,'BAZA DANYCH'!$A:$A,$A33,'BAZA DANYCH'!$F:$F,$B33)</f>
        <v>18</v>
      </c>
      <c r="BI33" s="165">
        <f>SUMIFS('BAZA DANYCH'!$P:$P,'BAZA DANYCH'!$U:$U,BI$30,'BAZA DANYCH'!$A:$A,$A33,'BAZA DANYCH'!$F:$F,$B33)</f>
        <v>3</v>
      </c>
      <c r="BJ33" s="165">
        <f t="shared" ref="BJ33:BJ50" si="32">BH33+BI33</f>
        <v>21</v>
      </c>
      <c r="BK33" s="165">
        <f>SUMIFS('BAZA DANYCH'!$O:$O,'BAZA DANYCH'!$U:$U,BK$30,'BAZA DANYCH'!$A:$A,$A33,'BAZA DANYCH'!$F:$F,$B33)</f>
        <v>30</v>
      </c>
      <c r="BL33" s="165">
        <f>SUMIFS('BAZA DANYCH'!$P:$P,'BAZA DANYCH'!$U:$U,BL$30,'BAZA DANYCH'!$A:$A,$A33,'BAZA DANYCH'!$F:$F,$B33)</f>
        <v>0</v>
      </c>
      <c r="BM33" s="165">
        <f t="shared" ref="BM33:BM50" si="33">BK33+BL33</f>
        <v>30</v>
      </c>
      <c r="BN33" s="165">
        <f>SUMIFS('BAZA DANYCH'!$O:$O,'BAZA DANYCH'!$U:$U,BN$30,'BAZA DANYCH'!$A:$A,$A33,'BAZA DANYCH'!$F:$F,$B33)</f>
        <v>28</v>
      </c>
      <c r="BO33" s="165">
        <f>SUMIFS('BAZA DANYCH'!$P:$P,'BAZA DANYCH'!$U:$U,BO$30,'BAZA DANYCH'!$A:$A,$A33,'BAZA DANYCH'!$F:$F,$B33)</f>
        <v>0</v>
      </c>
      <c r="BP33" s="165">
        <f t="shared" ref="BP33:BP50" si="34">BN33+BO33</f>
        <v>28</v>
      </c>
      <c r="BQ33" s="165">
        <f>SUMIFS('BAZA DANYCH'!$O:$O,'BAZA DANYCH'!$U:$U,BQ$30,'BAZA DANYCH'!$A:$A,$A33,'BAZA DANYCH'!$F:$F,$B33)</f>
        <v>21</v>
      </c>
      <c r="BR33" s="165">
        <f>SUMIFS('BAZA DANYCH'!$P:$P,'BAZA DANYCH'!$U:$U,BR$30,'BAZA DANYCH'!$A:$A,$A33,'BAZA DANYCH'!$F:$F,$B33)</f>
        <v>0</v>
      </c>
      <c r="BS33" s="165">
        <f t="shared" ref="BS33:BS50" si="35">BQ33+BR33</f>
        <v>21</v>
      </c>
      <c r="BT33" s="165">
        <f>SUMIFS('BAZA DANYCH'!$O:$O,'BAZA DANYCH'!$U:$U,BT$30,'BAZA DANYCH'!$A:$A,$A33,'BAZA DANYCH'!$F:$F,$B33)</f>
        <v>15</v>
      </c>
      <c r="BU33" s="165">
        <f>SUMIFS('BAZA DANYCH'!$P:$P,'BAZA DANYCH'!$U:$U,BU$30,'BAZA DANYCH'!$A:$A,$A33,'BAZA DANYCH'!$F:$F,$B33)</f>
        <v>0</v>
      </c>
      <c r="BV33" s="165">
        <f t="shared" ref="BV33:BV50" si="36">BT33+BU33</f>
        <v>15</v>
      </c>
      <c r="BW33" s="165">
        <f>SUMIFS('BAZA DANYCH'!$O:$O,'BAZA DANYCH'!$U:$U,BW$30,'BAZA DANYCH'!$A:$A,$A33,'BAZA DANYCH'!$F:$F,$B33)</f>
        <v>12</v>
      </c>
      <c r="BX33" s="165">
        <f>SUMIFS('BAZA DANYCH'!$P:$P,'BAZA DANYCH'!$U:$U,BX$30,'BAZA DANYCH'!$A:$A,$A33,'BAZA DANYCH'!$F:$F,$B33)</f>
        <v>0</v>
      </c>
      <c r="BY33" s="165">
        <f t="shared" ref="BY33:BY50" si="37">BW33+BX33</f>
        <v>12</v>
      </c>
      <c r="BZ33" s="165">
        <f>SUMIFS('BAZA DANYCH'!$O:$O,'BAZA DANYCH'!$U:$U,BZ$30,'BAZA DANYCH'!$A:$A,$A33,'BAZA DANYCH'!$F:$F,$B33)</f>
        <v>13</v>
      </c>
      <c r="CA33" s="165">
        <f>SUMIFS('BAZA DANYCH'!$P:$P,'BAZA DANYCH'!$U:$U,CA$30,'BAZA DANYCH'!$A:$A,$A33,'BAZA DANYCH'!$F:$F,$B33)</f>
        <v>0</v>
      </c>
      <c r="CB33" s="165">
        <f t="shared" ref="CB33:CB50" si="38">BZ33+CA33</f>
        <v>13</v>
      </c>
      <c r="CC33" s="165">
        <f>SUMIFS('BAZA DANYCH'!$O:$O,'BAZA DANYCH'!$U:$U,CC$30,'BAZA DANYCH'!$A:$A,$A33,'BAZA DANYCH'!$F:$F,$B33)</f>
        <v>17</v>
      </c>
      <c r="CD33" s="165">
        <f>SUMIFS('BAZA DANYCH'!$P:$P,'BAZA DANYCH'!$U:$U,CD$30,'BAZA DANYCH'!$A:$A,$A33,'BAZA DANYCH'!$F:$F,$B33)</f>
        <v>0</v>
      </c>
      <c r="CE33" s="165">
        <f t="shared" ref="CE33:CE50" si="39">CC33+CD33</f>
        <v>17</v>
      </c>
      <c r="CF33" s="165">
        <f>SUMIFS('BAZA DANYCH'!$O:$O,'BAZA DANYCH'!$U:$U,CF$30,'BAZA DANYCH'!$A:$A,$A33,'BAZA DANYCH'!$F:$F,$B33)</f>
        <v>0</v>
      </c>
      <c r="CG33" s="165">
        <f>SUMIFS('BAZA DANYCH'!$P:$P,'BAZA DANYCH'!$U:$U,CG$30,'BAZA DANYCH'!$A:$A,$A33,'BAZA DANYCH'!$F:$F,$B33)</f>
        <v>0</v>
      </c>
      <c r="CH33" s="165">
        <f t="shared" ref="CH33:CH50" si="40">CF33+CG33</f>
        <v>0</v>
      </c>
      <c r="CI33" s="165">
        <f>SUMIFS('BAZA DANYCH'!$O:$O,'BAZA DANYCH'!$U:$U,CI$30,'BAZA DANYCH'!$A:$A,$A33,'BAZA DANYCH'!$F:$F,$B33)</f>
        <v>0</v>
      </c>
      <c r="CJ33" s="165">
        <f>SUMIFS('BAZA DANYCH'!$P:$P,'BAZA DANYCH'!$U:$U,CJ$30,'BAZA DANYCH'!$A:$A,$A33,'BAZA DANYCH'!$F:$F,$B33)</f>
        <v>0</v>
      </c>
      <c r="CK33" s="165">
        <f t="shared" ref="CK33:CK50" si="41">CI33+CJ33</f>
        <v>0</v>
      </c>
      <c r="CL33" s="165">
        <f>SUMIFS('BAZA DANYCH'!$O:$O,'BAZA DANYCH'!$U:$U,CL$30,'BAZA DANYCH'!$A:$A,$A33,'BAZA DANYCH'!$F:$F,$B33)</f>
        <v>34</v>
      </c>
      <c r="CM33" s="165">
        <f>SUMIFS('BAZA DANYCH'!$P:$P,'BAZA DANYCH'!$U:$U,CM$30,'BAZA DANYCH'!$A:$A,$A33,'BAZA DANYCH'!$F:$F,$B33)</f>
        <v>0</v>
      </c>
      <c r="CN33" s="165">
        <f t="shared" ref="CN33:CN50" si="42">CL33+CM33</f>
        <v>34</v>
      </c>
      <c r="CO33" s="165">
        <f>SUMIFS('BAZA DANYCH'!$O:$O,'BAZA DANYCH'!$U:$U,CO$30,'BAZA DANYCH'!$A:$A,$A33,'BAZA DANYCH'!$F:$F,$B33)</f>
        <v>8</v>
      </c>
      <c r="CP33" s="165">
        <f>SUMIFS('BAZA DANYCH'!$P:$P,'BAZA DANYCH'!$U:$U,CP$30,'BAZA DANYCH'!$A:$A,$A33,'BAZA DANYCH'!$F:$F,$B33)</f>
        <v>1</v>
      </c>
      <c r="CQ33" s="165">
        <f t="shared" ref="CQ33:CQ50" si="43">CO33+CP33</f>
        <v>9</v>
      </c>
      <c r="CR33" s="165">
        <f>SUMIFS('BAZA DANYCH'!$O:$O,'BAZA DANYCH'!$U:$U,CR$30,'BAZA DANYCH'!$A:$A,$A33,'BAZA DANYCH'!$F:$F,$B33)</f>
        <v>4</v>
      </c>
      <c r="CS33" s="165">
        <f>SUMIFS('BAZA DANYCH'!$P:$P,'BAZA DANYCH'!$U:$U,CS$30,'BAZA DANYCH'!$A:$A,$A33,'BAZA DANYCH'!$F:$F,$B33)</f>
        <v>0</v>
      </c>
      <c r="CT33" s="165">
        <f t="shared" ref="CT33:CT50" si="44">CR33+CS33</f>
        <v>4</v>
      </c>
      <c r="CU33" s="165">
        <f>SUMIFS('BAZA DANYCH'!$O:$O,'BAZA DANYCH'!$U:$U,CU$30,'BAZA DANYCH'!$A:$A,$A33,'BAZA DANYCH'!$F:$F,$B33)</f>
        <v>2</v>
      </c>
      <c r="CV33" s="165">
        <f>SUMIFS('BAZA DANYCH'!$P:$P,'BAZA DANYCH'!$U:$U,CV$30,'BAZA DANYCH'!$A:$A,$A33,'BAZA DANYCH'!$F:$F,$B33)</f>
        <v>1</v>
      </c>
      <c r="CW33" s="165">
        <f t="shared" ref="CW33:CW50" si="45">CU33+CV33</f>
        <v>3</v>
      </c>
    </row>
    <row r="34" spans="1:101" x14ac:dyDescent="0.2">
      <c r="A34" s="154" t="s">
        <v>186</v>
      </c>
      <c r="B34" s="154" t="s">
        <v>189</v>
      </c>
      <c r="C34" s="141">
        <f t="shared" si="12"/>
        <v>0</v>
      </c>
      <c r="D34" s="141">
        <f t="shared" si="13"/>
        <v>202</v>
      </c>
      <c r="E34" s="141">
        <f t="shared" si="14"/>
        <v>202</v>
      </c>
      <c r="F34" s="142">
        <f>SUMIFS('BAZA DANYCH'!$O:$O,'BAZA DANYCH'!$U:$U,F$30,'BAZA DANYCH'!$A:$A,$A34,'BAZA DANYCH'!$F:$F,$B34)</f>
        <v>0</v>
      </c>
      <c r="G34" s="142">
        <f>SUMIFS('BAZA DANYCH'!$P:$P,'BAZA DANYCH'!$U:$U,G$30,'BAZA DANYCH'!$A:$A,$A34,'BAZA DANYCH'!$F:$F,$B34)</f>
        <v>1</v>
      </c>
      <c r="H34" s="142">
        <f t="shared" ref="H34:H50" si="46">F34+G34</f>
        <v>1</v>
      </c>
      <c r="I34" s="142">
        <f>SUMIFS('BAZA DANYCH'!$O:$O,'BAZA DANYCH'!$U:$U,I$30,'BAZA DANYCH'!$A:$A,$A34,'BAZA DANYCH'!$F:$F,$B34)</f>
        <v>0</v>
      </c>
      <c r="J34" s="142">
        <f>SUMIFS('BAZA DANYCH'!$P:$P,'BAZA DANYCH'!$U:$U,J$30,'BAZA DANYCH'!$A:$A,$A34,'BAZA DANYCH'!$F:$F,$B34)</f>
        <v>0</v>
      </c>
      <c r="K34" s="142">
        <f t="shared" si="15"/>
        <v>0</v>
      </c>
      <c r="L34" s="142">
        <f>SUMIFS('BAZA DANYCH'!$O:$O,'BAZA DANYCH'!$U:$U,L$30,'BAZA DANYCH'!$A:$A,$A34,'BAZA DANYCH'!$F:$F,$B34)</f>
        <v>0</v>
      </c>
      <c r="M34" s="142">
        <f>SUMIFS('BAZA DANYCH'!$P:$P,'BAZA DANYCH'!$U:$U,M$30,'BAZA DANYCH'!$A:$A,$A34,'BAZA DANYCH'!$F:$F,$B34)</f>
        <v>1</v>
      </c>
      <c r="N34" s="142">
        <f t="shared" si="16"/>
        <v>1</v>
      </c>
      <c r="O34" s="142">
        <f>SUMIFS('BAZA DANYCH'!$O:$O,'BAZA DANYCH'!$U:$U,O$30,'BAZA DANYCH'!$A:$A,$A34,'BAZA DANYCH'!$F:$F,$B34)</f>
        <v>0</v>
      </c>
      <c r="P34" s="142">
        <f>SUMIFS('BAZA DANYCH'!$P:$P,'BAZA DANYCH'!$U:$U,P$30,'BAZA DANYCH'!$A:$A,$A34,'BAZA DANYCH'!$F:$F,$B34)</f>
        <v>2</v>
      </c>
      <c r="Q34" s="142">
        <f t="shared" si="17"/>
        <v>2</v>
      </c>
      <c r="R34" s="142">
        <f>SUMIFS('BAZA DANYCH'!$O:$O,'BAZA DANYCH'!$U:$U,R$30,'BAZA DANYCH'!$A:$A,$A34,'BAZA DANYCH'!$F:$F,$B34)</f>
        <v>0</v>
      </c>
      <c r="S34" s="142">
        <f>SUMIFS('BAZA DANYCH'!$P:$P,'BAZA DANYCH'!$U:$U,S$30,'BAZA DANYCH'!$A:$A,$A34,'BAZA DANYCH'!$F:$F,$B34)</f>
        <v>4</v>
      </c>
      <c r="T34" s="142">
        <f t="shared" si="18"/>
        <v>4</v>
      </c>
      <c r="U34" s="142">
        <f>SUMIFS('BAZA DANYCH'!$O:$O,'BAZA DANYCH'!$U:$U,U$30,'BAZA DANYCH'!$A:$A,$A34,'BAZA DANYCH'!$F:$F,$B34)</f>
        <v>0</v>
      </c>
      <c r="V34" s="142">
        <f>SUMIFS('BAZA DANYCH'!$P:$P,'BAZA DANYCH'!$U:$U,V$30,'BAZA DANYCH'!$A:$A,$A34,'BAZA DANYCH'!$F:$F,$B34)</f>
        <v>4</v>
      </c>
      <c r="W34" s="142">
        <f t="shared" si="19"/>
        <v>4</v>
      </c>
      <c r="X34" s="142">
        <f>SUMIFS('BAZA DANYCH'!$O:$O,'BAZA DANYCH'!$U:$U,X$30,'BAZA DANYCH'!$A:$A,$A34,'BAZA DANYCH'!$F:$F,$B34)</f>
        <v>0</v>
      </c>
      <c r="Y34" s="142">
        <f>SUMIFS('BAZA DANYCH'!$P:$P,'BAZA DANYCH'!$U:$U,Y$30,'BAZA DANYCH'!$A:$A,$A34,'BAZA DANYCH'!$F:$F,$B34)</f>
        <v>0</v>
      </c>
      <c r="Z34" s="142">
        <f t="shared" si="20"/>
        <v>0</v>
      </c>
      <c r="AA34" s="142">
        <f>SUMIFS('BAZA DANYCH'!$O:$O,'BAZA DANYCH'!$U:$U,AA$30,'BAZA DANYCH'!$A:$A,$A34,'BAZA DANYCH'!$F:$F,$B34)</f>
        <v>0</v>
      </c>
      <c r="AB34" s="142">
        <f>SUMIFS('BAZA DANYCH'!$P:$P,'BAZA DANYCH'!$U:$U,AB$30,'BAZA DANYCH'!$A:$A,$A34,'BAZA DANYCH'!$F:$F,$B34)</f>
        <v>16</v>
      </c>
      <c r="AC34" s="142">
        <f t="shared" si="21"/>
        <v>16</v>
      </c>
      <c r="AD34" s="142">
        <f>SUMIFS('BAZA DANYCH'!$O:$O,'BAZA DANYCH'!$U:$U,AD$30,'BAZA DANYCH'!$A:$A,$A34,'BAZA DANYCH'!$F:$F,$B34)</f>
        <v>0</v>
      </c>
      <c r="AE34" s="142">
        <f>SUMIFS('BAZA DANYCH'!$P:$P,'BAZA DANYCH'!$U:$U,AE$30,'BAZA DANYCH'!$A:$A,$A34,'BAZA DANYCH'!$F:$F,$B34)</f>
        <v>2</v>
      </c>
      <c r="AF34" s="142">
        <f t="shared" si="22"/>
        <v>2</v>
      </c>
      <c r="AG34" s="142">
        <f>SUMIFS('BAZA DANYCH'!$O:$O,'BAZA DANYCH'!$U:$U,AG$30,'BAZA DANYCH'!$A:$A,$A34,'BAZA DANYCH'!$F:$F,$B34)</f>
        <v>0</v>
      </c>
      <c r="AH34" s="142">
        <f>SUMIFS('BAZA DANYCH'!$P:$P,'BAZA DANYCH'!$U:$U,AH$30,'BAZA DANYCH'!$A:$A,$A34,'BAZA DANYCH'!$F:$F,$B34)</f>
        <v>11</v>
      </c>
      <c r="AI34" s="142">
        <f t="shared" si="23"/>
        <v>11</v>
      </c>
      <c r="AJ34" s="142">
        <f>SUMIFS('BAZA DANYCH'!$O:$O,'BAZA DANYCH'!$U:$U,AJ$30,'BAZA DANYCH'!$A:$A,$A34,'BAZA DANYCH'!$F:$F,$B34)</f>
        <v>0</v>
      </c>
      <c r="AK34" s="142">
        <f>SUMIFS('BAZA DANYCH'!$P:$P,'BAZA DANYCH'!$U:$U,AK$30,'BAZA DANYCH'!$A:$A,$A34,'BAZA DANYCH'!$F:$F,$B34)</f>
        <v>9</v>
      </c>
      <c r="AL34" s="142">
        <f t="shared" si="24"/>
        <v>9</v>
      </c>
      <c r="AM34" s="142">
        <f>SUMIFS('BAZA DANYCH'!$O:$O,'BAZA DANYCH'!$U:$U,AM$30,'BAZA DANYCH'!$A:$A,$A34,'BAZA DANYCH'!$F:$F,$B34)</f>
        <v>0</v>
      </c>
      <c r="AN34" s="142">
        <f>SUMIFS('BAZA DANYCH'!$P:$P,'BAZA DANYCH'!$U:$U,AN$30,'BAZA DANYCH'!$A:$A,$A34,'BAZA DANYCH'!$F:$F,$B34)</f>
        <v>4</v>
      </c>
      <c r="AO34" s="142">
        <f t="shared" si="25"/>
        <v>4</v>
      </c>
      <c r="AP34" s="142">
        <f>SUMIFS('BAZA DANYCH'!$O:$O,'BAZA DANYCH'!$U:$U,AP$30,'BAZA DANYCH'!$A:$A,$A34,'BAZA DANYCH'!$F:$F,$B34)</f>
        <v>0</v>
      </c>
      <c r="AQ34" s="142">
        <f>SUMIFS('BAZA DANYCH'!$P:$P,'BAZA DANYCH'!$U:$U,AQ$30,'BAZA DANYCH'!$A:$A,$A34,'BAZA DANYCH'!$F:$F,$B34)</f>
        <v>0</v>
      </c>
      <c r="AR34" s="142">
        <f t="shared" si="26"/>
        <v>0</v>
      </c>
      <c r="AS34" s="142">
        <f>SUMIFS('BAZA DANYCH'!$O:$O,'BAZA DANYCH'!$U:$U,AS$30,'BAZA DANYCH'!$A:$A,$A34,'BAZA DANYCH'!$F:$F,$B34)</f>
        <v>0</v>
      </c>
      <c r="AT34" s="142">
        <f>SUMIFS('BAZA DANYCH'!$P:$P,'BAZA DANYCH'!$U:$U,AT$30,'BAZA DANYCH'!$A:$A,$A34,'BAZA DANYCH'!$F:$F,$B34)</f>
        <v>22</v>
      </c>
      <c r="AU34" s="142">
        <f t="shared" si="27"/>
        <v>22</v>
      </c>
      <c r="AV34" s="142">
        <f>SUMIFS('BAZA DANYCH'!$O:$O,'BAZA DANYCH'!$U:$U,AV$30,'BAZA DANYCH'!$A:$A,$A34,'BAZA DANYCH'!$F:$F,$B34)</f>
        <v>0</v>
      </c>
      <c r="AW34" s="142">
        <f>SUMIFS('BAZA DANYCH'!$P:$P,'BAZA DANYCH'!$U:$U,AW$30,'BAZA DANYCH'!$A:$A,$A34,'BAZA DANYCH'!$F:$F,$B34)</f>
        <v>5</v>
      </c>
      <c r="AX34" s="142">
        <f t="shared" si="28"/>
        <v>5</v>
      </c>
      <c r="AY34" s="142">
        <f>SUMIFS('BAZA DANYCH'!$O:$O,'BAZA DANYCH'!$U:$U,AY$30,'BAZA DANYCH'!$A:$A,$A34,'BAZA DANYCH'!$F:$F,$B34)</f>
        <v>0</v>
      </c>
      <c r="AZ34" s="142">
        <f>SUMIFS('BAZA DANYCH'!$P:$P,'BAZA DANYCH'!$U:$U,AZ$30,'BAZA DANYCH'!$A:$A,$A34,'BAZA DANYCH'!$F:$F,$B34)</f>
        <v>0</v>
      </c>
      <c r="BA34" s="142">
        <f t="shared" si="29"/>
        <v>0</v>
      </c>
      <c r="BB34" s="142">
        <f>SUMIFS('BAZA DANYCH'!$O:$O,'BAZA DANYCH'!$U:$U,BB$30,'BAZA DANYCH'!$A:$A,$A34,'BAZA DANYCH'!$F:$F,$B34)</f>
        <v>0</v>
      </c>
      <c r="BC34" s="142">
        <f>SUMIFS('BAZA DANYCH'!$P:$P,'BAZA DANYCH'!$U:$U,BC$30,'BAZA DANYCH'!$A:$A,$A34,'BAZA DANYCH'!$F:$F,$B34)</f>
        <v>16</v>
      </c>
      <c r="BD34" s="142">
        <f t="shared" si="30"/>
        <v>16</v>
      </c>
      <c r="BE34" s="142">
        <f>SUMIFS('BAZA DANYCH'!$O:$O,'BAZA DANYCH'!$U:$U,BE$30,'BAZA DANYCH'!$A:$A,$A34,'BAZA DANYCH'!$F:$F,$B34)</f>
        <v>0</v>
      </c>
      <c r="BF34" s="142">
        <f>SUMIFS('BAZA DANYCH'!$P:$P,'BAZA DANYCH'!$U:$U,BF$30,'BAZA DANYCH'!$A:$A,$A34,'BAZA DANYCH'!$F:$F,$B34)</f>
        <v>9</v>
      </c>
      <c r="BG34" s="142">
        <f t="shared" si="31"/>
        <v>9</v>
      </c>
      <c r="BH34" s="142">
        <f>SUMIFS('BAZA DANYCH'!$O:$O,'BAZA DANYCH'!$U:$U,BH$30,'BAZA DANYCH'!$A:$A,$A34,'BAZA DANYCH'!$F:$F,$B34)</f>
        <v>0</v>
      </c>
      <c r="BI34" s="142">
        <f>SUMIFS('BAZA DANYCH'!$P:$P,'BAZA DANYCH'!$U:$U,BI$30,'BAZA DANYCH'!$A:$A,$A34,'BAZA DANYCH'!$F:$F,$B34)</f>
        <v>10</v>
      </c>
      <c r="BJ34" s="142">
        <f t="shared" si="32"/>
        <v>10</v>
      </c>
      <c r="BK34" s="142">
        <f>SUMIFS('BAZA DANYCH'!$O:$O,'BAZA DANYCH'!$U:$U,BK$30,'BAZA DANYCH'!$A:$A,$A34,'BAZA DANYCH'!$F:$F,$B34)</f>
        <v>0</v>
      </c>
      <c r="BL34" s="142">
        <f>SUMIFS('BAZA DANYCH'!$P:$P,'BAZA DANYCH'!$U:$U,BL$30,'BAZA DANYCH'!$A:$A,$A34,'BAZA DANYCH'!$F:$F,$B34)</f>
        <v>11</v>
      </c>
      <c r="BM34" s="142">
        <f t="shared" si="33"/>
        <v>11</v>
      </c>
      <c r="BN34" s="142">
        <f>SUMIFS('BAZA DANYCH'!$O:$O,'BAZA DANYCH'!$U:$U,BN$30,'BAZA DANYCH'!$A:$A,$A34,'BAZA DANYCH'!$F:$F,$B34)</f>
        <v>0</v>
      </c>
      <c r="BO34" s="142">
        <f>SUMIFS('BAZA DANYCH'!$P:$P,'BAZA DANYCH'!$U:$U,BO$30,'BAZA DANYCH'!$A:$A,$A34,'BAZA DANYCH'!$F:$F,$B34)</f>
        <v>0</v>
      </c>
      <c r="BP34" s="142">
        <f t="shared" si="34"/>
        <v>0</v>
      </c>
      <c r="BQ34" s="142">
        <f>SUMIFS('BAZA DANYCH'!$O:$O,'BAZA DANYCH'!$U:$U,BQ$30,'BAZA DANYCH'!$A:$A,$A34,'BAZA DANYCH'!$F:$F,$B34)</f>
        <v>0</v>
      </c>
      <c r="BR34" s="142">
        <f>SUMIFS('BAZA DANYCH'!$P:$P,'BAZA DANYCH'!$U:$U,BR$30,'BAZA DANYCH'!$A:$A,$A34,'BAZA DANYCH'!$F:$F,$B34)</f>
        <v>8</v>
      </c>
      <c r="BS34" s="142">
        <f t="shared" si="35"/>
        <v>8</v>
      </c>
      <c r="BT34" s="142">
        <f>SUMIFS('BAZA DANYCH'!$O:$O,'BAZA DANYCH'!$U:$U,BT$30,'BAZA DANYCH'!$A:$A,$A34,'BAZA DANYCH'!$F:$F,$B34)</f>
        <v>0</v>
      </c>
      <c r="BU34" s="142">
        <f>SUMIFS('BAZA DANYCH'!$P:$P,'BAZA DANYCH'!$U:$U,BU$30,'BAZA DANYCH'!$A:$A,$A34,'BAZA DANYCH'!$F:$F,$B34)</f>
        <v>12</v>
      </c>
      <c r="BV34" s="142">
        <f t="shared" si="36"/>
        <v>12</v>
      </c>
      <c r="BW34" s="142">
        <f>SUMIFS('BAZA DANYCH'!$O:$O,'BAZA DANYCH'!$U:$U,BW$30,'BAZA DANYCH'!$A:$A,$A34,'BAZA DANYCH'!$F:$F,$B34)</f>
        <v>0</v>
      </c>
      <c r="BX34" s="142">
        <f>SUMIFS('BAZA DANYCH'!$P:$P,'BAZA DANYCH'!$U:$U,BX$30,'BAZA DANYCH'!$A:$A,$A34,'BAZA DANYCH'!$F:$F,$B34)</f>
        <v>14</v>
      </c>
      <c r="BY34" s="142">
        <f t="shared" si="37"/>
        <v>14</v>
      </c>
      <c r="BZ34" s="142">
        <f>SUMIFS('BAZA DANYCH'!$O:$O,'BAZA DANYCH'!$U:$U,BZ$30,'BAZA DANYCH'!$A:$A,$A34,'BAZA DANYCH'!$F:$F,$B34)</f>
        <v>0</v>
      </c>
      <c r="CA34" s="142">
        <f>SUMIFS('BAZA DANYCH'!$P:$P,'BAZA DANYCH'!$U:$U,CA$30,'BAZA DANYCH'!$A:$A,$A34,'BAZA DANYCH'!$F:$F,$B34)</f>
        <v>8</v>
      </c>
      <c r="CB34" s="142">
        <f t="shared" si="38"/>
        <v>8</v>
      </c>
      <c r="CC34" s="142">
        <f>SUMIFS('BAZA DANYCH'!$O:$O,'BAZA DANYCH'!$U:$U,CC$30,'BAZA DANYCH'!$A:$A,$A34,'BAZA DANYCH'!$F:$F,$B34)</f>
        <v>0</v>
      </c>
      <c r="CD34" s="142">
        <f>SUMIFS('BAZA DANYCH'!$P:$P,'BAZA DANYCH'!$U:$U,CD$30,'BAZA DANYCH'!$A:$A,$A34,'BAZA DANYCH'!$F:$F,$B34)</f>
        <v>3</v>
      </c>
      <c r="CE34" s="142">
        <f t="shared" si="39"/>
        <v>3</v>
      </c>
      <c r="CF34" s="142">
        <f>SUMIFS('BAZA DANYCH'!$O:$O,'BAZA DANYCH'!$U:$U,CF$30,'BAZA DANYCH'!$A:$A,$A34,'BAZA DANYCH'!$F:$F,$B34)</f>
        <v>0</v>
      </c>
      <c r="CG34" s="142">
        <f>SUMIFS('BAZA DANYCH'!$P:$P,'BAZA DANYCH'!$U:$U,CG$30,'BAZA DANYCH'!$A:$A,$A34,'BAZA DANYCH'!$F:$F,$B34)</f>
        <v>0</v>
      </c>
      <c r="CH34" s="142">
        <f t="shared" si="40"/>
        <v>0</v>
      </c>
      <c r="CI34" s="142">
        <f>SUMIFS('BAZA DANYCH'!$O:$O,'BAZA DANYCH'!$U:$U,CI$30,'BAZA DANYCH'!$A:$A,$A34,'BAZA DANYCH'!$F:$F,$B34)</f>
        <v>0</v>
      </c>
      <c r="CJ34" s="142">
        <f>SUMIFS('BAZA DANYCH'!$P:$P,'BAZA DANYCH'!$U:$U,CJ$30,'BAZA DANYCH'!$A:$A,$A34,'BAZA DANYCH'!$F:$F,$B34)</f>
        <v>4</v>
      </c>
      <c r="CK34" s="142">
        <f t="shared" si="41"/>
        <v>4</v>
      </c>
      <c r="CL34" s="142">
        <f>SUMIFS('BAZA DANYCH'!$O:$O,'BAZA DANYCH'!$U:$U,CL$30,'BAZA DANYCH'!$A:$A,$A34,'BAZA DANYCH'!$F:$F,$B34)</f>
        <v>0</v>
      </c>
      <c r="CM34" s="142">
        <f>SUMIFS('BAZA DANYCH'!$P:$P,'BAZA DANYCH'!$U:$U,CM$30,'BAZA DANYCH'!$A:$A,$A34,'BAZA DANYCH'!$F:$F,$B34)</f>
        <v>9</v>
      </c>
      <c r="CN34" s="142">
        <f t="shared" si="42"/>
        <v>9</v>
      </c>
      <c r="CO34" s="142">
        <f>SUMIFS('BAZA DANYCH'!$O:$O,'BAZA DANYCH'!$U:$U,CO$30,'BAZA DANYCH'!$A:$A,$A34,'BAZA DANYCH'!$F:$F,$B34)</f>
        <v>0</v>
      </c>
      <c r="CP34" s="142">
        <f>SUMIFS('BAZA DANYCH'!$P:$P,'BAZA DANYCH'!$U:$U,CP$30,'BAZA DANYCH'!$A:$A,$A34,'BAZA DANYCH'!$F:$F,$B34)</f>
        <v>8</v>
      </c>
      <c r="CQ34" s="142">
        <f t="shared" si="43"/>
        <v>8</v>
      </c>
      <c r="CR34" s="142">
        <f>SUMIFS('BAZA DANYCH'!$O:$O,'BAZA DANYCH'!$U:$U,CR$30,'BAZA DANYCH'!$A:$A,$A34,'BAZA DANYCH'!$F:$F,$B34)</f>
        <v>0</v>
      </c>
      <c r="CS34" s="142">
        <f>SUMIFS('BAZA DANYCH'!$P:$P,'BAZA DANYCH'!$U:$U,CS$30,'BAZA DANYCH'!$A:$A,$A34,'BAZA DANYCH'!$F:$F,$B34)</f>
        <v>5</v>
      </c>
      <c r="CT34" s="142">
        <f t="shared" si="44"/>
        <v>5</v>
      </c>
      <c r="CU34" s="142">
        <f>SUMIFS('BAZA DANYCH'!$O:$O,'BAZA DANYCH'!$U:$U,CU$30,'BAZA DANYCH'!$A:$A,$A34,'BAZA DANYCH'!$F:$F,$B34)</f>
        <v>0</v>
      </c>
      <c r="CV34" s="142">
        <f>SUMIFS('BAZA DANYCH'!$P:$P,'BAZA DANYCH'!$U:$U,CV$30,'BAZA DANYCH'!$A:$A,$A34,'BAZA DANYCH'!$F:$F,$B34)</f>
        <v>4</v>
      </c>
      <c r="CW34" s="142">
        <f t="shared" si="45"/>
        <v>4</v>
      </c>
    </row>
    <row r="35" spans="1:101" x14ac:dyDescent="0.2">
      <c r="A35" s="154" t="s">
        <v>186</v>
      </c>
      <c r="B35" s="154" t="s">
        <v>190</v>
      </c>
      <c r="C35" s="141">
        <f t="shared" si="12"/>
        <v>2201</v>
      </c>
      <c r="D35" s="141">
        <f t="shared" si="13"/>
        <v>2352</v>
      </c>
      <c r="E35" s="141">
        <f t="shared" si="14"/>
        <v>4553</v>
      </c>
      <c r="F35" s="142">
        <f>SUMIFS('BAZA DANYCH'!$O:$O,'BAZA DANYCH'!$U:$U,F$30,'BAZA DANYCH'!$A:$A,$A35,'BAZA DANYCH'!$F:$F,$B35)</f>
        <v>2</v>
      </c>
      <c r="G35" s="142">
        <f>SUMIFS('BAZA DANYCH'!$P:$P,'BAZA DANYCH'!$U:$U,G$30,'BAZA DANYCH'!$A:$A,$A35,'BAZA DANYCH'!$F:$F,$B35)</f>
        <v>11</v>
      </c>
      <c r="H35" s="142">
        <f t="shared" si="46"/>
        <v>13</v>
      </c>
      <c r="I35" s="142">
        <f>SUMIFS('BAZA DANYCH'!$O:$O,'BAZA DANYCH'!$U:$U,I$30,'BAZA DANYCH'!$A:$A,$A35,'BAZA DANYCH'!$F:$F,$B35)</f>
        <v>3</v>
      </c>
      <c r="J35" s="142">
        <f>SUMIFS('BAZA DANYCH'!$P:$P,'BAZA DANYCH'!$U:$U,J$30,'BAZA DANYCH'!$A:$A,$A35,'BAZA DANYCH'!$F:$F,$B35)</f>
        <v>40</v>
      </c>
      <c r="K35" s="142">
        <f t="shared" si="15"/>
        <v>43</v>
      </c>
      <c r="L35" s="142">
        <f>SUMIFS('BAZA DANYCH'!$O:$O,'BAZA DANYCH'!$U:$U,L$30,'BAZA DANYCH'!$A:$A,$A35,'BAZA DANYCH'!$F:$F,$B35)</f>
        <v>12</v>
      </c>
      <c r="M35" s="142">
        <f>SUMIFS('BAZA DANYCH'!$P:$P,'BAZA DANYCH'!$U:$U,M$30,'BAZA DANYCH'!$A:$A,$A35,'BAZA DANYCH'!$F:$F,$B35)</f>
        <v>66</v>
      </c>
      <c r="N35" s="142">
        <f t="shared" si="16"/>
        <v>78</v>
      </c>
      <c r="O35" s="142">
        <f>SUMIFS('BAZA DANYCH'!$O:$O,'BAZA DANYCH'!$U:$U,O$30,'BAZA DANYCH'!$A:$A,$A35,'BAZA DANYCH'!$F:$F,$B35)</f>
        <v>20</v>
      </c>
      <c r="P35" s="142">
        <f>SUMIFS('BAZA DANYCH'!$P:$P,'BAZA DANYCH'!$U:$U,P$30,'BAZA DANYCH'!$A:$A,$A35,'BAZA DANYCH'!$F:$F,$B35)</f>
        <v>69</v>
      </c>
      <c r="Q35" s="142">
        <f t="shared" si="17"/>
        <v>89</v>
      </c>
      <c r="R35" s="142">
        <f>SUMIFS('BAZA DANYCH'!$O:$O,'BAZA DANYCH'!$U:$U,R$30,'BAZA DANYCH'!$A:$A,$A35,'BAZA DANYCH'!$F:$F,$B35)</f>
        <v>22</v>
      </c>
      <c r="S35" s="142">
        <f>SUMIFS('BAZA DANYCH'!$P:$P,'BAZA DANYCH'!$U:$U,S$30,'BAZA DANYCH'!$A:$A,$A35,'BAZA DANYCH'!$F:$F,$B35)</f>
        <v>116</v>
      </c>
      <c r="T35" s="142">
        <f t="shared" si="18"/>
        <v>138</v>
      </c>
      <c r="U35" s="142">
        <f>SUMIFS('BAZA DANYCH'!$O:$O,'BAZA DANYCH'!$U:$U,U$30,'BAZA DANYCH'!$A:$A,$A35,'BAZA DANYCH'!$F:$F,$B35)</f>
        <v>19</v>
      </c>
      <c r="V35" s="142">
        <f>SUMIFS('BAZA DANYCH'!$P:$P,'BAZA DANYCH'!$U:$U,V$30,'BAZA DANYCH'!$A:$A,$A35,'BAZA DANYCH'!$F:$F,$B35)</f>
        <v>107</v>
      </c>
      <c r="W35" s="142">
        <f t="shared" si="19"/>
        <v>126</v>
      </c>
      <c r="X35" s="142">
        <f>SUMIFS('BAZA DANYCH'!$O:$O,'BAZA DANYCH'!$U:$U,X$30,'BAZA DANYCH'!$A:$A,$A35,'BAZA DANYCH'!$F:$F,$B35)</f>
        <v>25</v>
      </c>
      <c r="Y35" s="142">
        <f>SUMIFS('BAZA DANYCH'!$P:$P,'BAZA DANYCH'!$U:$U,Y$30,'BAZA DANYCH'!$A:$A,$A35,'BAZA DANYCH'!$F:$F,$B35)</f>
        <v>98</v>
      </c>
      <c r="Z35" s="142">
        <f t="shared" si="20"/>
        <v>123</v>
      </c>
      <c r="AA35" s="142">
        <f>SUMIFS('BAZA DANYCH'!$O:$O,'BAZA DANYCH'!$U:$U,AA$30,'BAZA DANYCH'!$A:$A,$A35,'BAZA DANYCH'!$F:$F,$B35)</f>
        <v>47</v>
      </c>
      <c r="AB35" s="142">
        <f>SUMIFS('BAZA DANYCH'!$P:$P,'BAZA DANYCH'!$U:$U,AB$30,'BAZA DANYCH'!$A:$A,$A35,'BAZA DANYCH'!$F:$F,$B35)</f>
        <v>106</v>
      </c>
      <c r="AC35" s="142">
        <f t="shared" si="21"/>
        <v>153</v>
      </c>
      <c r="AD35" s="142">
        <f>SUMIFS('BAZA DANYCH'!$O:$O,'BAZA DANYCH'!$U:$U,AD$30,'BAZA DANYCH'!$A:$A,$A35,'BAZA DANYCH'!$F:$F,$B35)</f>
        <v>11</v>
      </c>
      <c r="AE35" s="142">
        <f>SUMIFS('BAZA DANYCH'!$P:$P,'BAZA DANYCH'!$U:$U,AE$30,'BAZA DANYCH'!$A:$A,$A35,'BAZA DANYCH'!$F:$F,$B35)</f>
        <v>29</v>
      </c>
      <c r="AF35" s="142">
        <f t="shared" si="22"/>
        <v>40</v>
      </c>
      <c r="AG35" s="142">
        <f>SUMIFS('BAZA DANYCH'!$O:$O,'BAZA DANYCH'!$U:$U,AG$30,'BAZA DANYCH'!$A:$A,$A35,'BAZA DANYCH'!$F:$F,$B35)</f>
        <v>43</v>
      </c>
      <c r="AH35" s="142">
        <f>SUMIFS('BAZA DANYCH'!$P:$P,'BAZA DANYCH'!$U:$U,AH$30,'BAZA DANYCH'!$A:$A,$A35,'BAZA DANYCH'!$F:$F,$B35)</f>
        <v>90</v>
      </c>
      <c r="AI35" s="142">
        <f t="shared" si="23"/>
        <v>133</v>
      </c>
      <c r="AJ35" s="142">
        <f>SUMIFS('BAZA DANYCH'!$O:$O,'BAZA DANYCH'!$U:$U,AJ$30,'BAZA DANYCH'!$A:$A,$A35,'BAZA DANYCH'!$F:$F,$B35)</f>
        <v>54</v>
      </c>
      <c r="AK35" s="142">
        <f>SUMIFS('BAZA DANYCH'!$P:$P,'BAZA DANYCH'!$U:$U,AK$30,'BAZA DANYCH'!$A:$A,$A35,'BAZA DANYCH'!$F:$F,$B35)</f>
        <v>135</v>
      </c>
      <c r="AL35" s="142">
        <f t="shared" si="24"/>
        <v>189</v>
      </c>
      <c r="AM35" s="142">
        <f>SUMIFS('BAZA DANYCH'!$O:$O,'BAZA DANYCH'!$U:$U,AM$30,'BAZA DANYCH'!$A:$A,$A35,'BAZA DANYCH'!$F:$F,$B35)</f>
        <v>21</v>
      </c>
      <c r="AN35" s="142">
        <f>SUMIFS('BAZA DANYCH'!$P:$P,'BAZA DANYCH'!$U:$U,AN$30,'BAZA DANYCH'!$A:$A,$A35,'BAZA DANYCH'!$F:$F,$B35)</f>
        <v>43</v>
      </c>
      <c r="AO35" s="142">
        <f t="shared" si="25"/>
        <v>64</v>
      </c>
      <c r="AP35" s="142">
        <f>SUMIFS('BAZA DANYCH'!$O:$O,'BAZA DANYCH'!$U:$U,AP$30,'BAZA DANYCH'!$A:$A,$A35,'BAZA DANYCH'!$F:$F,$B35)</f>
        <v>27</v>
      </c>
      <c r="AQ35" s="142">
        <f>SUMIFS('BAZA DANYCH'!$P:$P,'BAZA DANYCH'!$U:$U,AQ$30,'BAZA DANYCH'!$A:$A,$A35,'BAZA DANYCH'!$F:$F,$B35)</f>
        <v>89</v>
      </c>
      <c r="AR35" s="142">
        <f t="shared" si="26"/>
        <v>116</v>
      </c>
      <c r="AS35" s="142">
        <f>SUMIFS('BAZA DANYCH'!$O:$O,'BAZA DANYCH'!$U:$U,AS$30,'BAZA DANYCH'!$A:$A,$A35,'BAZA DANYCH'!$F:$F,$B35)</f>
        <v>24</v>
      </c>
      <c r="AT35" s="142">
        <f>SUMIFS('BAZA DANYCH'!$P:$P,'BAZA DANYCH'!$U:$U,AT$30,'BAZA DANYCH'!$A:$A,$A35,'BAZA DANYCH'!$F:$F,$B35)</f>
        <v>66</v>
      </c>
      <c r="AU35" s="142">
        <f t="shared" si="27"/>
        <v>90</v>
      </c>
      <c r="AV35" s="142">
        <f>SUMIFS('BAZA DANYCH'!$O:$O,'BAZA DANYCH'!$U:$U,AV$30,'BAZA DANYCH'!$A:$A,$A35,'BAZA DANYCH'!$F:$F,$B35)</f>
        <v>23</v>
      </c>
      <c r="AW35" s="142">
        <f>SUMIFS('BAZA DANYCH'!$P:$P,'BAZA DANYCH'!$U:$U,AW$30,'BAZA DANYCH'!$A:$A,$A35,'BAZA DANYCH'!$F:$F,$B35)</f>
        <v>98</v>
      </c>
      <c r="AX35" s="142">
        <f t="shared" si="28"/>
        <v>121</v>
      </c>
      <c r="AY35" s="142">
        <f>SUMIFS('BAZA DANYCH'!$O:$O,'BAZA DANYCH'!$U:$U,AY$30,'BAZA DANYCH'!$A:$A,$A35,'BAZA DANYCH'!$F:$F,$B35)</f>
        <v>48</v>
      </c>
      <c r="AZ35" s="142">
        <f>SUMIFS('BAZA DANYCH'!$P:$P,'BAZA DANYCH'!$U:$U,AZ$30,'BAZA DANYCH'!$A:$A,$A35,'BAZA DANYCH'!$F:$F,$B35)</f>
        <v>102</v>
      </c>
      <c r="BA35" s="142">
        <f t="shared" si="29"/>
        <v>150</v>
      </c>
      <c r="BB35" s="142">
        <f>SUMIFS('BAZA DANYCH'!$O:$O,'BAZA DANYCH'!$U:$U,BB$30,'BAZA DANYCH'!$A:$A,$A35,'BAZA DANYCH'!$F:$F,$B35)</f>
        <v>39</v>
      </c>
      <c r="BC35" s="142">
        <f>SUMIFS('BAZA DANYCH'!$P:$P,'BAZA DANYCH'!$U:$U,BC$30,'BAZA DANYCH'!$A:$A,$A35,'BAZA DANYCH'!$F:$F,$B35)</f>
        <v>15</v>
      </c>
      <c r="BD35" s="142">
        <f t="shared" si="30"/>
        <v>54</v>
      </c>
      <c r="BE35" s="142">
        <f>SUMIFS('BAZA DANYCH'!$O:$O,'BAZA DANYCH'!$U:$U,BE$30,'BAZA DANYCH'!$A:$A,$A35,'BAZA DANYCH'!$F:$F,$B35)</f>
        <v>77</v>
      </c>
      <c r="BF35" s="142">
        <f>SUMIFS('BAZA DANYCH'!$P:$P,'BAZA DANYCH'!$U:$U,BF$30,'BAZA DANYCH'!$A:$A,$A35,'BAZA DANYCH'!$F:$F,$B35)</f>
        <v>62</v>
      </c>
      <c r="BG35" s="142">
        <f t="shared" si="31"/>
        <v>139</v>
      </c>
      <c r="BH35" s="142">
        <f>SUMIFS('BAZA DANYCH'!$O:$O,'BAZA DANYCH'!$U:$U,BH$30,'BAZA DANYCH'!$A:$A,$A35,'BAZA DANYCH'!$F:$F,$B35)</f>
        <v>171</v>
      </c>
      <c r="BI35" s="142">
        <f>SUMIFS('BAZA DANYCH'!$P:$P,'BAZA DANYCH'!$U:$U,BI$30,'BAZA DANYCH'!$A:$A,$A35,'BAZA DANYCH'!$F:$F,$B35)</f>
        <v>91</v>
      </c>
      <c r="BJ35" s="142">
        <f t="shared" si="32"/>
        <v>262</v>
      </c>
      <c r="BK35" s="142">
        <f>SUMIFS('BAZA DANYCH'!$O:$O,'BAZA DANYCH'!$U:$U,BK$30,'BAZA DANYCH'!$A:$A,$A35,'BAZA DANYCH'!$F:$F,$B35)</f>
        <v>105</v>
      </c>
      <c r="BL35" s="142">
        <f>SUMIFS('BAZA DANYCH'!$P:$P,'BAZA DANYCH'!$U:$U,BL$30,'BAZA DANYCH'!$A:$A,$A35,'BAZA DANYCH'!$F:$F,$B35)</f>
        <v>60</v>
      </c>
      <c r="BM35" s="142">
        <f t="shared" si="33"/>
        <v>165</v>
      </c>
      <c r="BN35" s="142">
        <f>SUMIFS('BAZA DANYCH'!$O:$O,'BAZA DANYCH'!$U:$U,BN$30,'BAZA DANYCH'!$A:$A,$A35,'BAZA DANYCH'!$F:$F,$B35)</f>
        <v>177</v>
      </c>
      <c r="BO35" s="142">
        <f>SUMIFS('BAZA DANYCH'!$P:$P,'BAZA DANYCH'!$U:$U,BO$30,'BAZA DANYCH'!$A:$A,$A35,'BAZA DANYCH'!$F:$F,$B35)</f>
        <v>145</v>
      </c>
      <c r="BP35" s="142">
        <f t="shared" si="34"/>
        <v>322</v>
      </c>
      <c r="BQ35" s="142">
        <f>SUMIFS('BAZA DANYCH'!$O:$O,'BAZA DANYCH'!$U:$U,BQ$30,'BAZA DANYCH'!$A:$A,$A35,'BAZA DANYCH'!$F:$F,$B35)</f>
        <v>118</v>
      </c>
      <c r="BR35" s="142">
        <f>SUMIFS('BAZA DANYCH'!$P:$P,'BAZA DANYCH'!$U:$U,BR$30,'BAZA DANYCH'!$A:$A,$A35,'BAZA DANYCH'!$F:$F,$B35)</f>
        <v>34</v>
      </c>
      <c r="BS35" s="142">
        <f t="shared" si="35"/>
        <v>152</v>
      </c>
      <c r="BT35" s="142">
        <f>SUMIFS('BAZA DANYCH'!$O:$O,'BAZA DANYCH'!$U:$U,BT$30,'BAZA DANYCH'!$A:$A,$A35,'BAZA DANYCH'!$F:$F,$B35)</f>
        <v>124</v>
      </c>
      <c r="BU35" s="142">
        <f>SUMIFS('BAZA DANYCH'!$P:$P,'BAZA DANYCH'!$U:$U,BU$30,'BAZA DANYCH'!$A:$A,$A35,'BAZA DANYCH'!$F:$F,$B35)</f>
        <v>47</v>
      </c>
      <c r="BV35" s="142">
        <f t="shared" si="36"/>
        <v>171</v>
      </c>
      <c r="BW35" s="142">
        <f>SUMIFS('BAZA DANYCH'!$O:$O,'BAZA DANYCH'!$U:$U,BW$30,'BAZA DANYCH'!$A:$A,$A35,'BAZA DANYCH'!$F:$F,$B35)</f>
        <v>113</v>
      </c>
      <c r="BX35" s="142">
        <f>SUMIFS('BAZA DANYCH'!$P:$P,'BAZA DANYCH'!$U:$U,BX$30,'BAZA DANYCH'!$A:$A,$A35,'BAZA DANYCH'!$F:$F,$B35)</f>
        <v>69</v>
      </c>
      <c r="BY35" s="142">
        <f t="shared" si="37"/>
        <v>182</v>
      </c>
      <c r="BZ35" s="142">
        <f>SUMIFS('BAZA DANYCH'!$O:$O,'BAZA DANYCH'!$U:$U,BZ$30,'BAZA DANYCH'!$A:$A,$A35,'BAZA DANYCH'!$F:$F,$B35)</f>
        <v>104</v>
      </c>
      <c r="CA35" s="142">
        <f>SUMIFS('BAZA DANYCH'!$P:$P,'BAZA DANYCH'!$U:$U,CA$30,'BAZA DANYCH'!$A:$A,$A35,'BAZA DANYCH'!$F:$F,$B35)</f>
        <v>66</v>
      </c>
      <c r="CB35" s="142">
        <f t="shared" si="38"/>
        <v>170</v>
      </c>
      <c r="CC35" s="142">
        <f>SUMIFS('BAZA DANYCH'!$O:$O,'BAZA DANYCH'!$U:$U,CC$30,'BAZA DANYCH'!$A:$A,$A35,'BAZA DANYCH'!$F:$F,$B35)</f>
        <v>69</v>
      </c>
      <c r="CD35" s="142">
        <f>SUMIFS('BAZA DANYCH'!$P:$P,'BAZA DANYCH'!$U:$U,CD$30,'BAZA DANYCH'!$A:$A,$A35,'BAZA DANYCH'!$F:$F,$B35)</f>
        <v>50</v>
      </c>
      <c r="CE35" s="142">
        <f t="shared" si="39"/>
        <v>119</v>
      </c>
      <c r="CF35" s="142">
        <f>SUMIFS('BAZA DANYCH'!$O:$O,'BAZA DANYCH'!$U:$U,CF$30,'BAZA DANYCH'!$A:$A,$A35,'BAZA DANYCH'!$F:$F,$B35)</f>
        <v>98</v>
      </c>
      <c r="CG35" s="142">
        <f>SUMIFS('BAZA DANYCH'!$P:$P,'BAZA DANYCH'!$U:$U,CG$30,'BAZA DANYCH'!$A:$A,$A35,'BAZA DANYCH'!$F:$F,$B35)</f>
        <v>80</v>
      </c>
      <c r="CH35" s="142">
        <f t="shared" si="40"/>
        <v>178</v>
      </c>
      <c r="CI35" s="142">
        <f>SUMIFS('BAZA DANYCH'!$O:$O,'BAZA DANYCH'!$U:$U,CI$30,'BAZA DANYCH'!$A:$A,$A35,'BAZA DANYCH'!$F:$F,$B35)</f>
        <v>86</v>
      </c>
      <c r="CJ35" s="142">
        <f>SUMIFS('BAZA DANYCH'!$P:$P,'BAZA DANYCH'!$U:$U,CJ$30,'BAZA DANYCH'!$A:$A,$A35,'BAZA DANYCH'!$F:$F,$B35)</f>
        <v>67</v>
      </c>
      <c r="CK35" s="142">
        <f t="shared" si="41"/>
        <v>153</v>
      </c>
      <c r="CL35" s="142">
        <f>SUMIFS('BAZA DANYCH'!$O:$O,'BAZA DANYCH'!$U:$U,CL$30,'BAZA DANYCH'!$A:$A,$A35,'BAZA DANYCH'!$F:$F,$B35)</f>
        <v>136</v>
      </c>
      <c r="CM35" s="142">
        <f>SUMIFS('BAZA DANYCH'!$P:$P,'BAZA DANYCH'!$U:$U,CM$30,'BAZA DANYCH'!$A:$A,$A35,'BAZA DANYCH'!$F:$F,$B35)</f>
        <v>79</v>
      </c>
      <c r="CN35" s="142">
        <f t="shared" si="42"/>
        <v>215</v>
      </c>
      <c r="CO35" s="142">
        <f>SUMIFS('BAZA DANYCH'!$O:$O,'BAZA DANYCH'!$U:$U,CO$30,'BAZA DANYCH'!$A:$A,$A35,'BAZA DANYCH'!$F:$F,$B35)</f>
        <v>206</v>
      </c>
      <c r="CP35" s="142">
        <f>SUMIFS('BAZA DANYCH'!$P:$P,'BAZA DANYCH'!$U:$U,CP$30,'BAZA DANYCH'!$A:$A,$A35,'BAZA DANYCH'!$F:$F,$B35)</f>
        <v>154</v>
      </c>
      <c r="CQ35" s="142">
        <f t="shared" si="43"/>
        <v>360</v>
      </c>
      <c r="CR35" s="142">
        <f>SUMIFS('BAZA DANYCH'!$O:$O,'BAZA DANYCH'!$U:$U,CR$30,'BAZA DANYCH'!$A:$A,$A35,'BAZA DANYCH'!$F:$F,$B35)</f>
        <v>119</v>
      </c>
      <c r="CS35" s="142">
        <f>SUMIFS('BAZA DANYCH'!$P:$P,'BAZA DANYCH'!$U:$U,CS$30,'BAZA DANYCH'!$A:$A,$A35,'BAZA DANYCH'!$F:$F,$B35)</f>
        <v>50</v>
      </c>
      <c r="CT35" s="142">
        <f t="shared" si="44"/>
        <v>169</v>
      </c>
      <c r="CU35" s="142">
        <f>SUMIFS('BAZA DANYCH'!$O:$O,'BAZA DANYCH'!$U:$U,CU$30,'BAZA DANYCH'!$A:$A,$A35,'BAZA DANYCH'!$F:$F,$B35)</f>
        <v>58</v>
      </c>
      <c r="CV35" s="142">
        <f>SUMIFS('BAZA DANYCH'!$P:$P,'BAZA DANYCH'!$U:$U,CV$30,'BAZA DANYCH'!$A:$A,$A35,'BAZA DANYCH'!$F:$F,$B35)</f>
        <v>18</v>
      </c>
      <c r="CW35" s="142">
        <f t="shared" si="45"/>
        <v>76</v>
      </c>
    </row>
    <row r="36" spans="1:101" x14ac:dyDescent="0.2">
      <c r="A36" s="154" t="s">
        <v>186</v>
      </c>
      <c r="B36" s="154" t="s">
        <v>194</v>
      </c>
      <c r="C36" s="141">
        <f t="shared" si="12"/>
        <v>379</v>
      </c>
      <c r="D36" s="141">
        <f t="shared" si="13"/>
        <v>1464</v>
      </c>
      <c r="E36" s="141">
        <f t="shared" si="14"/>
        <v>1843</v>
      </c>
      <c r="F36" s="142">
        <f>SUMIFS('BAZA DANYCH'!$O:$O,'BAZA DANYCH'!$U:$U,F$30,'BAZA DANYCH'!$A:$A,$A36,'BAZA DANYCH'!$F:$F,$B36)</f>
        <v>1</v>
      </c>
      <c r="G36" s="142">
        <f>SUMIFS('BAZA DANYCH'!$P:$P,'BAZA DANYCH'!$U:$U,G$30,'BAZA DANYCH'!$A:$A,$A36,'BAZA DANYCH'!$F:$F,$B36)</f>
        <v>0</v>
      </c>
      <c r="H36" s="142">
        <f t="shared" si="46"/>
        <v>1</v>
      </c>
      <c r="I36" s="142">
        <f>SUMIFS('BAZA DANYCH'!$O:$O,'BAZA DANYCH'!$U:$U,I$30,'BAZA DANYCH'!$A:$A,$A36,'BAZA DANYCH'!$F:$F,$B36)</f>
        <v>2</v>
      </c>
      <c r="J36" s="142">
        <f>SUMIFS('BAZA DANYCH'!$P:$P,'BAZA DANYCH'!$U:$U,J$30,'BAZA DANYCH'!$A:$A,$A36,'BAZA DANYCH'!$F:$F,$B36)</f>
        <v>49</v>
      </c>
      <c r="K36" s="142">
        <f t="shared" si="15"/>
        <v>51</v>
      </c>
      <c r="L36" s="142">
        <f>SUMIFS('BAZA DANYCH'!$O:$O,'BAZA DANYCH'!$U:$U,L$30,'BAZA DANYCH'!$A:$A,$A36,'BAZA DANYCH'!$F:$F,$B36)</f>
        <v>16</v>
      </c>
      <c r="M36" s="142">
        <f>SUMIFS('BAZA DANYCH'!$P:$P,'BAZA DANYCH'!$U:$U,M$30,'BAZA DANYCH'!$A:$A,$A36,'BAZA DANYCH'!$F:$F,$B36)</f>
        <v>37</v>
      </c>
      <c r="N36" s="142">
        <f t="shared" si="16"/>
        <v>53</v>
      </c>
      <c r="O36" s="142">
        <f>SUMIFS('BAZA DANYCH'!$O:$O,'BAZA DANYCH'!$U:$U,O$30,'BAZA DANYCH'!$A:$A,$A36,'BAZA DANYCH'!$F:$F,$B36)</f>
        <v>6</v>
      </c>
      <c r="P36" s="142">
        <f>SUMIFS('BAZA DANYCH'!$P:$P,'BAZA DANYCH'!$U:$U,P$30,'BAZA DANYCH'!$A:$A,$A36,'BAZA DANYCH'!$F:$F,$B36)</f>
        <v>80</v>
      </c>
      <c r="Q36" s="142">
        <f t="shared" si="17"/>
        <v>86</v>
      </c>
      <c r="R36" s="142">
        <f>SUMIFS('BAZA DANYCH'!$O:$O,'BAZA DANYCH'!$U:$U,R$30,'BAZA DANYCH'!$A:$A,$A36,'BAZA DANYCH'!$F:$F,$B36)</f>
        <v>18</v>
      </c>
      <c r="S36" s="142">
        <f>SUMIFS('BAZA DANYCH'!$P:$P,'BAZA DANYCH'!$U:$U,S$30,'BAZA DANYCH'!$A:$A,$A36,'BAZA DANYCH'!$F:$F,$B36)</f>
        <v>72</v>
      </c>
      <c r="T36" s="142">
        <f t="shared" si="18"/>
        <v>90</v>
      </c>
      <c r="U36" s="142">
        <f>SUMIFS('BAZA DANYCH'!$O:$O,'BAZA DANYCH'!$U:$U,U$30,'BAZA DANYCH'!$A:$A,$A36,'BAZA DANYCH'!$F:$F,$B36)</f>
        <v>11</v>
      </c>
      <c r="V36" s="142">
        <f>SUMIFS('BAZA DANYCH'!$P:$P,'BAZA DANYCH'!$U:$U,V$30,'BAZA DANYCH'!$A:$A,$A36,'BAZA DANYCH'!$F:$F,$B36)</f>
        <v>80</v>
      </c>
      <c r="W36" s="142">
        <f t="shared" si="19"/>
        <v>91</v>
      </c>
      <c r="X36" s="142">
        <f>SUMIFS('BAZA DANYCH'!$O:$O,'BAZA DANYCH'!$U:$U,X$30,'BAZA DANYCH'!$A:$A,$A36,'BAZA DANYCH'!$F:$F,$B36)</f>
        <v>20</v>
      </c>
      <c r="Y36" s="142">
        <f>SUMIFS('BAZA DANYCH'!$P:$P,'BAZA DANYCH'!$U:$U,Y$30,'BAZA DANYCH'!$A:$A,$A36,'BAZA DANYCH'!$F:$F,$B36)</f>
        <v>61</v>
      </c>
      <c r="Z36" s="142">
        <f t="shared" si="20"/>
        <v>81</v>
      </c>
      <c r="AA36" s="142">
        <f>SUMIFS('BAZA DANYCH'!$O:$O,'BAZA DANYCH'!$U:$U,AA$30,'BAZA DANYCH'!$A:$A,$A36,'BAZA DANYCH'!$F:$F,$B36)</f>
        <v>0</v>
      </c>
      <c r="AB36" s="142">
        <f>SUMIFS('BAZA DANYCH'!$P:$P,'BAZA DANYCH'!$U:$U,AB$30,'BAZA DANYCH'!$A:$A,$A36,'BAZA DANYCH'!$F:$F,$B36)</f>
        <v>62</v>
      </c>
      <c r="AC36" s="142">
        <f t="shared" si="21"/>
        <v>62</v>
      </c>
      <c r="AD36" s="142">
        <f>SUMIFS('BAZA DANYCH'!$O:$O,'BAZA DANYCH'!$U:$U,AD$30,'BAZA DANYCH'!$A:$A,$A36,'BAZA DANYCH'!$F:$F,$B36)</f>
        <v>12</v>
      </c>
      <c r="AE36" s="142">
        <f>SUMIFS('BAZA DANYCH'!$P:$P,'BAZA DANYCH'!$U:$U,AE$30,'BAZA DANYCH'!$A:$A,$A36,'BAZA DANYCH'!$F:$F,$B36)</f>
        <v>75</v>
      </c>
      <c r="AF36" s="142">
        <f t="shared" si="22"/>
        <v>87</v>
      </c>
      <c r="AG36" s="142">
        <f>SUMIFS('BAZA DANYCH'!$O:$O,'BAZA DANYCH'!$U:$U,AG$30,'BAZA DANYCH'!$A:$A,$A36,'BAZA DANYCH'!$F:$F,$B36)</f>
        <v>12</v>
      </c>
      <c r="AH36" s="142">
        <f>SUMIFS('BAZA DANYCH'!$P:$P,'BAZA DANYCH'!$U:$U,AH$30,'BAZA DANYCH'!$A:$A,$A36,'BAZA DANYCH'!$F:$F,$B36)</f>
        <v>68</v>
      </c>
      <c r="AI36" s="142">
        <f t="shared" si="23"/>
        <v>80</v>
      </c>
      <c r="AJ36" s="142">
        <f>SUMIFS('BAZA DANYCH'!$O:$O,'BAZA DANYCH'!$U:$U,AJ$30,'BAZA DANYCH'!$A:$A,$A36,'BAZA DANYCH'!$F:$F,$B36)</f>
        <v>14</v>
      </c>
      <c r="AK36" s="142">
        <f>SUMIFS('BAZA DANYCH'!$P:$P,'BAZA DANYCH'!$U:$U,AK$30,'BAZA DANYCH'!$A:$A,$A36,'BAZA DANYCH'!$F:$F,$B36)</f>
        <v>50</v>
      </c>
      <c r="AL36" s="142">
        <f t="shared" si="24"/>
        <v>64</v>
      </c>
      <c r="AM36" s="142">
        <f>SUMIFS('BAZA DANYCH'!$O:$O,'BAZA DANYCH'!$U:$U,AM$30,'BAZA DANYCH'!$A:$A,$A36,'BAZA DANYCH'!$F:$F,$B36)</f>
        <v>0</v>
      </c>
      <c r="AN36" s="142">
        <f>SUMIFS('BAZA DANYCH'!$P:$P,'BAZA DANYCH'!$U:$U,AN$30,'BAZA DANYCH'!$A:$A,$A36,'BAZA DANYCH'!$F:$F,$B36)</f>
        <v>66</v>
      </c>
      <c r="AO36" s="142">
        <f t="shared" si="25"/>
        <v>66</v>
      </c>
      <c r="AP36" s="142">
        <f>SUMIFS('BAZA DANYCH'!$O:$O,'BAZA DANYCH'!$U:$U,AP$30,'BAZA DANYCH'!$A:$A,$A36,'BAZA DANYCH'!$F:$F,$B36)</f>
        <v>11</v>
      </c>
      <c r="AQ36" s="142">
        <f>SUMIFS('BAZA DANYCH'!$P:$P,'BAZA DANYCH'!$U:$U,AQ$30,'BAZA DANYCH'!$A:$A,$A36,'BAZA DANYCH'!$F:$F,$B36)</f>
        <v>67</v>
      </c>
      <c r="AR36" s="142">
        <f t="shared" si="26"/>
        <v>78</v>
      </c>
      <c r="AS36" s="142">
        <f>SUMIFS('BAZA DANYCH'!$O:$O,'BAZA DANYCH'!$U:$U,AS$30,'BAZA DANYCH'!$A:$A,$A36,'BAZA DANYCH'!$F:$F,$B36)</f>
        <v>0</v>
      </c>
      <c r="AT36" s="142">
        <f>SUMIFS('BAZA DANYCH'!$P:$P,'BAZA DANYCH'!$U:$U,AT$30,'BAZA DANYCH'!$A:$A,$A36,'BAZA DANYCH'!$F:$F,$B36)</f>
        <v>54</v>
      </c>
      <c r="AU36" s="142">
        <f t="shared" si="27"/>
        <v>54</v>
      </c>
      <c r="AV36" s="142">
        <f>SUMIFS('BAZA DANYCH'!$O:$O,'BAZA DANYCH'!$U:$U,AV$30,'BAZA DANYCH'!$A:$A,$A36,'BAZA DANYCH'!$F:$F,$B36)</f>
        <v>13</v>
      </c>
      <c r="AW36" s="142">
        <f>SUMIFS('BAZA DANYCH'!$P:$P,'BAZA DANYCH'!$U:$U,AW$30,'BAZA DANYCH'!$A:$A,$A36,'BAZA DANYCH'!$F:$F,$B36)</f>
        <v>36</v>
      </c>
      <c r="AX36" s="142">
        <f t="shared" si="28"/>
        <v>49</v>
      </c>
      <c r="AY36" s="142">
        <f>SUMIFS('BAZA DANYCH'!$O:$O,'BAZA DANYCH'!$U:$U,AY$30,'BAZA DANYCH'!$A:$A,$A36,'BAZA DANYCH'!$F:$F,$B36)</f>
        <v>0</v>
      </c>
      <c r="AZ36" s="142">
        <f>SUMIFS('BAZA DANYCH'!$P:$P,'BAZA DANYCH'!$U:$U,AZ$30,'BAZA DANYCH'!$A:$A,$A36,'BAZA DANYCH'!$F:$F,$B36)</f>
        <v>34</v>
      </c>
      <c r="BA36" s="142">
        <f t="shared" si="29"/>
        <v>34</v>
      </c>
      <c r="BB36" s="142">
        <f>SUMIFS('BAZA DANYCH'!$O:$O,'BAZA DANYCH'!$U:$U,BB$30,'BAZA DANYCH'!$A:$A,$A36,'BAZA DANYCH'!$F:$F,$B36)</f>
        <v>20</v>
      </c>
      <c r="BC36" s="142">
        <f>SUMIFS('BAZA DANYCH'!$P:$P,'BAZA DANYCH'!$U:$U,BC$30,'BAZA DANYCH'!$A:$A,$A36,'BAZA DANYCH'!$F:$F,$B36)</f>
        <v>11</v>
      </c>
      <c r="BD36" s="142">
        <f t="shared" si="30"/>
        <v>31</v>
      </c>
      <c r="BE36" s="142">
        <f>SUMIFS('BAZA DANYCH'!$O:$O,'BAZA DANYCH'!$U:$U,BE$30,'BAZA DANYCH'!$A:$A,$A36,'BAZA DANYCH'!$F:$F,$B36)</f>
        <v>0</v>
      </c>
      <c r="BF36" s="142">
        <f>SUMIFS('BAZA DANYCH'!$P:$P,'BAZA DANYCH'!$U:$U,BF$30,'BAZA DANYCH'!$A:$A,$A36,'BAZA DANYCH'!$F:$F,$B36)</f>
        <v>51</v>
      </c>
      <c r="BG36" s="142">
        <f t="shared" si="31"/>
        <v>51</v>
      </c>
      <c r="BH36" s="142">
        <f>SUMIFS('BAZA DANYCH'!$O:$O,'BAZA DANYCH'!$U:$U,BH$30,'BAZA DANYCH'!$A:$A,$A36,'BAZA DANYCH'!$F:$F,$B36)</f>
        <v>9</v>
      </c>
      <c r="BI36" s="142">
        <f>SUMIFS('BAZA DANYCH'!$P:$P,'BAZA DANYCH'!$U:$U,BI$30,'BAZA DANYCH'!$A:$A,$A36,'BAZA DANYCH'!$F:$F,$B36)</f>
        <v>16</v>
      </c>
      <c r="BJ36" s="142">
        <f t="shared" si="32"/>
        <v>25</v>
      </c>
      <c r="BK36" s="142">
        <f>SUMIFS('BAZA DANYCH'!$O:$O,'BAZA DANYCH'!$U:$U,BK$30,'BAZA DANYCH'!$A:$A,$A36,'BAZA DANYCH'!$F:$F,$B36)</f>
        <v>30</v>
      </c>
      <c r="BL36" s="142">
        <f>SUMIFS('BAZA DANYCH'!$P:$P,'BAZA DANYCH'!$U:$U,BL$30,'BAZA DANYCH'!$A:$A,$A36,'BAZA DANYCH'!$F:$F,$B36)</f>
        <v>49</v>
      </c>
      <c r="BM36" s="142">
        <f t="shared" si="33"/>
        <v>79</v>
      </c>
      <c r="BN36" s="142">
        <f>SUMIFS('BAZA DANYCH'!$O:$O,'BAZA DANYCH'!$U:$U,BN$30,'BAZA DANYCH'!$A:$A,$A36,'BAZA DANYCH'!$F:$F,$B36)</f>
        <v>15</v>
      </c>
      <c r="BO36" s="142">
        <f>SUMIFS('BAZA DANYCH'!$P:$P,'BAZA DANYCH'!$U:$U,BO$30,'BAZA DANYCH'!$A:$A,$A36,'BAZA DANYCH'!$F:$F,$B36)</f>
        <v>27</v>
      </c>
      <c r="BP36" s="142">
        <f t="shared" si="34"/>
        <v>42</v>
      </c>
      <c r="BQ36" s="142">
        <f>SUMIFS('BAZA DANYCH'!$O:$O,'BAZA DANYCH'!$U:$U,BQ$30,'BAZA DANYCH'!$A:$A,$A36,'BAZA DANYCH'!$F:$F,$B36)</f>
        <v>33</v>
      </c>
      <c r="BR36" s="142">
        <f>SUMIFS('BAZA DANYCH'!$P:$P,'BAZA DANYCH'!$U:$U,BR$30,'BAZA DANYCH'!$A:$A,$A36,'BAZA DANYCH'!$F:$F,$B36)</f>
        <v>34</v>
      </c>
      <c r="BS36" s="142">
        <f t="shared" si="35"/>
        <v>67</v>
      </c>
      <c r="BT36" s="142">
        <f>SUMIFS('BAZA DANYCH'!$O:$O,'BAZA DANYCH'!$U:$U,BT$30,'BAZA DANYCH'!$A:$A,$A36,'BAZA DANYCH'!$F:$F,$B36)</f>
        <v>13</v>
      </c>
      <c r="BU36" s="142">
        <f>SUMIFS('BAZA DANYCH'!$P:$P,'BAZA DANYCH'!$U:$U,BU$30,'BAZA DANYCH'!$A:$A,$A36,'BAZA DANYCH'!$F:$F,$B36)</f>
        <v>11</v>
      </c>
      <c r="BV36" s="142">
        <f t="shared" si="36"/>
        <v>24</v>
      </c>
      <c r="BW36" s="142">
        <f>SUMIFS('BAZA DANYCH'!$O:$O,'BAZA DANYCH'!$U:$U,BW$30,'BAZA DANYCH'!$A:$A,$A36,'BAZA DANYCH'!$F:$F,$B36)</f>
        <v>12</v>
      </c>
      <c r="BX36" s="142">
        <f>SUMIFS('BAZA DANYCH'!$P:$P,'BAZA DANYCH'!$U:$U,BX$30,'BAZA DANYCH'!$A:$A,$A36,'BAZA DANYCH'!$F:$F,$B36)</f>
        <v>54</v>
      </c>
      <c r="BY36" s="142">
        <f t="shared" si="37"/>
        <v>66</v>
      </c>
      <c r="BZ36" s="142">
        <f>SUMIFS('BAZA DANYCH'!$O:$O,'BAZA DANYCH'!$U:$U,BZ$30,'BAZA DANYCH'!$A:$A,$A36,'BAZA DANYCH'!$F:$F,$B36)</f>
        <v>0</v>
      </c>
      <c r="CA36" s="142">
        <f>SUMIFS('BAZA DANYCH'!$P:$P,'BAZA DANYCH'!$U:$U,CA$30,'BAZA DANYCH'!$A:$A,$A36,'BAZA DANYCH'!$F:$F,$B36)</f>
        <v>44</v>
      </c>
      <c r="CB36" s="142">
        <f t="shared" si="38"/>
        <v>44</v>
      </c>
      <c r="CC36" s="142">
        <f>SUMIFS('BAZA DANYCH'!$O:$O,'BAZA DANYCH'!$U:$U,CC$30,'BAZA DANYCH'!$A:$A,$A36,'BAZA DANYCH'!$F:$F,$B36)</f>
        <v>7</v>
      </c>
      <c r="CD36" s="142">
        <f>SUMIFS('BAZA DANYCH'!$P:$P,'BAZA DANYCH'!$U:$U,CD$30,'BAZA DANYCH'!$A:$A,$A36,'BAZA DANYCH'!$F:$F,$B36)</f>
        <v>69</v>
      </c>
      <c r="CE36" s="142">
        <f t="shared" si="39"/>
        <v>76</v>
      </c>
      <c r="CF36" s="142">
        <f>SUMIFS('BAZA DANYCH'!$O:$O,'BAZA DANYCH'!$U:$U,CF$30,'BAZA DANYCH'!$A:$A,$A36,'BAZA DANYCH'!$F:$F,$B36)</f>
        <v>15</v>
      </c>
      <c r="CG36" s="142">
        <f>SUMIFS('BAZA DANYCH'!$P:$P,'BAZA DANYCH'!$U:$U,CG$30,'BAZA DANYCH'!$A:$A,$A36,'BAZA DANYCH'!$F:$F,$B36)</f>
        <v>45</v>
      </c>
      <c r="CH36" s="142">
        <f t="shared" si="40"/>
        <v>60</v>
      </c>
      <c r="CI36" s="142">
        <f>SUMIFS('BAZA DANYCH'!$O:$O,'BAZA DANYCH'!$U:$U,CI$30,'BAZA DANYCH'!$A:$A,$A36,'BAZA DANYCH'!$F:$F,$B36)</f>
        <v>15</v>
      </c>
      <c r="CJ36" s="142">
        <f>SUMIFS('BAZA DANYCH'!$P:$P,'BAZA DANYCH'!$U:$U,CJ$30,'BAZA DANYCH'!$A:$A,$A36,'BAZA DANYCH'!$F:$F,$B36)</f>
        <v>0</v>
      </c>
      <c r="CK36" s="142">
        <f t="shared" si="41"/>
        <v>15</v>
      </c>
      <c r="CL36" s="142">
        <f>SUMIFS('BAZA DANYCH'!$O:$O,'BAZA DANYCH'!$U:$U,CL$30,'BAZA DANYCH'!$A:$A,$A36,'BAZA DANYCH'!$F:$F,$B36)</f>
        <v>0</v>
      </c>
      <c r="CM36" s="142">
        <f>SUMIFS('BAZA DANYCH'!$P:$P,'BAZA DANYCH'!$U:$U,CM$30,'BAZA DANYCH'!$A:$A,$A36,'BAZA DANYCH'!$F:$F,$B36)</f>
        <v>26</v>
      </c>
      <c r="CN36" s="142">
        <f t="shared" si="42"/>
        <v>26</v>
      </c>
      <c r="CO36" s="142">
        <f>SUMIFS('BAZA DANYCH'!$O:$O,'BAZA DANYCH'!$U:$U,CO$30,'BAZA DANYCH'!$A:$A,$A36,'BAZA DANYCH'!$F:$F,$B36)</f>
        <v>45</v>
      </c>
      <c r="CP36" s="142">
        <f>SUMIFS('BAZA DANYCH'!$P:$P,'BAZA DANYCH'!$U:$U,CP$30,'BAZA DANYCH'!$A:$A,$A36,'BAZA DANYCH'!$F:$F,$B36)</f>
        <v>77</v>
      </c>
      <c r="CQ36" s="142">
        <f t="shared" si="43"/>
        <v>122</v>
      </c>
      <c r="CR36" s="142">
        <f>SUMIFS('BAZA DANYCH'!$O:$O,'BAZA DANYCH'!$U:$U,CR$30,'BAZA DANYCH'!$A:$A,$A36,'BAZA DANYCH'!$F:$F,$B36)</f>
        <v>16</v>
      </c>
      <c r="CS36" s="142">
        <f>SUMIFS('BAZA DANYCH'!$P:$P,'BAZA DANYCH'!$U:$U,CS$30,'BAZA DANYCH'!$A:$A,$A36,'BAZA DANYCH'!$F:$F,$B36)</f>
        <v>32</v>
      </c>
      <c r="CT36" s="142">
        <f t="shared" si="44"/>
        <v>48</v>
      </c>
      <c r="CU36" s="142">
        <f>SUMIFS('BAZA DANYCH'!$O:$O,'BAZA DANYCH'!$U:$U,CU$30,'BAZA DANYCH'!$A:$A,$A36,'BAZA DANYCH'!$F:$F,$B36)</f>
        <v>13</v>
      </c>
      <c r="CV36" s="142">
        <f>SUMIFS('BAZA DANYCH'!$P:$P,'BAZA DANYCH'!$U:$U,CV$30,'BAZA DANYCH'!$A:$A,$A36,'BAZA DANYCH'!$F:$F,$B36)</f>
        <v>27</v>
      </c>
      <c r="CW36" s="142">
        <f t="shared" si="45"/>
        <v>40</v>
      </c>
    </row>
    <row r="37" spans="1:101" x14ac:dyDescent="0.2">
      <c r="A37" s="154" t="s">
        <v>186</v>
      </c>
      <c r="B37" s="154" t="s">
        <v>197</v>
      </c>
      <c r="C37" s="141">
        <f t="shared" si="12"/>
        <v>781</v>
      </c>
      <c r="D37" s="141">
        <f t="shared" si="13"/>
        <v>1636</v>
      </c>
      <c r="E37" s="141">
        <f t="shared" si="14"/>
        <v>2417</v>
      </c>
      <c r="F37" s="142">
        <f>SUMIFS('BAZA DANYCH'!$O:$O,'BAZA DANYCH'!$U:$U,F$30,'BAZA DANYCH'!$A:$A,$A37,'BAZA DANYCH'!$F:$F,$B37)</f>
        <v>0</v>
      </c>
      <c r="G37" s="142">
        <f>SUMIFS('BAZA DANYCH'!$P:$P,'BAZA DANYCH'!$U:$U,G$30,'BAZA DANYCH'!$A:$A,$A37,'BAZA DANYCH'!$F:$F,$B37)</f>
        <v>9</v>
      </c>
      <c r="H37" s="142">
        <f t="shared" si="46"/>
        <v>9</v>
      </c>
      <c r="I37" s="142">
        <f>SUMIFS('BAZA DANYCH'!$O:$O,'BAZA DANYCH'!$U:$U,I$30,'BAZA DANYCH'!$A:$A,$A37,'BAZA DANYCH'!$F:$F,$B37)</f>
        <v>7</v>
      </c>
      <c r="J37" s="142">
        <f>SUMIFS('BAZA DANYCH'!$P:$P,'BAZA DANYCH'!$U:$U,J$30,'BAZA DANYCH'!$A:$A,$A37,'BAZA DANYCH'!$F:$F,$B37)</f>
        <v>35</v>
      </c>
      <c r="K37" s="142">
        <f t="shared" si="15"/>
        <v>42</v>
      </c>
      <c r="L37" s="142">
        <f>SUMIFS('BAZA DANYCH'!$O:$O,'BAZA DANYCH'!$U:$U,L$30,'BAZA DANYCH'!$A:$A,$A37,'BAZA DANYCH'!$F:$F,$B37)</f>
        <v>10</v>
      </c>
      <c r="M37" s="142">
        <f>SUMIFS('BAZA DANYCH'!$P:$P,'BAZA DANYCH'!$U:$U,M$30,'BAZA DANYCH'!$A:$A,$A37,'BAZA DANYCH'!$F:$F,$B37)</f>
        <v>39</v>
      </c>
      <c r="N37" s="142">
        <f t="shared" si="16"/>
        <v>49</v>
      </c>
      <c r="O37" s="142">
        <f>SUMIFS('BAZA DANYCH'!$O:$O,'BAZA DANYCH'!$U:$U,O$30,'BAZA DANYCH'!$A:$A,$A37,'BAZA DANYCH'!$F:$F,$B37)</f>
        <v>10</v>
      </c>
      <c r="P37" s="142">
        <f>SUMIFS('BAZA DANYCH'!$P:$P,'BAZA DANYCH'!$U:$U,P$30,'BAZA DANYCH'!$A:$A,$A37,'BAZA DANYCH'!$F:$F,$B37)</f>
        <v>52</v>
      </c>
      <c r="Q37" s="142">
        <f t="shared" si="17"/>
        <v>62</v>
      </c>
      <c r="R37" s="142">
        <f>SUMIFS('BAZA DANYCH'!$O:$O,'BAZA DANYCH'!$U:$U,R$30,'BAZA DANYCH'!$A:$A,$A37,'BAZA DANYCH'!$F:$F,$B37)</f>
        <v>13</v>
      </c>
      <c r="S37" s="142">
        <f>SUMIFS('BAZA DANYCH'!$P:$P,'BAZA DANYCH'!$U:$U,S$30,'BAZA DANYCH'!$A:$A,$A37,'BAZA DANYCH'!$F:$F,$B37)</f>
        <v>69</v>
      </c>
      <c r="T37" s="142">
        <f t="shared" si="18"/>
        <v>82</v>
      </c>
      <c r="U37" s="142">
        <f>SUMIFS('BAZA DANYCH'!$O:$O,'BAZA DANYCH'!$U:$U,U$30,'BAZA DANYCH'!$A:$A,$A37,'BAZA DANYCH'!$F:$F,$B37)</f>
        <v>10</v>
      </c>
      <c r="V37" s="142">
        <f>SUMIFS('BAZA DANYCH'!$P:$P,'BAZA DANYCH'!$U:$U,V$30,'BAZA DANYCH'!$A:$A,$A37,'BAZA DANYCH'!$F:$F,$B37)</f>
        <v>50</v>
      </c>
      <c r="W37" s="142">
        <f t="shared" si="19"/>
        <v>60</v>
      </c>
      <c r="X37" s="142">
        <f>SUMIFS('BAZA DANYCH'!$O:$O,'BAZA DANYCH'!$U:$U,X$30,'BAZA DANYCH'!$A:$A,$A37,'BAZA DANYCH'!$F:$F,$B37)</f>
        <v>0</v>
      </c>
      <c r="Y37" s="142">
        <f>SUMIFS('BAZA DANYCH'!$P:$P,'BAZA DANYCH'!$U:$U,Y$30,'BAZA DANYCH'!$A:$A,$A37,'BAZA DANYCH'!$F:$F,$B37)</f>
        <v>0</v>
      </c>
      <c r="Z37" s="142">
        <f t="shared" si="20"/>
        <v>0</v>
      </c>
      <c r="AA37" s="142">
        <f>SUMIFS('BAZA DANYCH'!$O:$O,'BAZA DANYCH'!$U:$U,AA$30,'BAZA DANYCH'!$A:$A,$A37,'BAZA DANYCH'!$F:$F,$B37)</f>
        <v>21</v>
      </c>
      <c r="AB37" s="142">
        <f>SUMIFS('BAZA DANYCH'!$P:$P,'BAZA DANYCH'!$U:$U,AB$30,'BAZA DANYCH'!$A:$A,$A37,'BAZA DANYCH'!$F:$F,$B37)</f>
        <v>73</v>
      </c>
      <c r="AC37" s="142">
        <f t="shared" si="21"/>
        <v>94</v>
      </c>
      <c r="AD37" s="142">
        <f>SUMIFS('BAZA DANYCH'!$O:$O,'BAZA DANYCH'!$U:$U,AD$30,'BAZA DANYCH'!$A:$A,$A37,'BAZA DANYCH'!$F:$F,$B37)</f>
        <v>16</v>
      </c>
      <c r="AE37" s="142">
        <f>SUMIFS('BAZA DANYCH'!$P:$P,'BAZA DANYCH'!$U:$U,AE$30,'BAZA DANYCH'!$A:$A,$A37,'BAZA DANYCH'!$F:$F,$B37)</f>
        <v>57</v>
      </c>
      <c r="AF37" s="142">
        <f t="shared" si="22"/>
        <v>73</v>
      </c>
      <c r="AG37" s="142">
        <f>SUMIFS('BAZA DANYCH'!$O:$O,'BAZA DANYCH'!$U:$U,AG$30,'BAZA DANYCH'!$A:$A,$A37,'BAZA DANYCH'!$F:$F,$B37)</f>
        <v>16</v>
      </c>
      <c r="AH37" s="142">
        <f>SUMIFS('BAZA DANYCH'!$P:$P,'BAZA DANYCH'!$U:$U,AH$30,'BAZA DANYCH'!$A:$A,$A37,'BAZA DANYCH'!$F:$F,$B37)</f>
        <v>34</v>
      </c>
      <c r="AI37" s="142">
        <f t="shared" si="23"/>
        <v>50</v>
      </c>
      <c r="AJ37" s="142">
        <f>SUMIFS('BAZA DANYCH'!$O:$O,'BAZA DANYCH'!$U:$U,AJ$30,'BAZA DANYCH'!$A:$A,$A37,'BAZA DANYCH'!$F:$F,$B37)</f>
        <v>12</v>
      </c>
      <c r="AK37" s="142">
        <f>SUMIFS('BAZA DANYCH'!$P:$P,'BAZA DANYCH'!$U:$U,AK$30,'BAZA DANYCH'!$A:$A,$A37,'BAZA DANYCH'!$F:$F,$B37)</f>
        <v>90</v>
      </c>
      <c r="AL37" s="142">
        <f t="shared" si="24"/>
        <v>102</v>
      </c>
      <c r="AM37" s="142">
        <f>SUMIFS('BAZA DANYCH'!$O:$O,'BAZA DANYCH'!$U:$U,AM$30,'BAZA DANYCH'!$A:$A,$A37,'BAZA DANYCH'!$F:$F,$B37)</f>
        <v>19</v>
      </c>
      <c r="AN37" s="142">
        <f>SUMIFS('BAZA DANYCH'!$P:$P,'BAZA DANYCH'!$U:$U,AN$30,'BAZA DANYCH'!$A:$A,$A37,'BAZA DANYCH'!$F:$F,$B37)</f>
        <v>105</v>
      </c>
      <c r="AO37" s="142">
        <f t="shared" si="25"/>
        <v>124</v>
      </c>
      <c r="AP37" s="142">
        <f>SUMIFS('BAZA DANYCH'!$O:$O,'BAZA DANYCH'!$U:$U,AP$30,'BAZA DANYCH'!$A:$A,$A37,'BAZA DANYCH'!$F:$F,$B37)</f>
        <v>18</v>
      </c>
      <c r="AQ37" s="142">
        <f>SUMIFS('BAZA DANYCH'!$P:$P,'BAZA DANYCH'!$U:$U,AQ$30,'BAZA DANYCH'!$A:$A,$A37,'BAZA DANYCH'!$F:$F,$B37)</f>
        <v>63</v>
      </c>
      <c r="AR37" s="142">
        <f t="shared" si="26"/>
        <v>81</v>
      </c>
      <c r="AS37" s="142">
        <f>SUMIFS('BAZA DANYCH'!$O:$O,'BAZA DANYCH'!$U:$U,AS$30,'BAZA DANYCH'!$A:$A,$A37,'BAZA DANYCH'!$F:$F,$B37)</f>
        <v>25</v>
      </c>
      <c r="AT37" s="142">
        <f>SUMIFS('BAZA DANYCH'!$P:$P,'BAZA DANYCH'!$U:$U,AT$30,'BAZA DANYCH'!$A:$A,$A37,'BAZA DANYCH'!$F:$F,$B37)</f>
        <v>40</v>
      </c>
      <c r="AU37" s="142">
        <f t="shared" si="27"/>
        <v>65</v>
      </c>
      <c r="AV37" s="142">
        <f>SUMIFS('BAZA DANYCH'!$O:$O,'BAZA DANYCH'!$U:$U,AV$30,'BAZA DANYCH'!$A:$A,$A37,'BAZA DANYCH'!$F:$F,$B37)</f>
        <v>11</v>
      </c>
      <c r="AW37" s="142">
        <f>SUMIFS('BAZA DANYCH'!$P:$P,'BAZA DANYCH'!$U:$U,AW$30,'BAZA DANYCH'!$A:$A,$A37,'BAZA DANYCH'!$F:$F,$B37)</f>
        <v>28</v>
      </c>
      <c r="AX37" s="142">
        <f t="shared" si="28"/>
        <v>39</v>
      </c>
      <c r="AY37" s="142">
        <f>SUMIFS('BAZA DANYCH'!$O:$O,'BAZA DANYCH'!$U:$U,AY$30,'BAZA DANYCH'!$A:$A,$A37,'BAZA DANYCH'!$F:$F,$B37)</f>
        <v>19</v>
      </c>
      <c r="AZ37" s="142">
        <f>SUMIFS('BAZA DANYCH'!$P:$P,'BAZA DANYCH'!$U:$U,AZ$30,'BAZA DANYCH'!$A:$A,$A37,'BAZA DANYCH'!$F:$F,$B37)</f>
        <v>47</v>
      </c>
      <c r="BA37" s="142">
        <f t="shared" si="29"/>
        <v>66</v>
      </c>
      <c r="BB37" s="142">
        <f>SUMIFS('BAZA DANYCH'!$O:$O,'BAZA DANYCH'!$U:$U,BB$30,'BAZA DANYCH'!$A:$A,$A37,'BAZA DANYCH'!$F:$F,$B37)</f>
        <v>33</v>
      </c>
      <c r="BC37" s="142">
        <f>SUMIFS('BAZA DANYCH'!$P:$P,'BAZA DANYCH'!$U:$U,BC$30,'BAZA DANYCH'!$A:$A,$A37,'BAZA DANYCH'!$F:$F,$B37)</f>
        <v>59</v>
      </c>
      <c r="BD37" s="142">
        <f t="shared" si="30"/>
        <v>92</v>
      </c>
      <c r="BE37" s="142">
        <f>SUMIFS('BAZA DANYCH'!$O:$O,'BAZA DANYCH'!$U:$U,BE$30,'BAZA DANYCH'!$A:$A,$A37,'BAZA DANYCH'!$F:$F,$B37)</f>
        <v>35</v>
      </c>
      <c r="BF37" s="142">
        <f>SUMIFS('BAZA DANYCH'!$P:$P,'BAZA DANYCH'!$U:$U,BF$30,'BAZA DANYCH'!$A:$A,$A37,'BAZA DANYCH'!$F:$F,$B37)</f>
        <v>45</v>
      </c>
      <c r="BG37" s="142">
        <f t="shared" si="31"/>
        <v>80</v>
      </c>
      <c r="BH37" s="142">
        <f>SUMIFS('BAZA DANYCH'!$O:$O,'BAZA DANYCH'!$U:$U,BH$30,'BAZA DANYCH'!$A:$A,$A37,'BAZA DANYCH'!$F:$F,$B37)</f>
        <v>42</v>
      </c>
      <c r="BI37" s="142">
        <f>SUMIFS('BAZA DANYCH'!$P:$P,'BAZA DANYCH'!$U:$U,BI$30,'BAZA DANYCH'!$A:$A,$A37,'BAZA DANYCH'!$F:$F,$B37)</f>
        <v>74</v>
      </c>
      <c r="BJ37" s="142">
        <f t="shared" si="32"/>
        <v>116</v>
      </c>
      <c r="BK37" s="142">
        <f>SUMIFS('BAZA DANYCH'!$O:$O,'BAZA DANYCH'!$U:$U,BK$30,'BAZA DANYCH'!$A:$A,$A37,'BAZA DANYCH'!$F:$F,$B37)</f>
        <v>66</v>
      </c>
      <c r="BL37" s="142">
        <f>SUMIFS('BAZA DANYCH'!$P:$P,'BAZA DANYCH'!$U:$U,BL$30,'BAZA DANYCH'!$A:$A,$A37,'BAZA DANYCH'!$F:$F,$B37)</f>
        <v>52</v>
      </c>
      <c r="BM37" s="142">
        <f t="shared" si="33"/>
        <v>118</v>
      </c>
      <c r="BN37" s="142">
        <f>SUMIFS('BAZA DANYCH'!$O:$O,'BAZA DANYCH'!$U:$U,BN$30,'BAZA DANYCH'!$A:$A,$A37,'BAZA DANYCH'!$F:$F,$B37)</f>
        <v>33</v>
      </c>
      <c r="BO37" s="142">
        <f>SUMIFS('BAZA DANYCH'!$P:$P,'BAZA DANYCH'!$U:$U,BO$30,'BAZA DANYCH'!$A:$A,$A37,'BAZA DANYCH'!$F:$F,$B37)</f>
        <v>60</v>
      </c>
      <c r="BP37" s="142">
        <f t="shared" si="34"/>
        <v>93</v>
      </c>
      <c r="BQ37" s="142">
        <f>SUMIFS('BAZA DANYCH'!$O:$O,'BAZA DANYCH'!$U:$U,BQ$30,'BAZA DANYCH'!$A:$A,$A37,'BAZA DANYCH'!$F:$F,$B37)</f>
        <v>39</v>
      </c>
      <c r="BR37" s="142">
        <f>SUMIFS('BAZA DANYCH'!$P:$P,'BAZA DANYCH'!$U:$U,BR$30,'BAZA DANYCH'!$A:$A,$A37,'BAZA DANYCH'!$F:$F,$B37)</f>
        <v>69</v>
      </c>
      <c r="BS37" s="142">
        <f t="shared" si="35"/>
        <v>108</v>
      </c>
      <c r="BT37" s="142">
        <f>SUMIFS('BAZA DANYCH'!$O:$O,'BAZA DANYCH'!$U:$U,BT$30,'BAZA DANYCH'!$A:$A,$A37,'BAZA DANYCH'!$F:$F,$B37)</f>
        <v>41</v>
      </c>
      <c r="BU37" s="142">
        <f>SUMIFS('BAZA DANYCH'!$P:$P,'BAZA DANYCH'!$U:$U,BU$30,'BAZA DANYCH'!$A:$A,$A37,'BAZA DANYCH'!$F:$F,$B37)</f>
        <v>57</v>
      </c>
      <c r="BV37" s="142">
        <f t="shared" si="36"/>
        <v>98</v>
      </c>
      <c r="BW37" s="142">
        <f>SUMIFS('BAZA DANYCH'!$O:$O,'BAZA DANYCH'!$U:$U,BW$30,'BAZA DANYCH'!$A:$A,$A37,'BAZA DANYCH'!$F:$F,$B37)</f>
        <v>39</v>
      </c>
      <c r="BX37" s="142">
        <f>SUMIFS('BAZA DANYCH'!$P:$P,'BAZA DANYCH'!$U:$U,BX$30,'BAZA DANYCH'!$A:$A,$A37,'BAZA DANYCH'!$F:$F,$B37)</f>
        <v>74</v>
      </c>
      <c r="BY37" s="142">
        <f t="shared" si="37"/>
        <v>113</v>
      </c>
      <c r="BZ37" s="142">
        <f>SUMIFS('BAZA DANYCH'!$O:$O,'BAZA DANYCH'!$U:$U,BZ$30,'BAZA DANYCH'!$A:$A,$A37,'BAZA DANYCH'!$F:$F,$B37)</f>
        <v>20</v>
      </c>
      <c r="CA37" s="142">
        <f>SUMIFS('BAZA DANYCH'!$P:$P,'BAZA DANYCH'!$U:$U,CA$30,'BAZA DANYCH'!$A:$A,$A37,'BAZA DANYCH'!$F:$F,$B37)</f>
        <v>84</v>
      </c>
      <c r="CB37" s="142">
        <f t="shared" si="38"/>
        <v>104</v>
      </c>
      <c r="CC37" s="142">
        <f>SUMIFS('BAZA DANYCH'!$O:$O,'BAZA DANYCH'!$U:$U,CC$30,'BAZA DANYCH'!$A:$A,$A37,'BAZA DANYCH'!$F:$F,$B37)</f>
        <v>14</v>
      </c>
      <c r="CD37" s="142">
        <f>SUMIFS('BAZA DANYCH'!$P:$P,'BAZA DANYCH'!$U:$U,CD$30,'BAZA DANYCH'!$A:$A,$A37,'BAZA DANYCH'!$F:$F,$B37)</f>
        <v>17</v>
      </c>
      <c r="CE37" s="142">
        <f t="shared" si="39"/>
        <v>31</v>
      </c>
      <c r="CF37" s="142">
        <f>SUMIFS('BAZA DANYCH'!$O:$O,'BAZA DANYCH'!$U:$U,CF$30,'BAZA DANYCH'!$A:$A,$A37,'BAZA DANYCH'!$F:$F,$B37)</f>
        <v>6</v>
      </c>
      <c r="CG37" s="142">
        <f>SUMIFS('BAZA DANYCH'!$P:$P,'BAZA DANYCH'!$U:$U,CG$30,'BAZA DANYCH'!$A:$A,$A37,'BAZA DANYCH'!$F:$F,$B37)</f>
        <v>12</v>
      </c>
      <c r="CH37" s="142">
        <f t="shared" si="40"/>
        <v>18</v>
      </c>
      <c r="CI37" s="142">
        <f>SUMIFS('BAZA DANYCH'!$O:$O,'BAZA DANYCH'!$U:$U,CI$30,'BAZA DANYCH'!$A:$A,$A37,'BAZA DANYCH'!$F:$F,$B37)</f>
        <v>62</v>
      </c>
      <c r="CJ37" s="142">
        <f>SUMIFS('BAZA DANYCH'!$P:$P,'BAZA DANYCH'!$U:$U,CJ$30,'BAZA DANYCH'!$A:$A,$A37,'BAZA DANYCH'!$F:$F,$B37)</f>
        <v>27</v>
      </c>
      <c r="CK37" s="142">
        <f t="shared" si="41"/>
        <v>89</v>
      </c>
      <c r="CL37" s="142">
        <f>SUMIFS('BAZA DANYCH'!$O:$O,'BAZA DANYCH'!$U:$U,CL$30,'BAZA DANYCH'!$A:$A,$A37,'BAZA DANYCH'!$F:$F,$B37)</f>
        <v>49</v>
      </c>
      <c r="CM37" s="142">
        <f>SUMIFS('BAZA DANYCH'!$P:$P,'BAZA DANYCH'!$U:$U,CM$30,'BAZA DANYCH'!$A:$A,$A37,'BAZA DANYCH'!$F:$F,$B37)</f>
        <v>80</v>
      </c>
      <c r="CN37" s="142">
        <f t="shared" si="42"/>
        <v>129</v>
      </c>
      <c r="CO37" s="142">
        <f>SUMIFS('BAZA DANYCH'!$O:$O,'BAZA DANYCH'!$U:$U,CO$30,'BAZA DANYCH'!$A:$A,$A37,'BAZA DANYCH'!$F:$F,$B37)</f>
        <v>16</v>
      </c>
      <c r="CP37" s="142">
        <f>SUMIFS('BAZA DANYCH'!$P:$P,'BAZA DANYCH'!$U:$U,CP$30,'BAZA DANYCH'!$A:$A,$A37,'BAZA DANYCH'!$F:$F,$B37)</f>
        <v>31</v>
      </c>
      <c r="CQ37" s="142">
        <f t="shared" si="43"/>
        <v>47</v>
      </c>
      <c r="CR37" s="142">
        <f>SUMIFS('BAZA DANYCH'!$O:$O,'BAZA DANYCH'!$U:$U,CR$30,'BAZA DANYCH'!$A:$A,$A37,'BAZA DANYCH'!$F:$F,$B37)</f>
        <v>31</v>
      </c>
      <c r="CS37" s="142">
        <f>SUMIFS('BAZA DANYCH'!$P:$P,'BAZA DANYCH'!$U:$U,CS$30,'BAZA DANYCH'!$A:$A,$A37,'BAZA DANYCH'!$F:$F,$B37)</f>
        <v>31</v>
      </c>
      <c r="CT37" s="142">
        <f t="shared" si="44"/>
        <v>62</v>
      </c>
      <c r="CU37" s="142">
        <f>SUMIFS('BAZA DANYCH'!$O:$O,'BAZA DANYCH'!$U:$U,CU$30,'BAZA DANYCH'!$A:$A,$A37,'BAZA DANYCH'!$F:$F,$B37)</f>
        <v>48</v>
      </c>
      <c r="CV37" s="142">
        <f>SUMIFS('BAZA DANYCH'!$P:$P,'BAZA DANYCH'!$U:$U,CV$30,'BAZA DANYCH'!$A:$A,$A37,'BAZA DANYCH'!$F:$F,$B37)</f>
        <v>73</v>
      </c>
      <c r="CW37" s="142">
        <f t="shared" si="45"/>
        <v>121</v>
      </c>
    </row>
    <row r="38" spans="1:101" x14ac:dyDescent="0.2">
      <c r="A38" s="154" t="s">
        <v>186</v>
      </c>
      <c r="B38" s="154" t="s">
        <v>201</v>
      </c>
      <c r="C38" s="141">
        <f t="shared" si="12"/>
        <v>1763</v>
      </c>
      <c r="D38" s="141">
        <f t="shared" si="13"/>
        <v>1793</v>
      </c>
      <c r="E38" s="141">
        <f t="shared" si="14"/>
        <v>3556</v>
      </c>
      <c r="F38" s="142">
        <f>SUMIFS('BAZA DANYCH'!$O:$O,'BAZA DANYCH'!$U:$U,F$30,'BAZA DANYCH'!$A:$A,$A38,'BAZA DANYCH'!$F:$F,$B38)</f>
        <v>14</v>
      </c>
      <c r="G38" s="142">
        <f>SUMIFS('BAZA DANYCH'!$P:$P,'BAZA DANYCH'!$U:$U,G$30,'BAZA DANYCH'!$A:$A,$A38,'BAZA DANYCH'!$F:$F,$B38)</f>
        <v>5</v>
      </c>
      <c r="H38" s="142">
        <f t="shared" si="46"/>
        <v>19</v>
      </c>
      <c r="I38" s="142">
        <f>SUMIFS('BAZA DANYCH'!$O:$O,'BAZA DANYCH'!$U:$U,I$30,'BAZA DANYCH'!$A:$A,$A38,'BAZA DANYCH'!$F:$F,$B38)</f>
        <v>25</v>
      </c>
      <c r="J38" s="142">
        <f>SUMIFS('BAZA DANYCH'!$P:$P,'BAZA DANYCH'!$U:$U,J$30,'BAZA DANYCH'!$A:$A,$A38,'BAZA DANYCH'!$F:$F,$B38)</f>
        <v>29</v>
      </c>
      <c r="K38" s="142">
        <f t="shared" si="15"/>
        <v>54</v>
      </c>
      <c r="L38" s="142">
        <f>SUMIFS('BAZA DANYCH'!$O:$O,'BAZA DANYCH'!$U:$U,L$30,'BAZA DANYCH'!$A:$A,$A38,'BAZA DANYCH'!$F:$F,$B38)</f>
        <v>52</v>
      </c>
      <c r="M38" s="142">
        <f>SUMIFS('BAZA DANYCH'!$P:$P,'BAZA DANYCH'!$U:$U,M$30,'BAZA DANYCH'!$A:$A,$A38,'BAZA DANYCH'!$F:$F,$B38)</f>
        <v>43</v>
      </c>
      <c r="N38" s="142">
        <f t="shared" si="16"/>
        <v>95</v>
      </c>
      <c r="O38" s="142">
        <f>SUMIFS('BAZA DANYCH'!$O:$O,'BAZA DANYCH'!$U:$U,O$30,'BAZA DANYCH'!$A:$A,$A38,'BAZA DANYCH'!$F:$F,$B38)</f>
        <v>32</v>
      </c>
      <c r="P38" s="142">
        <f>SUMIFS('BAZA DANYCH'!$P:$P,'BAZA DANYCH'!$U:$U,P$30,'BAZA DANYCH'!$A:$A,$A38,'BAZA DANYCH'!$F:$F,$B38)</f>
        <v>100</v>
      </c>
      <c r="Q38" s="142">
        <f t="shared" si="17"/>
        <v>132</v>
      </c>
      <c r="R38" s="142">
        <f>SUMIFS('BAZA DANYCH'!$O:$O,'BAZA DANYCH'!$U:$U,R$30,'BAZA DANYCH'!$A:$A,$A38,'BAZA DANYCH'!$F:$F,$B38)</f>
        <v>55</v>
      </c>
      <c r="S38" s="142">
        <f>SUMIFS('BAZA DANYCH'!$P:$P,'BAZA DANYCH'!$U:$U,S$30,'BAZA DANYCH'!$A:$A,$A38,'BAZA DANYCH'!$F:$F,$B38)</f>
        <v>114</v>
      </c>
      <c r="T38" s="142">
        <f t="shared" si="18"/>
        <v>169</v>
      </c>
      <c r="U38" s="142">
        <f>SUMIFS('BAZA DANYCH'!$O:$O,'BAZA DANYCH'!$U:$U,U$30,'BAZA DANYCH'!$A:$A,$A38,'BAZA DANYCH'!$F:$F,$B38)</f>
        <v>62</v>
      </c>
      <c r="V38" s="142">
        <f>SUMIFS('BAZA DANYCH'!$P:$P,'BAZA DANYCH'!$U:$U,V$30,'BAZA DANYCH'!$A:$A,$A38,'BAZA DANYCH'!$F:$F,$B38)</f>
        <v>145</v>
      </c>
      <c r="W38" s="142">
        <f t="shared" si="19"/>
        <v>207</v>
      </c>
      <c r="X38" s="142">
        <f>SUMIFS('BAZA DANYCH'!$O:$O,'BAZA DANYCH'!$U:$U,X$30,'BAZA DANYCH'!$A:$A,$A38,'BAZA DANYCH'!$F:$F,$B38)</f>
        <v>118</v>
      </c>
      <c r="Y38" s="142">
        <f>SUMIFS('BAZA DANYCH'!$P:$P,'BAZA DANYCH'!$U:$U,Y$30,'BAZA DANYCH'!$A:$A,$A38,'BAZA DANYCH'!$F:$F,$B38)</f>
        <v>27</v>
      </c>
      <c r="Z38" s="142">
        <f t="shared" si="20"/>
        <v>145</v>
      </c>
      <c r="AA38" s="142">
        <f>SUMIFS('BAZA DANYCH'!$O:$O,'BAZA DANYCH'!$U:$U,AA$30,'BAZA DANYCH'!$A:$A,$A38,'BAZA DANYCH'!$F:$F,$B38)</f>
        <v>31</v>
      </c>
      <c r="AB38" s="142">
        <f>SUMIFS('BAZA DANYCH'!$P:$P,'BAZA DANYCH'!$U:$U,AB$30,'BAZA DANYCH'!$A:$A,$A38,'BAZA DANYCH'!$F:$F,$B38)</f>
        <v>108</v>
      </c>
      <c r="AC38" s="142">
        <f t="shared" si="21"/>
        <v>139</v>
      </c>
      <c r="AD38" s="142">
        <f>SUMIFS('BAZA DANYCH'!$O:$O,'BAZA DANYCH'!$U:$U,AD$30,'BAZA DANYCH'!$A:$A,$A38,'BAZA DANYCH'!$F:$F,$B38)</f>
        <v>30</v>
      </c>
      <c r="AE38" s="142">
        <f>SUMIFS('BAZA DANYCH'!$P:$P,'BAZA DANYCH'!$U:$U,AE$30,'BAZA DANYCH'!$A:$A,$A38,'BAZA DANYCH'!$F:$F,$B38)</f>
        <v>52</v>
      </c>
      <c r="AF38" s="142">
        <f t="shared" si="22"/>
        <v>82</v>
      </c>
      <c r="AG38" s="142">
        <f>SUMIFS('BAZA DANYCH'!$O:$O,'BAZA DANYCH'!$U:$U,AG$30,'BAZA DANYCH'!$A:$A,$A38,'BAZA DANYCH'!$F:$F,$B38)</f>
        <v>29</v>
      </c>
      <c r="AH38" s="142">
        <f>SUMIFS('BAZA DANYCH'!$P:$P,'BAZA DANYCH'!$U:$U,AH$30,'BAZA DANYCH'!$A:$A,$A38,'BAZA DANYCH'!$F:$F,$B38)</f>
        <v>54</v>
      </c>
      <c r="AI38" s="142">
        <f t="shared" si="23"/>
        <v>83</v>
      </c>
      <c r="AJ38" s="142">
        <f>SUMIFS('BAZA DANYCH'!$O:$O,'BAZA DANYCH'!$U:$U,AJ$30,'BAZA DANYCH'!$A:$A,$A38,'BAZA DANYCH'!$F:$F,$B38)</f>
        <v>39</v>
      </c>
      <c r="AK38" s="142">
        <f>SUMIFS('BAZA DANYCH'!$P:$P,'BAZA DANYCH'!$U:$U,AK$30,'BAZA DANYCH'!$A:$A,$A38,'BAZA DANYCH'!$F:$F,$B38)</f>
        <v>106</v>
      </c>
      <c r="AL38" s="142">
        <f t="shared" si="24"/>
        <v>145</v>
      </c>
      <c r="AM38" s="142">
        <f>SUMIFS('BAZA DANYCH'!$O:$O,'BAZA DANYCH'!$U:$U,AM$30,'BAZA DANYCH'!$A:$A,$A38,'BAZA DANYCH'!$F:$F,$B38)</f>
        <v>20</v>
      </c>
      <c r="AN38" s="142">
        <f>SUMIFS('BAZA DANYCH'!$P:$P,'BAZA DANYCH'!$U:$U,AN$30,'BAZA DANYCH'!$A:$A,$A38,'BAZA DANYCH'!$F:$F,$B38)</f>
        <v>113</v>
      </c>
      <c r="AO38" s="142">
        <f t="shared" si="25"/>
        <v>133</v>
      </c>
      <c r="AP38" s="142">
        <f>SUMIFS('BAZA DANYCH'!$O:$O,'BAZA DANYCH'!$U:$U,AP$30,'BAZA DANYCH'!$A:$A,$A38,'BAZA DANYCH'!$F:$F,$B38)</f>
        <v>41</v>
      </c>
      <c r="AQ38" s="142">
        <f>SUMIFS('BAZA DANYCH'!$P:$P,'BAZA DANYCH'!$U:$U,AQ$30,'BAZA DANYCH'!$A:$A,$A38,'BAZA DANYCH'!$F:$F,$B38)</f>
        <v>62</v>
      </c>
      <c r="AR38" s="142">
        <f t="shared" si="26"/>
        <v>103</v>
      </c>
      <c r="AS38" s="142">
        <f>SUMIFS('BAZA DANYCH'!$O:$O,'BAZA DANYCH'!$U:$U,AS$30,'BAZA DANYCH'!$A:$A,$A38,'BAZA DANYCH'!$F:$F,$B38)</f>
        <v>48</v>
      </c>
      <c r="AT38" s="142">
        <f>SUMIFS('BAZA DANYCH'!$P:$P,'BAZA DANYCH'!$U:$U,AT$30,'BAZA DANYCH'!$A:$A,$A38,'BAZA DANYCH'!$F:$F,$B38)</f>
        <v>78</v>
      </c>
      <c r="AU38" s="142">
        <f t="shared" si="27"/>
        <v>126</v>
      </c>
      <c r="AV38" s="142">
        <f>SUMIFS('BAZA DANYCH'!$O:$O,'BAZA DANYCH'!$U:$U,AV$30,'BAZA DANYCH'!$A:$A,$A38,'BAZA DANYCH'!$F:$F,$B38)</f>
        <v>36</v>
      </c>
      <c r="AW38" s="142">
        <f>SUMIFS('BAZA DANYCH'!$P:$P,'BAZA DANYCH'!$U:$U,AW$30,'BAZA DANYCH'!$A:$A,$A38,'BAZA DANYCH'!$F:$F,$B38)</f>
        <v>23</v>
      </c>
      <c r="AX38" s="142">
        <f t="shared" si="28"/>
        <v>59</v>
      </c>
      <c r="AY38" s="142">
        <f>SUMIFS('BAZA DANYCH'!$O:$O,'BAZA DANYCH'!$U:$U,AY$30,'BAZA DANYCH'!$A:$A,$A38,'BAZA DANYCH'!$F:$F,$B38)</f>
        <v>35</v>
      </c>
      <c r="AZ38" s="142">
        <f>SUMIFS('BAZA DANYCH'!$P:$P,'BAZA DANYCH'!$U:$U,AZ$30,'BAZA DANYCH'!$A:$A,$A38,'BAZA DANYCH'!$F:$F,$B38)</f>
        <v>75</v>
      </c>
      <c r="BA38" s="142">
        <f t="shared" si="29"/>
        <v>110</v>
      </c>
      <c r="BB38" s="142">
        <f>SUMIFS('BAZA DANYCH'!$O:$O,'BAZA DANYCH'!$U:$U,BB$30,'BAZA DANYCH'!$A:$A,$A38,'BAZA DANYCH'!$F:$F,$B38)</f>
        <v>29</v>
      </c>
      <c r="BC38" s="142">
        <f>SUMIFS('BAZA DANYCH'!$P:$P,'BAZA DANYCH'!$U:$U,BC$30,'BAZA DANYCH'!$A:$A,$A38,'BAZA DANYCH'!$F:$F,$B38)</f>
        <v>13</v>
      </c>
      <c r="BD38" s="142">
        <f t="shared" si="30"/>
        <v>42</v>
      </c>
      <c r="BE38" s="142">
        <f>SUMIFS('BAZA DANYCH'!$O:$O,'BAZA DANYCH'!$U:$U,BE$30,'BAZA DANYCH'!$A:$A,$A38,'BAZA DANYCH'!$F:$F,$B38)</f>
        <v>67</v>
      </c>
      <c r="BF38" s="142">
        <f>SUMIFS('BAZA DANYCH'!$P:$P,'BAZA DANYCH'!$U:$U,BF$30,'BAZA DANYCH'!$A:$A,$A38,'BAZA DANYCH'!$F:$F,$B38)</f>
        <v>67</v>
      </c>
      <c r="BG38" s="142">
        <f t="shared" si="31"/>
        <v>134</v>
      </c>
      <c r="BH38" s="142">
        <f>SUMIFS('BAZA DANYCH'!$O:$O,'BAZA DANYCH'!$U:$U,BH$30,'BAZA DANYCH'!$A:$A,$A38,'BAZA DANYCH'!$F:$F,$B38)</f>
        <v>110</v>
      </c>
      <c r="BI38" s="142">
        <f>SUMIFS('BAZA DANYCH'!$P:$P,'BAZA DANYCH'!$U:$U,BI$30,'BAZA DANYCH'!$A:$A,$A38,'BAZA DANYCH'!$F:$F,$B38)</f>
        <v>25</v>
      </c>
      <c r="BJ38" s="142">
        <f t="shared" si="32"/>
        <v>135</v>
      </c>
      <c r="BK38" s="142">
        <f>SUMIFS('BAZA DANYCH'!$O:$O,'BAZA DANYCH'!$U:$U,BK$30,'BAZA DANYCH'!$A:$A,$A38,'BAZA DANYCH'!$F:$F,$B38)</f>
        <v>40</v>
      </c>
      <c r="BL38" s="142">
        <f>SUMIFS('BAZA DANYCH'!$P:$P,'BAZA DANYCH'!$U:$U,BL$30,'BAZA DANYCH'!$A:$A,$A38,'BAZA DANYCH'!$F:$F,$B38)</f>
        <v>68</v>
      </c>
      <c r="BM38" s="142">
        <f t="shared" si="33"/>
        <v>108</v>
      </c>
      <c r="BN38" s="142">
        <f>SUMIFS('BAZA DANYCH'!$O:$O,'BAZA DANYCH'!$U:$U,BN$30,'BAZA DANYCH'!$A:$A,$A38,'BAZA DANYCH'!$F:$F,$B38)</f>
        <v>61</v>
      </c>
      <c r="BO38" s="142">
        <f>SUMIFS('BAZA DANYCH'!$P:$P,'BAZA DANYCH'!$U:$U,BO$30,'BAZA DANYCH'!$A:$A,$A38,'BAZA DANYCH'!$F:$F,$B38)</f>
        <v>54</v>
      </c>
      <c r="BP38" s="142">
        <f t="shared" si="34"/>
        <v>115</v>
      </c>
      <c r="BQ38" s="142">
        <f>SUMIFS('BAZA DANYCH'!$O:$O,'BAZA DANYCH'!$U:$U,BQ$30,'BAZA DANYCH'!$A:$A,$A38,'BAZA DANYCH'!$F:$F,$B38)</f>
        <v>109</v>
      </c>
      <c r="BR38" s="142">
        <f>SUMIFS('BAZA DANYCH'!$P:$P,'BAZA DANYCH'!$U:$U,BR$30,'BAZA DANYCH'!$A:$A,$A38,'BAZA DANYCH'!$F:$F,$B38)</f>
        <v>60</v>
      </c>
      <c r="BS38" s="142">
        <f t="shared" si="35"/>
        <v>169</v>
      </c>
      <c r="BT38" s="142">
        <f>SUMIFS('BAZA DANYCH'!$O:$O,'BAZA DANYCH'!$U:$U,BT$30,'BAZA DANYCH'!$A:$A,$A38,'BAZA DANYCH'!$F:$F,$B38)</f>
        <v>105</v>
      </c>
      <c r="BU38" s="142">
        <f>SUMIFS('BAZA DANYCH'!$P:$P,'BAZA DANYCH'!$U:$U,BU$30,'BAZA DANYCH'!$A:$A,$A38,'BAZA DANYCH'!$F:$F,$B38)</f>
        <v>18</v>
      </c>
      <c r="BV38" s="142">
        <f t="shared" si="36"/>
        <v>123</v>
      </c>
      <c r="BW38" s="142">
        <f>SUMIFS('BAZA DANYCH'!$O:$O,'BAZA DANYCH'!$U:$U,BW$30,'BAZA DANYCH'!$A:$A,$A38,'BAZA DANYCH'!$F:$F,$B38)</f>
        <v>113</v>
      </c>
      <c r="BX38" s="142">
        <f>SUMIFS('BAZA DANYCH'!$P:$P,'BAZA DANYCH'!$U:$U,BX$30,'BAZA DANYCH'!$A:$A,$A38,'BAZA DANYCH'!$F:$F,$B38)</f>
        <v>65</v>
      </c>
      <c r="BY38" s="142">
        <f t="shared" si="37"/>
        <v>178</v>
      </c>
      <c r="BZ38" s="142">
        <f>SUMIFS('BAZA DANYCH'!$O:$O,'BAZA DANYCH'!$U:$U,BZ$30,'BAZA DANYCH'!$A:$A,$A38,'BAZA DANYCH'!$F:$F,$B38)</f>
        <v>62</v>
      </c>
      <c r="CA38" s="142">
        <f>SUMIFS('BAZA DANYCH'!$P:$P,'BAZA DANYCH'!$U:$U,CA$30,'BAZA DANYCH'!$A:$A,$A38,'BAZA DANYCH'!$F:$F,$B38)</f>
        <v>21</v>
      </c>
      <c r="CB38" s="142">
        <f t="shared" si="38"/>
        <v>83</v>
      </c>
      <c r="CC38" s="142">
        <f>SUMIFS('BAZA DANYCH'!$O:$O,'BAZA DANYCH'!$U:$U,CC$30,'BAZA DANYCH'!$A:$A,$A38,'BAZA DANYCH'!$F:$F,$B38)</f>
        <v>86</v>
      </c>
      <c r="CD38" s="142">
        <f>SUMIFS('BAZA DANYCH'!$P:$P,'BAZA DANYCH'!$U:$U,CD$30,'BAZA DANYCH'!$A:$A,$A38,'BAZA DANYCH'!$F:$F,$B38)</f>
        <v>53</v>
      </c>
      <c r="CE38" s="142">
        <f t="shared" si="39"/>
        <v>139</v>
      </c>
      <c r="CF38" s="142">
        <f>SUMIFS('BAZA DANYCH'!$O:$O,'BAZA DANYCH'!$U:$U,CF$30,'BAZA DANYCH'!$A:$A,$A38,'BAZA DANYCH'!$F:$F,$B38)</f>
        <v>69</v>
      </c>
      <c r="CG38" s="142">
        <f>SUMIFS('BAZA DANYCH'!$P:$P,'BAZA DANYCH'!$U:$U,CG$30,'BAZA DANYCH'!$A:$A,$A38,'BAZA DANYCH'!$F:$F,$B38)</f>
        <v>13</v>
      </c>
      <c r="CH38" s="142">
        <f t="shared" si="40"/>
        <v>82</v>
      </c>
      <c r="CI38" s="142">
        <f>SUMIFS('BAZA DANYCH'!$O:$O,'BAZA DANYCH'!$U:$U,CI$30,'BAZA DANYCH'!$A:$A,$A38,'BAZA DANYCH'!$F:$F,$B38)</f>
        <v>35</v>
      </c>
      <c r="CJ38" s="142">
        <f>SUMIFS('BAZA DANYCH'!$P:$P,'BAZA DANYCH'!$U:$U,CJ$30,'BAZA DANYCH'!$A:$A,$A38,'BAZA DANYCH'!$F:$F,$B38)</f>
        <v>52</v>
      </c>
      <c r="CK38" s="142">
        <f t="shared" si="41"/>
        <v>87</v>
      </c>
      <c r="CL38" s="142">
        <f>SUMIFS('BAZA DANYCH'!$O:$O,'BAZA DANYCH'!$U:$U,CL$30,'BAZA DANYCH'!$A:$A,$A38,'BAZA DANYCH'!$F:$F,$B38)</f>
        <v>38</v>
      </c>
      <c r="CM38" s="142">
        <f>SUMIFS('BAZA DANYCH'!$P:$P,'BAZA DANYCH'!$U:$U,CM$30,'BAZA DANYCH'!$A:$A,$A38,'BAZA DANYCH'!$F:$F,$B38)</f>
        <v>34</v>
      </c>
      <c r="CN38" s="142">
        <f t="shared" si="42"/>
        <v>72</v>
      </c>
      <c r="CO38" s="142">
        <f>SUMIFS('BAZA DANYCH'!$O:$O,'BAZA DANYCH'!$U:$U,CO$30,'BAZA DANYCH'!$A:$A,$A38,'BAZA DANYCH'!$F:$F,$B38)</f>
        <v>89</v>
      </c>
      <c r="CP38" s="142">
        <f>SUMIFS('BAZA DANYCH'!$P:$P,'BAZA DANYCH'!$U:$U,CP$30,'BAZA DANYCH'!$A:$A,$A38,'BAZA DANYCH'!$F:$F,$B38)</f>
        <v>49</v>
      </c>
      <c r="CQ38" s="142">
        <f t="shared" si="43"/>
        <v>138</v>
      </c>
      <c r="CR38" s="142">
        <f>SUMIFS('BAZA DANYCH'!$O:$O,'BAZA DANYCH'!$U:$U,CR$30,'BAZA DANYCH'!$A:$A,$A38,'BAZA DANYCH'!$F:$F,$B38)</f>
        <v>38</v>
      </c>
      <c r="CS38" s="142">
        <f>SUMIFS('BAZA DANYCH'!$P:$P,'BAZA DANYCH'!$U:$U,CS$30,'BAZA DANYCH'!$A:$A,$A38,'BAZA DANYCH'!$F:$F,$B38)</f>
        <v>42</v>
      </c>
      <c r="CT38" s="142">
        <f t="shared" si="44"/>
        <v>80</v>
      </c>
      <c r="CU38" s="142">
        <f>SUMIFS('BAZA DANYCH'!$O:$O,'BAZA DANYCH'!$U:$U,CU$30,'BAZA DANYCH'!$A:$A,$A38,'BAZA DANYCH'!$F:$F,$B38)</f>
        <v>45</v>
      </c>
      <c r="CV38" s="142">
        <f>SUMIFS('BAZA DANYCH'!$P:$P,'BAZA DANYCH'!$U:$U,CV$30,'BAZA DANYCH'!$A:$A,$A38,'BAZA DANYCH'!$F:$F,$B38)</f>
        <v>25</v>
      </c>
      <c r="CW38" s="142">
        <f t="shared" si="45"/>
        <v>70</v>
      </c>
    </row>
    <row r="39" spans="1:101" x14ac:dyDescent="0.2">
      <c r="A39" s="154" t="s">
        <v>186</v>
      </c>
      <c r="B39" s="154" t="s">
        <v>204</v>
      </c>
      <c r="C39" s="141">
        <f t="shared" si="12"/>
        <v>1626</v>
      </c>
      <c r="D39" s="141">
        <f t="shared" si="13"/>
        <v>960</v>
      </c>
      <c r="E39" s="141">
        <f t="shared" si="14"/>
        <v>2586</v>
      </c>
      <c r="F39" s="142">
        <f>SUMIFS('BAZA DANYCH'!$O:$O,'BAZA DANYCH'!$U:$U,F$30,'BAZA DANYCH'!$A:$A,$A39,'BAZA DANYCH'!$F:$F,$B39)</f>
        <v>17</v>
      </c>
      <c r="G39" s="142">
        <f>SUMIFS('BAZA DANYCH'!$P:$P,'BAZA DANYCH'!$U:$U,G$30,'BAZA DANYCH'!$A:$A,$A39,'BAZA DANYCH'!$F:$F,$B39)</f>
        <v>6</v>
      </c>
      <c r="H39" s="142">
        <f t="shared" si="46"/>
        <v>23</v>
      </c>
      <c r="I39" s="142">
        <f>SUMIFS('BAZA DANYCH'!$O:$O,'BAZA DANYCH'!$U:$U,I$30,'BAZA DANYCH'!$A:$A,$A39,'BAZA DANYCH'!$F:$F,$B39)</f>
        <v>27</v>
      </c>
      <c r="J39" s="142">
        <f>SUMIFS('BAZA DANYCH'!$P:$P,'BAZA DANYCH'!$U:$U,J$30,'BAZA DANYCH'!$A:$A,$A39,'BAZA DANYCH'!$F:$F,$B39)</f>
        <v>6</v>
      </c>
      <c r="K39" s="142">
        <f t="shared" si="15"/>
        <v>33</v>
      </c>
      <c r="L39" s="142">
        <f>SUMIFS('BAZA DANYCH'!$O:$O,'BAZA DANYCH'!$U:$U,L$30,'BAZA DANYCH'!$A:$A,$A39,'BAZA DANYCH'!$F:$F,$B39)</f>
        <v>26</v>
      </c>
      <c r="M39" s="142">
        <f>SUMIFS('BAZA DANYCH'!$P:$P,'BAZA DANYCH'!$U:$U,M$30,'BAZA DANYCH'!$A:$A,$A39,'BAZA DANYCH'!$F:$F,$B39)</f>
        <v>16</v>
      </c>
      <c r="N39" s="142">
        <f t="shared" si="16"/>
        <v>42</v>
      </c>
      <c r="O39" s="142">
        <f>SUMIFS('BAZA DANYCH'!$O:$O,'BAZA DANYCH'!$U:$U,O$30,'BAZA DANYCH'!$A:$A,$A39,'BAZA DANYCH'!$F:$F,$B39)</f>
        <v>25</v>
      </c>
      <c r="P39" s="142">
        <f>SUMIFS('BAZA DANYCH'!$P:$P,'BAZA DANYCH'!$U:$U,P$30,'BAZA DANYCH'!$A:$A,$A39,'BAZA DANYCH'!$F:$F,$B39)</f>
        <v>8</v>
      </c>
      <c r="Q39" s="142">
        <f t="shared" si="17"/>
        <v>33</v>
      </c>
      <c r="R39" s="142">
        <f>SUMIFS('BAZA DANYCH'!$O:$O,'BAZA DANYCH'!$U:$U,R$30,'BAZA DANYCH'!$A:$A,$A39,'BAZA DANYCH'!$F:$F,$B39)</f>
        <v>26</v>
      </c>
      <c r="S39" s="142">
        <f>SUMIFS('BAZA DANYCH'!$P:$P,'BAZA DANYCH'!$U:$U,S$30,'BAZA DANYCH'!$A:$A,$A39,'BAZA DANYCH'!$F:$F,$B39)</f>
        <v>15</v>
      </c>
      <c r="T39" s="142">
        <f t="shared" si="18"/>
        <v>41</v>
      </c>
      <c r="U39" s="142">
        <f>SUMIFS('BAZA DANYCH'!$O:$O,'BAZA DANYCH'!$U:$U,U$30,'BAZA DANYCH'!$A:$A,$A39,'BAZA DANYCH'!$F:$F,$B39)</f>
        <v>77</v>
      </c>
      <c r="V39" s="142">
        <f>SUMIFS('BAZA DANYCH'!$P:$P,'BAZA DANYCH'!$U:$U,V$30,'BAZA DANYCH'!$A:$A,$A39,'BAZA DANYCH'!$F:$F,$B39)</f>
        <v>43</v>
      </c>
      <c r="W39" s="142">
        <f t="shared" si="19"/>
        <v>120</v>
      </c>
      <c r="X39" s="142">
        <f>SUMIFS('BAZA DANYCH'!$O:$O,'BAZA DANYCH'!$U:$U,X$30,'BAZA DANYCH'!$A:$A,$A39,'BAZA DANYCH'!$F:$F,$B39)</f>
        <v>76</v>
      </c>
      <c r="Y39" s="142">
        <f>SUMIFS('BAZA DANYCH'!$P:$P,'BAZA DANYCH'!$U:$U,Y$30,'BAZA DANYCH'!$A:$A,$A39,'BAZA DANYCH'!$F:$F,$B39)</f>
        <v>59</v>
      </c>
      <c r="Z39" s="142">
        <f t="shared" si="20"/>
        <v>135</v>
      </c>
      <c r="AA39" s="142">
        <f>SUMIFS('BAZA DANYCH'!$O:$O,'BAZA DANYCH'!$U:$U,AA$30,'BAZA DANYCH'!$A:$A,$A39,'BAZA DANYCH'!$F:$F,$B39)</f>
        <v>37</v>
      </c>
      <c r="AB39" s="142">
        <f>SUMIFS('BAZA DANYCH'!$P:$P,'BAZA DANYCH'!$U:$U,AB$30,'BAZA DANYCH'!$A:$A,$A39,'BAZA DANYCH'!$F:$F,$B39)</f>
        <v>36</v>
      </c>
      <c r="AC39" s="142">
        <f t="shared" si="21"/>
        <v>73</v>
      </c>
      <c r="AD39" s="142">
        <f>SUMIFS('BAZA DANYCH'!$O:$O,'BAZA DANYCH'!$U:$U,AD$30,'BAZA DANYCH'!$A:$A,$A39,'BAZA DANYCH'!$F:$F,$B39)</f>
        <v>30</v>
      </c>
      <c r="AE39" s="142">
        <f>SUMIFS('BAZA DANYCH'!$P:$P,'BAZA DANYCH'!$U:$U,AE$30,'BAZA DANYCH'!$A:$A,$A39,'BAZA DANYCH'!$F:$F,$B39)</f>
        <v>34</v>
      </c>
      <c r="AF39" s="142">
        <f t="shared" si="22"/>
        <v>64</v>
      </c>
      <c r="AG39" s="142">
        <f>SUMIFS('BAZA DANYCH'!$O:$O,'BAZA DANYCH'!$U:$U,AG$30,'BAZA DANYCH'!$A:$A,$A39,'BAZA DANYCH'!$F:$F,$B39)</f>
        <v>44</v>
      </c>
      <c r="AH39" s="142">
        <f>SUMIFS('BAZA DANYCH'!$P:$P,'BAZA DANYCH'!$U:$U,AH$30,'BAZA DANYCH'!$A:$A,$A39,'BAZA DANYCH'!$F:$F,$B39)</f>
        <v>34</v>
      </c>
      <c r="AI39" s="142">
        <f t="shared" si="23"/>
        <v>78</v>
      </c>
      <c r="AJ39" s="142">
        <f>SUMIFS('BAZA DANYCH'!$O:$O,'BAZA DANYCH'!$U:$U,AJ$30,'BAZA DANYCH'!$A:$A,$A39,'BAZA DANYCH'!$F:$F,$B39)</f>
        <v>35</v>
      </c>
      <c r="AK39" s="142">
        <f>SUMIFS('BAZA DANYCH'!$P:$P,'BAZA DANYCH'!$U:$U,AK$30,'BAZA DANYCH'!$A:$A,$A39,'BAZA DANYCH'!$F:$F,$B39)</f>
        <v>37</v>
      </c>
      <c r="AL39" s="142">
        <f t="shared" si="24"/>
        <v>72</v>
      </c>
      <c r="AM39" s="142">
        <f>SUMIFS('BAZA DANYCH'!$O:$O,'BAZA DANYCH'!$U:$U,AM$30,'BAZA DANYCH'!$A:$A,$A39,'BAZA DANYCH'!$F:$F,$B39)</f>
        <v>10</v>
      </c>
      <c r="AN39" s="142">
        <f>SUMIFS('BAZA DANYCH'!$P:$P,'BAZA DANYCH'!$U:$U,AN$30,'BAZA DANYCH'!$A:$A,$A39,'BAZA DANYCH'!$F:$F,$B39)</f>
        <v>38</v>
      </c>
      <c r="AO39" s="142">
        <f t="shared" si="25"/>
        <v>48</v>
      </c>
      <c r="AP39" s="142">
        <f>SUMIFS('BAZA DANYCH'!$O:$O,'BAZA DANYCH'!$U:$U,AP$30,'BAZA DANYCH'!$A:$A,$A39,'BAZA DANYCH'!$F:$F,$B39)</f>
        <v>59</v>
      </c>
      <c r="AQ39" s="142">
        <f>SUMIFS('BAZA DANYCH'!$P:$P,'BAZA DANYCH'!$U:$U,AQ$30,'BAZA DANYCH'!$A:$A,$A39,'BAZA DANYCH'!$F:$F,$B39)</f>
        <v>75</v>
      </c>
      <c r="AR39" s="142">
        <f t="shared" si="26"/>
        <v>134</v>
      </c>
      <c r="AS39" s="142">
        <f>SUMIFS('BAZA DANYCH'!$O:$O,'BAZA DANYCH'!$U:$U,AS$30,'BAZA DANYCH'!$A:$A,$A39,'BAZA DANYCH'!$F:$F,$B39)</f>
        <v>65</v>
      </c>
      <c r="AT39" s="142">
        <f>SUMIFS('BAZA DANYCH'!$P:$P,'BAZA DANYCH'!$U:$U,AT$30,'BAZA DANYCH'!$A:$A,$A39,'BAZA DANYCH'!$F:$F,$B39)</f>
        <v>39</v>
      </c>
      <c r="AU39" s="142">
        <f t="shared" si="27"/>
        <v>104</v>
      </c>
      <c r="AV39" s="142">
        <f>SUMIFS('BAZA DANYCH'!$O:$O,'BAZA DANYCH'!$U:$U,AV$30,'BAZA DANYCH'!$A:$A,$A39,'BAZA DANYCH'!$F:$F,$B39)</f>
        <v>25</v>
      </c>
      <c r="AW39" s="142">
        <f>SUMIFS('BAZA DANYCH'!$P:$P,'BAZA DANYCH'!$U:$U,AW$30,'BAZA DANYCH'!$A:$A,$A39,'BAZA DANYCH'!$F:$F,$B39)</f>
        <v>10</v>
      </c>
      <c r="AX39" s="142">
        <f t="shared" si="28"/>
        <v>35</v>
      </c>
      <c r="AY39" s="142">
        <f>SUMIFS('BAZA DANYCH'!$O:$O,'BAZA DANYCH'!$U:$U,AY$30,'BAZA DANYCH'!$A:$A,$A39,'BAZA DANYCH'!$F:$F,$B39)</f>
        <v>42</v>
      </c>
      <c r="AZ39" s="142">
        <f>SUMIFS('BAZA DANYCH'!$P:$P,'BAZA DANYCH'!$U:$U,AZ$30,'BAZA DANYCH'!$A:$A,$A39,'BAZA DANYCH'!$F:$F,$B39)</f>
        <v>28</v>
      </c>
      <c r="BA39" s="142">
        <f t="shared" si="29"/>
        <v>70</v>
      </c>
      <c r="BB39" s="142">
        <f>SUMIFS('BAZA DANYCH'!$O:$O,'BAZA DANYCH'!$U:$U,BB$30,'BAZA DANYCH'!$A:$A,$A39,'BAZA DANYCH'!$F:$F,$B39)</f>
        <v>96</v>
      </c>
      <c r="BC39" s="142">
        <f>SUMIFS('BAZA DANYCH'!$P:$P,'BAZA DANYCH'!$U:$U,BC$30,'BAZA DANYCH'!$A:$A,$A39,'BAZA DANYCH'!$F:$F,$B39)</f>
        <v>37</v>
      </c>
      <c r="BD39" s="142">
        <f t="shared" si="30"/>
        <v>133</v>
      </c>
      <c r="BE39" s="142">
        <f>SUMIFS('BAZA DANYCH'!$O:$O,'BAZA DANYCH'!$U:$U,BE$30,'BAZA DANYCH'!$A:$A,$A39,'BAZA DANYCH'!$F:$F,$B39)</f>
        <v>43</v>
      </c>
      <c r="BF39" s="142">
        <f>SUMIFS('BAZA DANYCH'!$P:$P,'BAZA DANYCH'!$U:$U,BF$30,'BAZA DANYCH'!$A:$A,$A39,'BAZA DANYCH'!$F:$F,$B39)</f>
        <v>16</v>
      </c>
      <c r="BG39" s="142">
        <f t="shared" si="31"/>
        <v>59</v>
      </c>
      <c r="BH39" s="142">
        <f>SUMIFS('BAZA DANYCH'!$O:$O,'BAZA DANYCH'!$U:$U,BH$30,'BAZA DANYCH'!$A:$A,$A39,'BAZA DANYCH'!$F:$F,$B39)</f>
        <v>77</v>
      </c>
      <c r="BI39" s="142">
        <f>SUMIFS('BAZA DANYCH'!$P:$P,'BAZA DANYCH'!$U:$U,BI$30,'BAZA DANYCH'!$A:$A,$A39,'BAZA DANYCH'!$F:$F,$B39)</f>
        <v>37</v>
      </c>
      <c r="BJ39" s="142">
        <f t="shared" si="32"/>
        <v>114</v>
      </c>
      <c r="BK39" s="142">
        <f>SUMIFS('BAZA DANYCH'!$O:$O,'BAZA DANYCH'!$U:$U,BK$30,'BAZA DANYCH'!$A:$A,$A39,'BAZA DANYCH'!$F:$F,$B39)</f>
        <v>49</v>
      </c>
      <c r="BL39" s="142">
        <f>SUMIFS('BAZA DANYCH'!$P:$P,'BAZA DANYCH'!$U:$U,BL$30,'BAZA DANYCH'!$A:$A,$A39,'BAZA DANYCH'!$F:$F,$B39)</f>
        <v>41</v>
      </c>
      <c r="BM39" s="142">
        <f t="shared" si="33"/>
        <v>90</v>
      </c>
      <c r="BN39" s="142">
        <f>SUMIFS('BAZA DANYCH'!$O:$O,'BAZA DANYCH'!$U:$U,BN$30,'BAZA DANYCH'!$A:$A,$A39,'BAZA DANYCH'!$F:$F,$B39)</f>
        <v>78</v>
      </c>
      <c r="BO39" s="142">
        <f>SUMIFS('BAZA DANYCH'!$P:$P,'BAZA DANYCH'!$U:$U,BO$30,'BAZA DANYCH'!$A:$A,$A39,'BAZA DANYCH'!$F:$F,$B39)</f>
        <v>23</v>
      </c>
      <c r="BP39" s="142">
        <f t="shared" si="34"/>
        <v>101</v>
      </c>
      <c r="BQ39" s="142">
        <f>SUMIFS('BAZA DANYCH'!$O:$O,'BAZA DANYCH'!$U:$U,BQ$30,'BAZA DANYCH'!$A:$A,$A39,'BAZA DANYCH'!$F:$F,$B39)</f>
        <v>49</v>
      </c>
      <c r="BR39" s="142">
        <f>SUMIFS('BAZA DANYCH'!$P:$P,'BAZA DANYCH'!$U:$U,BR$30,'BAZA DANYCH'!$A:$A,$A39,'BAZA DANYCH'!$F:$F,$B39)</f>
        <v>26</v>
      </c>
      <c r="BS39" s="142">
        <f t="shared" si="35"/>
        <v>75</v>
      </c>
      <c r="BT39" s="142">
        <f>SUMIFS('BAZA DANYCH'!$O:$O,'BAZA DANYCH'!$U:$U,BT$30,'BAZA DANYCH'!$A:$A,$A39,'BAZA DANYCH'!$F:$F,$B39)</f>
        <v>88</v>
      </c>
      <c r="BU39" s="142">
        <f>SUMIFS('BAZA DANYCH'!$P:$P,'BAZA DANYCH'!$U:$U,BU$30,'BAZA DANYCH'!$A:$A,$A39,'BAZA DANYCH'!$F:$F,$B39)</f>
        <v>54</v>
      </c>
      <c r="BV39" s="142">
        <f t="shared" si="36"/>
        <v>142</v>
      </c>
      <c r="BW39" s="142">
        <f>SUMIFS('BAZA DANYCH'!$O:$O,'BAZA DANYCH'!$U:$U,BW$30,'BAZA DANYCH'!$A:$A,$A39,'BAZA DANYCH'!$F:$F,$B39)</f>
        <v>86</v>
      </c>
      <c r="BX39" s="142">
        <f>SUMIFS('BAZA DANYCH'!$P:$P,'BAZA DANYCH'!$U:$U,BX$30,'BAZA DANYCH'!$A:$A,$A39,'BAZA DANYCH'!$F:$F,$B39)</f>
        <v>84</v>
      </c>
      <c r="BY39" s="142">
        <f t="shared" si="37"/>
        <v>170</v>
      </c>
      <c r="BZ39" s="142">
        <f>SUMIFS('BAZA DANYCH'!$O:$O,'BAZA DANYCH'!$U:$U,BZ$30,'BAZA DANYCH'!$A:$A,$A39,'BAZA DANYCH'!$F:$F,$B39)</f>
        <v>47</v>
      </c>
      <c r="CA39" s="142">
        <f>SUMIFS('BAZA DANYCH'!$P:$P,'BAZA DANYCH'!$U:$U,CA$30,'BAZA DANYCH'!$A:$A,$A39,'BAZA DANYCH'!$F:$F,$B39)</f>
        <v>21</v>
      </c>
      <c r="CB39" s="142">
        <f t="shared" si="38"/>
        <v>68</v>
      </c>
      <c r="CC39" s="142">
        <f>SUMIFS('BAZA DANYCH'!$O:$O,'BAZA DANYCH'!$U:$U,CC$30,'BAZA DANYCH'!$A:$A,$A39,'BAZA DANYCH'!$F:$F,$B39)</f>
        <v>54</v>
      </c>
      <c r="CD39" s="142">
        <f>SUMIFS('BAZA DANYCH'!$P:$P,'BAZA DANYCH'!$U:$U,CD$30,'BAZA DANYCH'!$A:$A,$A39,'BAZA DANYCH'!$F:$F,$B39)</f>
        <v>12</v>
      </c>
      <c r="CE39" s="142">
        <f t="shared" si="39"/>
        <v>66</v>
      </c>
      <c r="CF39" s="142">
        <f>SUMIFS('BAZA DANYCH'!$O:$O,'BAZA DANYCH'!$U:$U,CF$30,'BAZA DANYCH'!$A:$A,$A39,'BAZA DANYCH'!$F:$F,$B39)</f>
        <v>79</v>
      </c>
      <c r="CG39" s="142">
        <f>SUMIFS('BAZA DANYCH'!$P:$P,'BAZA DANYCH'!$U:$U,CG$30,'BAZA DANYCH'!$A:$A,$A39,'BAZA DANYCH'!$F:$F,$B39)</f>
        <v>44</v>
      </c>
      <c r="CH39" s="142">
        <f t="shared" si="40"/>
        <v>123</v>
      </c>
      <c r="CI39" s="142">
        <f>SUMIFS('BAZA DANYCH'!$O:$O,'BAZA DANYCH'!$U:$U,CI$30,'BAZA DANYCH'!$A:$A,$A39,'BAZA DANYCH'!$F:$F,$B39)</f>
        <v>77</v>
      </c>
      <c r="CJ39" s="142">
        <f>SUMIFS('BAZA DANYCH'!$P:$P,'BAZA DANYCH'!$U:$U,CJ$30,'BAZA DANYCH'!$A:$A,$A39,'BAZA DANYCH'!$F:$F,$B39)</f>
        <v>26</v>
      </c>
      <c r="CK39" s="142">
        <f t="shared" si="41"/>
        <v>103</v>
      </c>
      <c r="CL39" s="142">
        <f>SUMIFS('BAZA DANYCH'!$O:$O,'BAZA DANYCH'!$U:$U,CL$30,'BAZA DANYCH'!$A:$A,$A39,'BAZA DANYCH'!$F:$F,$B39)</f>
        <v>68</v>
      </c>
      <c r="CM39" s="142">
        <f>SUMIFS('BAZA DANYCH'!$P:$P,'BAZA DANYCH'!$U:$U,CM$30,'BAZA DANYCH'!$A:$A,$A39,'BAZA DANYCH'!$F:$F,$B39)</f>
        <v>23</v>
      </c>
      <c r="CN39" s="142">
        <f t="shared" si="42"/>
        <v>91</v>
      </c>
      <c r="CO39" s="142">
        <f>SUMIFS('BAZA DANYCH'!$O:$O,'BAZA DANYCH'!$U:$U,CO$30,'BAZA DANYCH'!$A:$A,$A39,'BAZA DANYCH'!$F:$F,$B39)</f>
        <v>43</v>
      </c>
      <c r="CP39" s="142">
        <f>SUMIFS('BAZA DANYCH'!$P:$P,'BAZA DANYCH'!$U:$U,CP$30,'BAZA DANYCH'!$A:$A,$A39,'BAZA DANYCH'!$F:$F,$B39)</f>
        <v>15</v>
      </c>
      <c r="CQ39" s="142">
        <f t="shared" si="43"/>
        <v>58</v>
      </c>
      <c r="CR39" s="142">
        <f>SUMIFS('BAZA DANYCH'!$O:$O,'BAZA DANYCH'!$U:$U,CR$30,'BAZA DANYCH'!$A:$A,$A39,'BAZA DANYCH'!$F:$F,$B39)</f>
        <v>37</v>
      </c>
      <c r="CS39" s="142">
        <f>SUMIFS('BAZA DANYCH'!$P:$P,'BAZA DANYCH'!$U:$U,CS$30,'BAZA DANYCH'!$A:$A,$A39,'BAZA DANYCH'!$F:$F,$B39)</f>
        <v>8</v>
      </c>
      <c r="CT39" s="142">
        <f t="shared" si="44"/>
        <v>45</v>
      </c>
      <c r="CU39" s="142">
        <f>SUMIFS('BAZA DANYCH'!$O:$O,'BAZA DANYCH'!$U:$U,CU$30,'BAZA DANYCH'!$A:$A,$A39,'BAZA DANYCH'!$F:$F,$B39)</f>
        <v>34</v>
      </c>
      <c r="CV39" s="142">
        <f>SUMIFS('BAZA DANYCH'!$P:$P,'BAZA DANYCH'!$U:$U,CV$30,'BAZA DANYCH'!$A:$A,$A39,'BAZA DANYCH'!$F:$F,$B39)</f>
        <v>9</v>
      </c>
      <c r="CW39" s="142">
        <f t="shared" si="45"/>
        <v>43</v>
      </c>
    </row>
    <row r="40" spans="1:101" x14ac:dyDescent="0.2">
      <c r="A40" s="154" t="s">
        <v>186</v>
      </c>
      <c r="B40" s="154" t="s">
        <v>206</v>
      </c>
      <c r="C40" s="141">
        <f t="shared" si="12"/>
        <v>1556</v>
      </c>
      <c r="D40" s="141">
        <f t="shared" si="13"/>
        <v>801</v>
      </c>
      <c r="E40" s="141">
        <f t="shared" si="14"/>
        <v>2357</v>
      </c>
      <c r="F40" s="142">
        <f>SUMIFS('BAZA DANYCH'!$O:$O,'BAZA DANYCH'!$U:$U,F$30,'BAZA DANYCH'!$A:$A,$A40,'BAZA DANYCH'!$F:$F,$B40)</f>
        <v>26</v>
      </c>
      <c r="G40" s="142">
        <f>SUMIFS('BAZA DANYCH'!$P:$P,'BAZA DANYCH'!$U:$U,G$30,'BAZA DANYCH'!$A:$A,$A40,'BAZA DANYCH'!$F:$F,$B40)</f>
        <v>20</v>
      </c>
      <c r="H40" s="142">
        <f t="shared" si="46"/>
        <v>46</v>
      </c>
      <c r="I40" s="142">
        <f>SUMIFS('BAZA DANYCH'!$O:$O,'BAZA DANYCH'!$U:$U,I$30,'BAZA DANYCH'!$A:$A,$A40,'BAZA DANYCH'!$F:$F,$B40)</f>
        <v>41</v>
      </c>
      <c r="J40" s="142">
        <f>SUMIFS('BAZA DANYCH'!$P:$P,'BAZA DANYCH'!$U:$U,J$30,'BAZA DANYCH'!$A:$A,$A40,'BAZA DANYCH'!$F:$F,$B40)</f>
        <v>13</v>
      </c>
      <c r="K40" s="142">
        <f t="shared" si="15"/>
        <v>54</v>
      </c>
      <c r="L40" s="142">
        <f>SUMIFS('BAZA DANYCH'!$O:$O,'BAZA DANYCH'!$U:$U,L$30,'BAZA DANYCH'!$A:$A,$A40,'BAZA DANYCH'!$F:$F,$B40)</f>
        <v>31</v>
      </c>
      <c r="M40" s="142">
        <f>SUMIFS('BAZA DANYCH'!$P:$P,'BAZA DANYCH'!$U:$U,M$30,'BAZA DANYCH'!$A:$A,$A40,'BAZA DANYCH'!$F:$F,$B40)</f>
        <v>8</v>
      </c>
      <c r="N40" s="142">
        <f t="shared" si="16"/>
        <v>39</v>
      </c>
      <c r="O40" s="142">
        <f>SUMIFS('BAZA DANYCH'!$O:$O,'BAZA DANYCH'!$U:$U,O$30,'BAZA DANYCH'!$A:$A,$A40,'BAZA DANYCH'!$F:$F,$B40)</f>
        <v>48</v>
      </c>
      <c r="P40" s="142">
        <f>SUMIFS('BAZA DANYCH'!$P:$P,'BAZA DANYCH'!$U:$U,P$30,'BAZA DANYCH'!$A:$A,$A40,'BAZA DANYCH'!$F:$F,$B40)</f>
        <v>8</v>
      </c>
      <c r="Q40" s="142">
        <f t="shared" si="17"/>
        <v>56</v>
      </c>
      <c r="R40" s="142">
        <f>SUMIFS('BAZA DANYCH'!$O:$O,'BAZA DANYCH'!$U:$U,R$30,'BAZA DANYCH'!$A:$A,$A40,'BAZA DANYCH'!$F:$F,$B40)</f>
        <v>58</v>
      </c>
      <c r="S40" s="142">
        <f>SUMIFS('BAZA DANYCH'!$P:$P,'BAZA DANYCH'!$U:$U,S$30,'BAZA DANYCH'!$A:$A,$A40,'BAZA DANYCH'!$F:$F,$B40)</f>
        <v>33</v>
      </c>
      <c r="T40" s="142">
        <f t="shared" si="18"/>
        <v>91</v>
      </c>
      <c r="U40" s="142">
        <f>SUMIFS('BAZA DANYCH'!$O:$O,'BAZA DANYCH'!$U:$U,U$30,'BAZA DANYCH'!$A:$A,$A40,'BAZA DANYCH'!$F:$F,$B40)</f>
        <v>27</v>
      </c>
      <c r="V40" s="142">
        <f>SUMIFS('BAZA DANYCH'!$P:$P,'BAZA DANYCH'!$U:$U,V$30,'BAZA DANYCH'!$A:$A,$A40,'BAZA DANYCH'!$F:$F,$B40)</f>
        <v>27</v>
      </c>
      <c r="W40" s="142">
        <f t="shared" si="19"/>
        <v>54</v>
      </c>
      <c r="X40" s="142">
        <f>SUMIFS('BAZA DANYCH'!$O:$O,'BAZA DANYCH'!$U:$U,X$30,'BAZA DANYCH'!$A:$A,$A40,'BAZA DANYCH'!$F:$F,$B40)</f>
        <v>21</v>
      </c>
      <c r="Y40" s="142">
        <f>SUMIFS('BAZA DANYCH'!$P:$P,'BAZA DANYCH'!$U:$U,Y$30,'BAZA DANYCH'!$A:$A,$A40,'BAZA DANYCH'!$F:$F,$B40)</f>
        <v>31</v>
      </c>
      <c r="Z40" s="142">
        <f t="shared" si="20"/>
        <v>52</v>
      </c>
      <c r="AA40" s="142">
        <f>SUMIFS('BAZA DANYCH'!$O:$O,'BAZA DANYCH'!$U:$U,AA$30,'BAZA DANYCH'!$A:$A,$A40,'BAZA DANYCH'!$F:$F,$B40)</f>
        <v>51</v>
      </c>
      <c r="AB40" s="142">
        <f>SUMIFS('BAZA DANYCH'!$P:$P,'BAZA DANYCH'!$U:$U,AB$30,'BAZA DANYCH'!$A:$A,$A40,'BAZA DANYCH'!$F:$F,$B40)</f>
        <v>33</v>
      </c>
      <c r="AC40" s="142">
        <f t="shared" si="21"/>
        <v>84</v>
      </c>
      <c r="AD40" s="142">
        <f>SUMIFS('BAZA DANYCH'!$O:$O,'BAZA DANYCH'!$U:$U,AD$30,'BAZA DANYCH'!$A:$A,$A40,'BAZA DANYCH'!$F:$F,$B40)</f>
        <v>58</v>
      </c>
      <c r="AE40" s="142">
        <f>SUMIFS('BAZA DANYCH'!$P:$P,'BAZA DANYCH'!$U:$U,AE$30,'BAZA DANYCH'!$A:$A,$A40,'BAZA DANYCH'!$F:$F,$B40)</f>
        <v>46</v>
      </c>
      <c r="AF40" s="142">
        <f t="shared" si="22"/>
        <v>104</v>
      </c>
      <c r="AG40" s="142">
        <f>SUMIFS('BAZA DANYCH'!$O:$O,'BAZA DANYCH'!$U:$U,AG$30,'BAZA DANYCH'!$A:$A,$A40,'BAZA DANYCH'!$F:$F,$B40)</f>
        <v>60</v>
      </c>
      <c r="AH40" s="142">
        <f>SUMIFS('BAZA DANYCH'!$P:$P,'BAZA DANYCH'!$U:$U,AH$30,'BAZA DANYCH'!$A:$A,$A40,'BAZA DANYCH'!$F:$F,$B40)</f>
        <v>16</v>
      </c>
      <c r="AI40" s="142">
        <f t="shared" si="23"/>
        <v>76</v>
      </c>
      <c r="AJ40" s="142">
        <f>SUMIFS('BAZA DANYCH'!$O:$O,'BAZA DANYCH'!$U:$U,AJ$30,'BAZA DANYCH'!$A:$A,$A40,'BAZA DANYCH'!$F:$F,$B40)</f>
        <v>55</v>
      </c>
      <c r="AK40" s="142">
        <f>SUMIFS('BAZA DANYCH'!$P:$P,'BAZA DANYCH'!$U:$U,AK$30,'BAZA DANYCH'!$A:$A,$A40,'BAZA DANYCH'!$F:$F,$B40)</f>
        <v>22</v>
      </c>
      <c r="AL40" s="142">
        <f t="shared" si="24"/>
        <v>77</v>
      </c>
      <c r="AM40" s="142">
        <f>SUMIFS('BAZA DANYCH'!$O:$O,'BAZA DANYCH'!$U:$U,AM$30,'BAZA DANYCH'!$A:$A,$A40,'BAZA DANYCH'!$F:$F,$B40)</f>
        <v>47</v>
      </c>
      <c r="AN40" s="142">
        <f>SUMIFS('BAZA DANYCH'!$P:$P,'BAZA DANYCH'!$U:$U,AN$30,'BAZA DANYCH'!$A:$A,$A40,'BAZA DANYCH'!$F:$F,$B40)</f>
        <v>59</v>
      </c>
      <c r="AO40" s="142">
        <f t="shared" si="25"/>
        <v>106</v>
      </c>
      <c r="AP40" s="142">
        <f>SUMIFS('BAZA DANYCH'!$O:$O,'BAZA DANYCH'!$U:$U,AP$30,'BAZA DANYCH'!$A:$A,$A40,'BAZA DANYCH'!$F:$F,$B40)</f>
        <v>53</v>
      </c>
      <c r="AQ40" s="142">
        <f>SUMIFS('BAZA DANYCH'!$P:$P,'BAZA DANYCH'!$U:$U,AQ$30,'BAZA DANYCH'!$A:$A,$A40,'BAZA DANYCH'!$F:$F,$B40)</f>
        <v>22</v>
      </c>
      <c r="AR40" s="142">
        <f t="shared" si="26"/>
        <v>75</v>
      </c>
      <c r="AS40" s="142">
        <f>SUMIFS('BAZA DANYCH'!$O:$O,'BAZA DANYCH'!$U:$U,AS$30,'BAZA DANYCH'!$A:$A,$A40,'BAZA DANYCH'!$F:$F,$B40)</f>
        <v>27</v>
      </c>
      <c r="AT40" s="142">
        <f>SUMIFS('BAZA DANYCH'!$P:$P,'BAZA DANYCH'!$U:$U,AT$30,'BAZA DANYCH'!$A:$A,$A40,'BAZA DANYCH'!$F:$F,$B40)</f>
        <v>3</v>
      </c>
      <c r="AU40" s="142">
        <f t="shared" si="27"/>
        <v>30</v>
      </c>
      <c r="AV40" s="142">
        <f>SUMIFS('BAZA DANYCH'!$O:$O,'BAZA DANYCH'!$U:$U,AV$30,'BAZA DANYCH'!$A:$A,$A40,'BAZA DANYCH'!$F:$F,$B40)</f>
        <v>20</v>
      </c>
      <c r="AW40" s="142">
        <f>SUMIFS('BAZA DANYCH'!$P:$P,'BAZA DANYCH'!$U:$U,AW$30,'BAZA DANYCH'!$A:$A,$A40,'BAZA DANYCH'!$F:$F,$B40)</f>
        <v>14</v>
      </c>
      <c r="AX40" s="142">
        <f t="shared" si="28"/>
        <v>34</v>
      </c>
      <c r="AY40" s="142">
        <f>SUMIFS('BAZA DANYCH'!$O:$O,'BAZA DANYCH'!$U:$U,AY$30,'BAZA DANYCH'!$A:$A,$A40,'BAZA DANYCH'!$F:$F,$B40)</f>
        <v>24</v>
      </c>
      <c r="AZ40" s="142">
        <f>SUMIFS('BAZA DANYCH'!$P:$P,'BAZA DANYCH'!$U:$U,AZ$30,'BAZA DANYCH'!$A:$A,$A40,'BAZA DANYCH'!$F:$F,$B40)</f>
        <v>24</v>
      </c>
      <c r="BA40" s="142">
        <f t="shared" si="29"/>
        <v>48</v>
      </c>
      <c r="BB40" s="142">
        <f>SUMIFS('BAZA DANYCH'!$O:$O,'BAZA DANYCH'!$U:$U,BB$30,'BAZA DANYCH'!$A:$A,$A40,'BAZA DANYCH'!$F:$F,$B40)</f>
        <v>25</v>
      </c>
      <c r="BC40" s="142">
        <f>SUMIFS('BAZA DANYCH'!$P:$P,'BAZA DANYCH'!$U:$U,BC$30,'BAZA DANYCH'!$A:$A,$A40,'BAZA DANYCH'!$F:$F,$B40)</f>
        <v>9</v>
      </c>
      <c r="BD40" s="142">
        <f t="shared" si="30"/>
        <v>34</v>
      </c>
      <c r="BE40" s="142">
        <f>SUMIFS('BAZA DANYCH'!$O:$O,'BAZA DANYCH'!$U:$U,BE$30,'BAZA DANYCH'!$A:$A,$A40,'BAZA DANYCH'!$F:$F,$B40)</f>
        <v>48</v>
      </c>
      <c r="BF40" s="142">
        <f>SUMIFS('BAZA DANYCH'!$P:$P,'BAZA DANYCH'!$U:$U,BF$30,'BAZA DANYCH'!$A:$A,$A40,'BAZA DANYCH'!$F:$F,$B40)</f>
        <v>63</v>
      </c>
      <c r="BG40" s="142">
        <f t="shared" si="31"/>
        <v>111</v>
      </c>
      <c r="BH40" s="142">
        <f>SUMIFS('BAZA DANYCH'!$O:$O,'BAZA DANYCH'!$U:$U,BH$30,'BAZA DANYCH'!$A:$A,$A40,'BAZA DANYCH'!$F:$F,$B40)</f>
        <v>44</v>
      </c>
      <c r="BI40" s="142">
        <f>SUMIFS('BAZA DANYCH'!$P:$P,'BAZA DANYCH'!$U:$U,BI$30,'BAZA DANYCH'!$A:$A,$A40,'BAZA DANYCH'!$F:$F,$B40)</f>
        <v>26</v>
      </c>
      <c r="BJ40" s="142">
        <f t="shared" si="32"/>
        <v>70</v>
      </c>
      <c r="BK40" s="142">
        <f>SUMIFS('BAZA DANYCH'!$O:$O,'BAZA DANYCH'!$U:$U,BK$30,'BAZA DANYCH'!$A:$A,$A40,'BAZA DANYCH'!$F:$F,$B40)</f>
        <v>43</v>
      </c>
      <c r="BL40" s="142">
        <f>SUMIFS('BAZA DANYCH'!$P:$P,'BAZA DANYCH'!$U:$U,BL$30,'BAZA DANYCH'!$A:$A,$A40,'BAZA DANYCH'!$F:$F,$B40)</f>
        <v>20</v>
      </c>
      <c r="BM40" s="142">
        <f t="shared" si="33"/>
        <v>63</v>
      </c>
      <c r="BN40" s="142">
        <f>SUMIFS('BAZA DANYCH'!$O:$O,'BAZA DANYCH'!$U:$U,BN$30,'BAZA DANYCH'!$A:$A,$A40,'BAZA DANYCH'!$F:$F,$B40)</f>
        <v>93</v>
      </c>
      <c r="BO40" s="142">
        <f>SUMIFS('BAZA DANYCH'!$P:$P,'BAZA DANYCH'!$U:$U,BO$30,'BAZA DANYCH'!$A:$A,$A40,'BAZA DANYCH'!$F:$F,$B40)</f>
        <v>56</v>
      </c>
      <c r="BP40" s="142">
        <f t="shared" si="34"/>
        <v>149</v>
      </c>
      <c r="BQ40" s="142">
        <f>SUMIFS('BAZA DANYCH'!$O:$O,'BAZA DANYCH'!$U:$U,BQ$30,'BAZA DANYCH'!$A:$A,$A40,'BAZA DANYCH'!$F:$F,$B40)</f>
        <v>45</v>
      </c>
      <c r="BR40" s="142">
        <f>SUMIFS('BAZA DANYCH'!$P:$P,'BAZA DANYCH'!$U:$U,BR$30,'BAZA DANYCH'!$A:$A,$A40,'BAZA DANYCH'!$F:$F,$B40)</f>
        <v>35</v>
      </c>
      <c r="BS40" s="142">
        <f t="shared" si="35"/>
        <v>80</v>
      </c>
      <c r="BT40" s="142">
        <f>SUMIFS('BAZA DANYCH'!$O:$O,'BAZA DANYCH'!$U:$U,BT$30,'BAZA DANYCH'!$A:$A,$A40,'BAZA DANYCH'!$F:$F,$B40)</f>
        <v>56</v>
      </c>
      <c r="BU40" s="142">
        <f>SUMIFS('BAZA DANYCH'!$P:$P,'BAZA DANYCH'!$U:$U,BU$30,'BAZA DANYCH'!$A:$A,$A40,'BAZA DANYCH'!$F:$F,$B40)</f>
        <v>17</v>
      </c>
      <c r="BV40" s="142">
        <f t="shared" si="36"/>
        <v>73</v>
      </c>
      <c r="BW40" s="142">
        <f>SUMIFS('BAZA DANYCH'!$O:$O,'BAZA DANYCH'!$U:$U,BW$30,'BAZA DANYCH'!$A:$A,$A40,'BAZA DANYCH'!$F:$F,$B40)</f>
        <v>53</v>
      </c>
      <c r="BX40" s="142">
        <f>SUMIFS('BAZA DANYCH'!$P:$P,'BAZA DANYCH'!$U:$U,BX$30,'BAZA DANYCH'!$A:$A,$A40,'BAZA DANYCH'!$F:$F,$B40)</f>
        <v>26</v>
      </c>
      <c r="BY40" s="142">
        <f t="shared" si="37"/>
        <v>79</v>
      </c>
      <c r="BZ40" s="142">
        <f>SUMIFS('BAZA DANYCH'!$O:$O,'BAZA DANYCH'!$U:$U,BZ$30,'BAZA DANYCH'!$A:$A,$A40,'BAZA DANYCH'!$F:$F,$B40)</f>
        <v>151</v>
      </c>
      <c r="CA40" s="142">
        <f>SUMIFS('BAZA DANYCH'!$P:$P,'BAZA DANYCH'!$U:$U,CA$30,'BAZA DANYCH'!$A:$A,$A40,'BAZA DANYCH'!$F:$F,$B40)</f>
        <v>50</v>
      </c>
      <c r="CB40" s="142">
        <f t="shared" si="38"/>
        <v>201</v>
      </c>
      <c r="CC40" s="142">
        <f>SUMIFS('BAZA DANYCH'!$O:$O,'BAZA DANYCH'!$U:$U,CC$30,'BAZA DANYCH'!$A:$A,$A40,'BAZA DANYCH'!$F:$F,$B40)</f>
        <v>45</v>
      </c>
      <c r="CD40" s="142">
        <f>SUMIFS('BAZA DANYCH'!$P:$P,'BAZA DANYCH'!$U:$U,CD$30,'BAZA DANYCH'!$A:$A,$A40,'BAZA DANYCH'!$F:$F,$B40)</f>
        <v>19</v>
      </c>
      <c r="CE40" s="142">
        <f t="shared" si="39"/>
        <v>64</v>
      </c>
      <c r="CF40" s="142">
        <f>SUMIFS('BAZA DANYCH'!$O:$O,'BAZA DANYCH'!$U:$U,CF$30,'BAZA DANYCH'!$A:$A,$A40,'BAZA DANYCH'!$F:$F,$B40)</f>
        <v>22</v>
      </c>
      <c r="CG40" s="142">
        <f>SUMIFS('BAZA DANYCH'!$P:$P,'BAZA DANYCH'!$U:$U,CG$30,'BAZA DANYCH'!$A:$A,$A40,'BAZA DANYCH'!$F:$F,$B40)</f>
        <v>17</v>
      </c>
      <c r="CH40" s="142">
        <f t="shared" si="40"/>
        <v>39</v>
      </c>
      <c r="CI40" s="142">
        <f>SUMIFS('BAZA DANYCH'!$O:$O,'BAZA DANYCH'!$U:$U,CI$30,'BAZA DANYCH'!$A:$A,$A40,'BAZA DANYCH'!$F:$F,$B40)</f>
        <v>36</v>
      </c>
      <c r="CJ40" s="142">
        <f>SUMIFS('BAZA DANYCH'!$P:$P,'BAZA DANYCH'!$U:$U,CJ$30,'BAZA DANYCH'!$A:$A,$A40,'BAZA DANYCH'!$F:$F,$B40)</f>
        <v>4</v>
      </c>
      <c r="CK40" s="142">
        <f t="shared" si="41"/>
        <v>40</v>
      </c>
      <c r="CL40" s="142">
        <f>SUMIFS('BAZA DANYCH'!$O:$O,'BAZA DANYCH'!$U:$U,CL$30,'BAZA DANYCH'!$A:$A,$A40,'BAZA DANYCH'!$F:$F,$B40)</f>
        <v>131</v>
      </c>
      <c r="CM40" s="142">
        <f>SUMIFS('BAZA DANYCH'!$P:$P,'BAZA DANYCH'!$U:$U,CM$30,'BAZA DANYCH'!$A:$A,$A40,'BAZA DANYCH'!$F:$F,$B40)</f>
        <v>55</v>
      </c>
      <c r="CN40" s="142">
        <f t="shared" si="42"/>
        <v>186</v>
      </c>
      <c r="CO40" s="142">
        <f>SUMIFS('BAZA DANYCH'!$O:$O,'BAZA DANYCH'!$U:$U,CO$30,'BAZA DANYCH'!$A:$A,$A40,'BAZA DANYCH'!$F:$F,$B40)</f>
        <v>38</v>
      </c>
      <c r="CP40" s="142">
        <f>SUMIFS('BAZA DANYCH'!$P:$P,'BAZA DANYCH'!$U:$U,CP$30,'BAZA DANYCH'!$A:$A,$A40,'BAZA DANYCH'!$F:$F,$B40)</f>
        <v>8</v>
      </c>
      <c r="CQ40" s="142">
        <f t="shared" si="43"/>
        <v>46</v>
      </c>
      <c r="CR40" s="142">
        <f>SUMIFS('BAZA DANYCH'!$O:$O,'BAZA DANYCH'!$U:$U,CR$30,'BAZA DANYCH'!$A:$A,$A40,'BAZA DANYCH'!$F:$F,$B40)</f>
        <v>16</v>
      </c>
      <c r="CS40" s="142">
        <f>SUMIFS('BAZA DANYCH'!$P:$P,'BAZA DANYCH'!$U:$U,CS$30,'BAZA DANYCH'!$A:$A,$A40,'BAZA DANYCH'!$F:$F,$B40)</f>
        <v>9</v>
      </c>
      <c r="CT40" s="142">
        <f t="shared" si="44"/>
        <v>25</v>
      </c>
      <c r="CU40" s="142">
        <f>SUMIFS('BAZA DANYCH'!$O:$O,'BAZA DANYCH'!$U:$U,CU$30,'BAZA DANYCH'!$A:$A,$A40,'BAZA DANYCH'!$F:$F,$B40)</f>
        <v>63</v>
      </c>
      <c r="CV40" s="142">
        <f>SUMIFS('BAZA DANYCH'!$P:$P,'BAZA DANYCH'!$U:$U,CV$30,'BAZA DANYCH'!$A:$A,$A40,'BAZA DANYCH'!$F:$F,$B40)</f>
        <v>8</v>
      </c>
      <c r="CW40" s="142">
        <f t="shared" si="45"/>
        <v>71</v>
      </c>
    </row>
    <row r="41" spans="1:101" x14ac:dyDescent="0.2">
      <c r="A41" s="154" t="s">
        <v>186</v>
      </c>
      <c r="B41" s="154" t="s">
        <v>210</v>
      </c>
      <c r="C41" s="141">
        <f t="shared" si="12"/>
        <v>925</v>
      </c>
      <c r="D41" s="141">
        <f t="shared" si="13"/>
        <v>960</v>
      </c>
      <c r="E41" s="141">
        <f t="shared" si="14"/>
        <v>1885</v>
      </c>
      <c r="F41" s="142">
        <f>SUMIFS('BAZA DANYCH'!$O:$O,'BAZA DANYCH'!$U:$U,F$30,'BAZA DANYCH'!$A:$A,$A41,'BAZA DANYCH'!$F:$F,$B41)</f>
        <v>0</v>
      </c>
      <c r="G41" s="142">
        <f>SUMIFS('BAZA DANYCH'!$P:$P,'BAZA DANYCH'!$U:$U,G$30,'BAZA DANYCH'!$A:$A,$A41,'BAZA DANYCH'!$F:$F,$B41)</f>
        <v>1</v>
      </c>
      <c r="H41" s="142">
        <f t="shared" si="46"/>
        <v>1</v>
      </c>
      <c r="I41" s="142">
        <f>SUMIFS('BAZA DANYCH'!$O:$O,'BAZA DANYCH'!$U:$U,I$30,'BAZA DANYCH'!$A:$A,$A41,'BAZA DANYCH'!$F:$F,$B41)</f>
        <v>2</v>
      </c>
      <c r="J41" s="142">
        <f>SUMIFS('BAZA DANYCH'!$P:$P,'BAZA DANYCH'!$U:$U,J$30,'BAZA DANYCH'!$A:$A,$A41,'BAZA DANYCH'!$F:$F,$B41)</f>
        <v>17</v>
      </c>
      <c r="K41" s="142">
        <f t="shared" si="15"/>
        <v>19</v>
      </c>
      <c r="L41" s="142">
        <f>SUMIFS('BAZA DANYCH'!$O:$O,'BAZA DANYCH'!$U:$U,L$30,'BAZA DANYCH'!$A:$A,$A41,'BAZA DANYCH'!$F:$F,$B41)</f>
        <v>14</v>
      </c>
      <c r="M41" s="142">
        <f>SUMIFS('BAZA DANYCH'!$P:$P,'BAZA DANYCH'!$U:$U,M$30,'BAZA DANYCH'!$A:$A,$A41,'BAZA DANYCH'!$F:$F,$B41)</f>
        <v>20</v>
      </c>
      <c r="N41" s="142">
        <f t="shared" si="16"/>
        <v>34</v>
      </c>
      <c r="O41" s="142">
        <f>SUMIFS('BAZA DANYCH'!$O:$O,'BAZA DANYCH'!$U:$U,O$30,'BAZA DANYCH'!$A:$A,$A41,'BAZA DANYCH'!$F:$F,$B41)</f>
        <v>21</v>
      </c>
      <c r="P41" s="142">
        <f>SUMIFS('BAZA DANYCH'!$P:$P,'BAZA DANYCH'!$U:$U,P$30,'BAZA DANYCH'!$A:$A,$A41,'BAZA DANYCH'!$F:$F,$B41)</f>
        <v>29</v>
      </c>
      <c r="Q41" s="142">
        <f t="shared" si="17"/>
        <v>50</v>
      </c>
      <c r="R41" s="142">
        <f>SUMIFS('BAZA DANYCH'!$O:$O,'BAZA DANYCH'!$U:$U,R$30,'BAZA DANYCH'!$A:$A,$A41,'BAZA DANYCH'!$F:$F,$B41)</f>
        <v>8</v>
      </c>
      <c r="S41" s="142">
        <f>SUMIFS('BAZA DANYCH'!$P:$P,'BAZA DANYCH'!$U:$U,S$30,'BAZA DANYCH'!$A:$A,$A41,'BAZA DANYCH'!$F:$F,$B41)</f>
        <v>33</v>
      </c>
      <c r="T41" s="142">
        <f t="shared" si="18"/>
        <v>41</v>
      </c>
      <c r="U41" s="142">
        <f>SUMIFS('BAZA DANYCH'!$O:$O,'BAZA DANYCH'!$U:$U,U$30,'BAZA DANYCH'!$A:$A,$A41,'BAZA DANYCH'!$F:$F,$B41)</f>
        <v>10</v>
      </c>
      <c r="V41" s="142">
        <f>SUMIFS('BAZA DANYCH'!$P:$P,'BAZA DANYCH'!$U:$U,V$30,'BAZA DANYCH'!$A:$A,$A41,'BAZA DANYCH'!$F:$F,$B41)</f>
        <v>38</v>
      </c>
      <c r="W41" s="142">
        <f t="shared" si="19"/>
        <v>48</v>
      </c>
      <c r="X41" s="142">
        <f>SUMIFS('BAZA DANYCH'!$O:$O,'BAZA DANYCH'!$U:$U,X$30,'BAZA DANYCH'!$A:$A,$A41,'BAZA DANYCH'!$F:$F,$B41)</f>
        <v>38</v>
      </c>
      <c r="Y41" s="142">
        <f>SUMIFS('BAZA DANYCH'!$P:$P,'BAZA DANYCH'!$U:$U,Y$30,'BAZA DANYCH'!$A:$A,$A41,'BAZA DANYCH'!$F:$F,$B41)</f>
        <v>47</v>
      </c>
      <c r="Z41" s="142">
        <f t="shared" si="20"/>
        <v>85</v>
      </c>
      <c r="AA41" s="142">
        <f>SUMIFS('BAZA DANYCH'!$O:$O,'BAZA DANYCH'!$U:$U,AA$30,'BAZA DANYCH'!$A:$A,$A41,'BAZA DANYCH'!$F:$F,$B41)</f>
        <v>28</v>
      </c>
      <c r="AB41" s="142">
        <f>SUMIFS('BAZA DANYCH'!$P:$P,'BAZA DANYCH'!$U:$U,AB$30,'BAZA DANYCH'!$A:$A,$A41,'BAZA DANYCH'!$F:$F,$B41)</f>
        <v>41</v>
      </c>
      <c r="AC41" s="142">
        <f t="shared" si="21"/>
        <v>69</v>
      </c>
      <c r="AD41" s="142">
        <f>SUMIFS('BAZA DANYCH'!$O:$O,'BAZA DANYCH'!$U:$U,AD$30,'BAZA DANYCH'!$A:$A,$A41,'BAZA DANYCH'!$F:$F,$B41)</f>
        <v>19</v>
      </c>
      <c r="AE41" s="142">
        <f>SUMIFS('BAZA DANYCH'!$P:$P,'BAZA DANYCH'!$U:$U,AE$30,'BAZA DANYCH'!$A:$A,$A41,'BAZA DANYCH'!$F:$F,$B41)</f>
        <v>21</v>
      </c>
      <c r="AF41" s="142">
        <f t="shared" si="22"/>
        <v>40</v>
      </c>
      <c r="AG41" s="142">
        <f>SUMIFS('BAZA DANYCH'!$O:$O,'BAZA DANYCH'!$U:$U,AG$30,'BAZA DANYCH'!$A:$A,$A41,'BAZA DANYCH'!$F:$F,$B41)</f>
        <v>23</v>
      </c>
      <c r="AH41" s="142">
        <f>SUMIFS('BAZA DANYCH'!$P:$P,'BAZA DANYCH'!$U:$U,AH$30,'BAZA DANYCH'!$A:$A,$A41,'BAZA DANYCH'!$F:$F,$B41)</f>
        <v>25</v>
      </c>
      <c r="AI41" s="142">
        <f t="shared" si="23"/>
        <v>48</v>
      </c>
      <c r="AJ41" s="142">
        <f>SUMIFS('BAZA DANYCH'!$O:$O,'BAZA DANYCH'!$U:$U,AJ$30,'BAZA DANYCH'!$A:$A,$A41,'BAZA DANYCH'!$F:$F,$B41)</f>
        <v>38</v>
      </c>
      <c r="AK41" s="142">
        <f>SUMIFS('BAZA DANYCH'!$P:$P,'BAZA DANYCH'!$U:$U,AK$30,'BAZA DANYCH'!$A:$A,$A41,'BAZA DANYCH'!$F:$F,$B41)</f>
        <v>20</v>
      </c>
      <c r="AL41" s="142">
        <f t="shared" si="24"/>
        <v>58</v>
      </c>
      <c r="AM41" s="142">
        <f>SUMIFS('BAZA DANYCH'!$O:$O,'BAZA DANYCH'!$U:$U,AM$30,'BAZA DANYCH'!$A:$A,$A41,'BAZA DANYCH'!$F:$F,$B41)</f>
        <v>30</v>
      </c>
      <c r="AN41" s="142">
        <f>SUMIFS('BAZA DANYCH'!$P:$P,'BAZA DANYCH'!$U:$U,AN$30,'BAZA DANYCH'!$A:$A,$A41,'BAZA DANYCH'!$F:$F,$B41)</f>
        <v>43</v>
      </c>
      <c r="AO41" s="142">
        <f t="shared" si="25"/>
        <v>73</v>
      </c>
      <c r="AP41" s="142">
        <f>SUMIFS('BAZA DANYCH'!$O:$O,'BAZA DANYCH'!$U:$U,AP$30,'BAZA DANYCH'!$A:$A,$A41,'BAZA DANYCH'!$F:$F,$B41)</f>
        <v>26</v>
      </c>
      <c r="AQ41" s="142">
        <f>SUMIFS('BAZA DANYCH'!$P:$P,'BAZA DANYCH'!$U:$U,AQ$30,'BAZA DANYCH'!$A:$A,$A41,'BAZA DANYCH'!$F:$F,$B41)</f>
        <v>40</v>
      </c>
      <c r="AR41" s="142">
        <f t="shared" si="26"/>
        <v>66</v>
      </c>
      <c r="AS41" s="142">
        <f>SUMIFS('BAZA DANYCH'!$O:$O,'BAZA DANYCH'!$U:$U,AS$30,'BAZA DANYCH'!$A:$A,$A41,'BAZA DANYCH'!$F:$F,$B41)</f>
        <v>85</v>
      </c>
      <c r="AT41" s="142">
        <f>SUMIFS('BAZA DANYCH'!$P:$P,'BAZA DANYCH'!$U:$U,AT$30,'BAZA DANYCH'!$A:$A,$A41,'BAZA DANYCH'!$F:$F,$B41)</f>
        <v>44</v>
      </c>
      <c r="AU41" s="142">
        <f t="shared" si="27"/>
        <v>129</v>
      </c>
      <c r="AV41" s="142">
        <f>SUMIFS('BAZA DANYCH'!$O:$O,'BAZA DANYCH'!$U:$U,AV$30,'BAZA DANYCH'!$A:$A,$A41,'BAZA DANYCH'!$F:$F,$B41)</f>
        <v>14</v>
      </c>
      <c r="AW41" s="142">
        <f>SUMIFS('BAZA DANYCH'!$P:$P,'BAZA DANYCH'!$U:$U,AW$30,'BAZA DANYCH'!$A:$A,$A41,'BAZA DANYCH'!$F:$F,$B41)</f>
        <v>20</v>
      </c>
      <c r="AX41" s="142">
        <f t="shared" si="28"/>
        <v>34</v>
      </c>
      <c r="AY41" s="142">
        <f>SUMIFS('BAZA DANYCH'!$O:$O,'BAZA DANYCH'!$U:$U,AY$30,'BAZA DANYCH'!$A:$A,$A41,'BAZA DANYCH'!$F:$F,$B41)</f>
        <v>28</v>
      </c>
      <c r="AZ41" s="142">
        <f>SUMIFS('BAZA DANYCH'!$P:$P,'BAZA DANYCH'!$U:$U,AZ$30,'BAZA DANYCH'!$A:$A,$A41,'BAZA DANYCH'!$F:$F,$B41)</f>
        <v>20</v>
      </c>
      <c r="BA41" s="142">
        <f t="shared" si="29"/>
        <v>48</v>
      </c>
      <c r="BB41" s="142">
        <f>SUMIFS('BAZA DANYCH'!$O:$O,'BAZA DANYCH'!$U:$U,BB$30,'BAZA DANYCH'!$A:$A,$A41,'BAZA DANYCH'!$F:$F,$B41)</f>
        <v>20</v>
      </c>
      <c r="BC41" s="142">
        <f>SUMIFS('BAZA DANYCH'!$P:$P,'BAZA DANYCH'!$U:$U,BC$30,'BAZA DANYCH'!$A:$A,$A41,'BAZA DANYCH'!$F:$F,$B41)</f>
        <v>24</v>
      </c>
      <c r="BD41" s="142">
        <f t="shared" si="30"/>
        <v>44</v>
      </c>
      <c r="BE41" s="142">
        <f>SUMIFS('BAZA DANYCH'!$O:$O,'BAZA DANYCH'!$U:$U,BE$30,'BAZA DANYCH'!$A:$A,$A41,'BAZA DANYCH'!$F:$F,$B41)</f>
        <v>41</v>
      </c>
      <c r="BF41" s="142">
        <f>SUMIFS('BAZA DANYCH'!$P:$P,'BAZA DANYCH'!$U:$U,BF$30,'BAZA DANYCH'!$A:$A,$A41,'BAZA DANYCH'!$F:$F,$B41)</f>
        <v>23</v>
      </c>
      <c r="BG41" s="142">
        <f t="shared" si="31"/>
        <v>64</v>
      </c>
      <c r="BH41" s="142">
        <f>SUMIFS('BAZA DANYCH'!$O:$O,'BAZA DANYCH'!$U:$U,BH$30,'BAZA DANYCH'!$A:$A,$A41,'BAZA DANYCH'!$F:$F,$B41)</f>
        <v>32</v>
      </c>
      <c r="BI41" s="142">
        <f>SUMIFS('BAZA DANYCH'!$P:$P,'BAZA DANYCH'!$U:$U,BI$30,'BAZA DANYCH'!$A:$A,$A41,'BAZA DANYCH'!$F:$F,$B41)</f>
        <v>32</v>
      </c>
      <c r="BJ41" s="142">
        <f t="shared" si="32"/>
        <v>64</v>
      </c>
      <c r="BK41" s="142">
        <f>SUMIFS('BAZA DANYCH'!$O:$O,'BAZA DANYCH'!$U:$U,BK$30,'BAZA DANYCH'!$A:$A,$A41,'BAZA DANYCH'!$F:$F,$B41)</f>
        <v>51</v>
      </c>
      <c r="BL41" s="142">
        <f>SUMIFS('BAZA DANYCH'!$P:$P,'BAZA DANYCH'!$U:$U,BL$30,'BAZA DANYCH'!$A:$A,$A41,'BAZA DANYCH'!$F:$F,$B41)</f>
        <v>34</v>
      </c>
      <c r="BM41" s="142">
        <f t="shared" si="33"/>
        <v>85</v>
      </c>
      <c r="BN41" s="142">
        <f>SUMIFS('BAZA DANYCH'!$O:$O,'BAZA DANYCH'!$U:$U,BN$30,'BAZA DANYCH'!$A:$A,$A41,'BAZA DANYCH'!$F:$F,$B41)</f>
        <v>37</v>
      </c>
      <c r="BO41" s="142">
        <f>SUMIFS('BAZA DANYCH'!$P:$P,'BAZA DANYCH'!$U:$U,BO$30,'BAZA DANYCH'!$A:$A,$A41,'BAZA DANYCH'!$F:$F,$B41)</f>
        <v>16</v>
      </c>
      <c r="BP41" s="142">
        <f t="shared" si="34"/>
        <v>53</v>
      </c>
      <c r="BQ41" s="142">
        <f>SUMIFS('BAZA DANYCH'!$O:$O,'BAZA DANYCH'!$U:$U,BQ$30,'BAZA DANYCH'!$A:$A,$A41,'BAZA DANYCH'!$F:$F,$B41)</f>
        <v>42</v>
      </c>
      <c r="BR41" s="142">
        <f>SUMIFS('BAZA DANYCH'!$P:$P,'BAZA DANYCH'!$U:$U,BR$30,'BAZA DANYCH'!$A:$A,$A41,'BAZA DANYCH'!$F:$F,$B41)</f>
        <v>32</v>
      </c>
      <c r="BS41" s="142">
        <f t="shared" si="35"/>
        <v>74</v>
      </c>
      <c r="BT41" s="142">
        <f>SUMIFS('BAZA DANYCH'!$O:$O,'BAZA DANYCH'!$U:$U,BT$30,'BAZA DANYCH'!$A:$A,$A41,'BAZA DANYCH'!$F:$F,$B41)</f>
        <v>29</v>
      </c>
      <c r="BU41" s="142">
        <f>SUMIFS('BAZA DANYCH'!$P:$P,'BAZA DANYCH'!$U:$U,BU$30,'BAZA DANYCH'!$A:$A,$A41,'BAZA DANYCH'!$F:$F,$B41)</f>
        <v>46</v>
      </c>
      <c r="BV41" s="142">
        <f t="shared" si="36"/>
        <v>75</v>
      </c>
      <c r="BW41" s="142">
        <f>SUMIFS('BAZA DANYCH'!$O:$O,'BAZA DANYCH'!$U:$U,BW$30,'BAZA DANYCH'!$A:$A,$A41,'BAZA DANYCH'!$F:$F,$B41)</f>
        <v>3</v>
      </c>
      <c r="BX41" s="142">
        <f>SUMIFS('BAZA DANYCH'!$P:$P,'BAZA DANYCH'!$U:$U,BX$30,'BAZA DANYCH'!$A:$A,$A41,'BAZA DANYCH'!$F:$F,$B41)</f>
        <v>10</v>
      </c>
      <c r="BY41" s="142">
        <f t="shared" si="37"/>
        <v>13</v>
      </c>
      <c r="BZ41" s="142">
        <f>SUMIFS('BAZA DANYCH'!$O:$O,'BAZA DANYCH'!$U:$U,BZ$30,'BAZA DANYCH'!$A:$A,$A41,'BAZA DANYCH'!$F:$F,$B41)</f>
        <v>43</v>
      </c>
      <c r="CA41" s="142">
        <f>SUMIFS('BAZA DANYCH'!$P:$P,'BAZA DANYCH'!$U:$U,CA$30,'BAZA DANYCH'!$A:$A,$A41,'BAZA DANYCH'!$F:$F,$B41)</f>
        <v>34</v>
      </c>
      <c r="CB41" s="142">
        <f t="shared" si="38"/>
        <v>77</v>
      </c>
      <c r="CC41" s="142">
        <f>SUMIFS('BAZA DANYCH'!$O:$O,'BAZA DANYCH'!$U:$U,CC$30,'BAZA DANYCH'!$A:$A,$A41,'BAZA DANYCH'!$F:$F,$B41)</f>
        <v>18</v>
      </c>
      <c r="CD41" s="142">
        <f>SUMIFS('BAZA DANYCH'!$P:$P,'BAZA DANYCH'!$U:$U,CD$30,'BAZA DANYCH'!$A:$A,$A41,'BAZA DANYCH'!$F:$F,$B41)</f>
        <v>16</v>
      </c>
      <c r="CE41" s="142">
        <f t="shared" si="39"/>
        <v>34</v>
      </c>
      <c r="CF41" s="142">
        <f>SUMIFS('BAZA DANYCH'!$O:$O,'BAZA DANYCH'!$U:$U,CF$30,'BAZA DANYCH'!$A:$A,$A41,'BAZA DANYCH'!$F:$F,$B41)</f>
        <v>58</v>
      </c>
      <c r="CG41" s="142">
        <f>SUMIFS('BAZA DANYCH'!$P:$P,'BAZA DANYCH'!$U:$U,CG$30,'BAZA DANYCH'!$A:$A,$A41,'BAZA DANYCH'!$F:$F,$B41)</f>
        <v>46</v>
      </c>
      <c r="CH41" s="142">
        <f t="shared" si="40"/>
        <v>104</v>
      </c>
      <c r="CI41" s="142">
        <f>SUMIFS('BAZA DANYCH'!$O:$O,'BAZA DANYCH'!$U:$U,CI$30,'BAZA DANYCH'!$A:$A,$A41,'BAZA DANYCH'!$F:$F,$B41)</f>
        <v>58</v>
      </c>
      <c r="CJ41" s="142">
        <f>SUMIFS('BAZA DANYCH'!$P:$P,'BAZA DANYCH'!$U:$U,CJ$30,'BAZA DANYCH'!$A:$A,$A41,'BAZA DANYCH'!$F:$F,$B41)</f>
        <v>39</v>
      </c>
      <c r="CK41" s="142">
        <f t="shared" si="41"/>
        <v>97</v>
      </c>
      <c r="CL41" s="142">
        <f>SUMIFS('BAZA DANYCH'!$O:$O,'BAZA DANYCH'!$U:$U,CL$30,'BAZA DANYCH'!$A:$A,$A41,'BAZA DANYCH'!$F:$F,$B41)</f>
        <v>24</v>
      </c>
      <c r="CM41" s="142">
        <f>SUMIFS('BAZA DANYCH'!$P:$P,'BAZA DANYCH'!$U:$U,CM$30,'BAZA DANYCH'!$A:$A,$A41,'BAZA DANYCH'!$F:$F,$B41)</f>
        <v>37</v>
      </c>
      <c r="CN41" s="142">
        <f t="shared" si="42"/>
        <v>61</v>
      </c>
      <c r="CO41" s="142">
        <f>SUMIFS('BAZA DANYCH'!$O:$O,'BAZA DANYCH'!$U:$U,CO$30,'BAZA DANYCH'!$A:$A,$A41,'BAZA DANYCH'!$F:$F,$B41)</f>
        <v>26</v>
      </c>
      <c r="CP41" s="142">
        <f>SUMIFS('BAZA DANYCH'!$P:$P,'BAZA DANYCH'!$U:$U,CP$30,'BAZA DANYCH'!$A:$A,$A41,'BAZA DANYCH'!$F:$F,$B41)</f>
        <v>43</v>
      </c>
      <c r="CQ41" s="142">
        <f t="shared" si="43"/>
        <v>69</v>
      </c>
      <c r="CR41" s="142">
        <f>SUMIFS('BAZA DANYCH'!$O:$O,'BAZA DANYCH'!$U:$U,CR$30,'BAZA DANYCH'!$A:$A,$A41,'BAZA DANYCH'!$F:$F,$B41)</f>
        <v>42</v>
      </c>
      <c r="CS41" s="142">
        <f>SUMIFS('BAZA DANYCH'!$P:$P,'BAZA DANYCH'!$U:$U,CS$30,'BAZA DANYCH'!$A:$A,$A41,'BAZA DANYCH'!$F:$F,$B41)</f>
        <v>54</v>
      </c>
      <c r="CT41" s="142">
        <f t="shared" si="44"/>
        <v>96</v>
      </c>
      <c r="CU41" s="142">
        <f>SUMIFS('BAZA DANYCH'!$O:$O,'BAZA DANYCH'!$U:$U,CU$30,'BAZA DANYCH'!$A:$A,$A41,'BAZA DANYCH'!$F:$F,$B41)</f>
        <v>17</v>
      </c>
      <c r="CV41" s="142">
        <f>SUMIFS('BAZA DANYCH'!$P:$P,'BAZA DANYCH'!$U:$U,CV$30,'BAZA DANYCH'!$A:$A,$A41,'BAZA DANYCH'!$F:$F,$B41)</f>
        <v>15</v>
      </c>
      <c r="CW41" s="142">
        <f t="shared" si="45"/>
        <v>32</v>
      </c>
    </row>
    <row r="42" spans="1:101" x14ac:dyDescent="0.2">
      <c r="A42" s="154" t="s">
        <v>186</v>
      </c>
      <c r="B42" s="154" t="s">
        <v>211</v>
      </c>
      <c r="C42" s="141">
        <f t="shared" si="12"/>
        <v>1766</v>
      </c>
      <c r="D42" s="141">
        <f t="shared" si="13"/>
        <v>990</v>
      </c>
      <c r="E42" s="141">
        <f t="shared" si="14"/>
        <v>2756</v>
      </c>
      <c r="F42" s="142">
        <f>SUMIFS('BAZA DANYCH'!$O:$O,'BAZA DANYCH'!$U:$U,F$30,'BAZA DANYCH'!$A:$A,$A42,'BAZA DANYCH'!$F:$F,$B42)</f>
        <v>25</v>
      </c>
      <c r="G42" s="142">
        <f>SUMIFS('BAZA DANYCH'!$P:$P,'BAZA DANYCH'!$U:$U,G$30,'BAZA DANYCH'!$A:$A,$A42,'BAZA DANYCH'!$F:$F,$B42)</f>
        <v>10</v>
      </c>
      <c r="H42" s="142">
        <f t="shared" si="46"/>
        <v>35</v>
      </c>
      <c r="I42" s="142">
        <f>SUMIFS('BAZA DANYCH'!$O:$O,'BAZA DANYCH'!$U:$U,I$30,'BAZA DANYCH'!$A:$A,$A42,'BAZA DANYCH'!$F:$F,$B42)</f>
        <v>48</v>
      </c>
      <c r="J42" s="142">
        <f>SUMIFS('BAZA DANYCH'!$P:$P,'BAZA DANYCH'!$U:$U,J$30,'BAZA DANYCH'!$A:$A,$A42,'BAZA DANYCH'!$F:$F,$B42)</f>
        <v>15</v>
      </c>
      <c r="K42" s="142">
        <f t="shared" si="15"/>
        <v>63</v>
      </c>
      <c r="L42" s="142">
        <f>SUMIFS('BAZA DANYCH'!$O:$O,'BAZA DANYCH'!$U:$U,L$30,'BAZA DANYCH'!$A:$A,$A42,'BAZA DANYCH'!$F:$F,$B42)</f>
        <v>64</v>
      </c>
      <c r="M42" s="142">
        <f>SUMIFS('BAZA DANYCH'!$P:$P,'BAZA DANYCH'!$U:$U,M$30,'BAZA DANYCH'!$A:$A,$A42,'BAZA DANYCH'!$F:$F,$B42)</f>
        <v>23</v>
      </c>
      <c r="N42" s="142">
        <f t="shared" si="16"/>
        <v>87</v>
      </c>
      <c r="O42" s="142">
        <f>SUMIFS('BAZA DANYCH'!$O:$O,'BAZA DANYCH'!$U:$U,O$30,'BAZA DANYCH'!$A:$A,$A42,'BAZA DANYCH'!$F:$F,$B42)</f>
        <v>44</v>
      </c>
      <c r="P42" s="142">
        <f>SUMIFS('BAZA DANYCH'!$P:$P,'BAZA DANYCH'!$U:$U,P$30,'BAZA DANYCH'!$A:$A,$A42,'BAZA DANYCH'!$F:$F,$B42)</f>
        <v>31</v>
      </c>
      <c r="Q42" s="142">
        <f t="shared" si="17"/>
        <v>75</v>
      </c>
      <c r="R42" s="142">
        <f>SUMIFS('BAZA DANYCH'!$O:$O,'BAZA DANYCH'!$U:$U,R$30,'BAZA DANYCH'!$A:$A,$A42,'BAZA DANYCH'!$F:$F,$B42)</f>
        <v>54</v>
      </c>
      <c r="S42" s="142">
        <f>SUMIFS('BAZA DANYCH'!$P:$P,'BAZA DANYCH'!$U:$U,S$30,'BAZA DANYCH'!$A:$A,$A42,'BAZA DANYCH'!$F:$F,$B42)</f>
        <v>48</v>
      </c>
      <c r="T42" s="142">
        <f t="shared" si="18"/>
        <v>102</v>
      </c>
      <c r="U42" s="142">
        <f>SUMIFS('BAZA DANYCH'!$O:$O,'BAZA DANYCH'!$U:$U,U$30,'BAZA DANYCH'!$A:$A,$A42,'BAZA DANYCH'!$F:$F,$B42)</f>
        <v>36</v>
      </c>
      <c r="V42" s="142">
        <f>SUMIFS('BAZA DANYCH'!$P:$P,'BAZA DANYCH'!$U:$U,V$30,'BAZA DANYCH'!$A:$A,$A42,'BAZA DANYCH'!$F:$F,$B42)</f>
        <v>25</v>
      </c>
      <c r="W42" s="142">
        <f t="shared" si="19"/>
        <v>61</v>
      </c>
      <c r="X42" s="142">
        <f>SUMIFS('BAZA DANYCH'!$O:$O,'BAZA DANYCH'!$U:$U,X$30,'BAZA DANYCH'!$A:$A,$A42,'BAZA DANYCH'!$F:$F,$B42)</f>
        <v>57</v>
      </c>
      <c r="Y42" s="142">
        <f>SUMIFS('BAZA DANYCH'!$P:$P,'BAZA DANYCH'!$U:$U,Y$30,'BAZA DANYCH'!$A:$A,$A42,'BAZA DANYCH'!$F:$F,$B42)</f>
        <v>45</v>
      </c>
      <c r="Z42" s="142">
        <f t="shared" si="20"/>
        <v>102</v>
      </c>
      <c r="AA42" s="142">
        <f>SUMIFS('BAZA DANYCH'!$O:$O,'BAZA DANYCH'!$U:$U,AA$30,'BAZA DANYCH'!$A:$A,$A42,'BAZA DANYCH'!$F:$F,$B42)</f>
        <v>68</v>
      </c>
      <c r="AB42" s="142">
        <f>SUMIFS('BAZA DANYCH'!$P:$P,'BAZA DANYCH'!$U:$U,AB$30,'BAZA DANYCH'!$A:$A,$A42,'BAZA DANYCH'!$F:$F,$B42)</f>
        <v>18</v>
      </c>
      <c r="AC42" s="142">
        <f t="shared" si="21"/>
        <v>86</v>
      </c>
      <c r="AD42" s="142">
        <f>SUMIFS('BAZA DANYCH'!$O:$O,'BAZA DANYCH'!$U:$U,AD$30,'BAZA DANYCH'!$A:$A,$A42,'BAZA DANYCH'!$F:$F,$B42)</f>
        <v>48</v>
      </c>
      <c r="AE42" s="142">
        <f>SUMIFS('BAZA DANYCH'!$P:$P,'BAZA DANYCH'!$U:$U,AE$30,'BAZA DANYCH'!$A:$A,$A42,'BAZA DANYCH'!$F:$F,$B42)</f>
        <v>56</v>
      </c>
      <c r="AF42" s="142">
        <f t="shared" si="22"/>
        <v>104</v>
      </c>
      <c r="AG42" s="142">
        <f>SUMIFS('BAZA DANYCH'!$O:$O,'BAZA DANYCH'!$U:$U,AG$30,'BAZA DANYCH'!$A:$A,$A42,'BAZA DANYCH'!$F:$F,$B42)</f>
        <v>24</v>
      </c>
      <c r="AH42" s="142">
        <f>SUMIFS('BAZA DANYCH'!$P:$P,'BAZA DANYCH'!$U:$U,AH$30,'BAZA DANYCH'!$A:$A,$A42,'BAZA DANYCH'!$F:$F,$B42)</f>
        <v>42</v>
      </c>
      <c r="AI42" s="142">
        <f t="shared" si="23"/>
        <v>66</v>
      </c>
      <c r="AJ42" s="142">
        <f>SUMIFS('BAZA DANYCH'!$O:$O,'BAZA DANYCH'!$U:$U,AJ$30,'BAZA DANYCH'!$A:$A,$A42,'BAZA DANYCH'!$F:$F,$B42)</f>
        <v>28</v>
      </c>
      <c r="AK42" s="142">
        <f>SUMIFS('BAZA DANYCH'!$P:$P,'BAZA DANYCH'!$U:$U,AK$30,'BAZA DANYCH'!$A:$A,$A42,'BAZA DANYCH'!$F:$F,$B42)</f>
        <v>28</v>
      </c>
      <c r="AL42" s="142">
        <f t="shared" si="24"/>
        <v>56</v>
      </c>
      <c r="AM42" s="142">
        <f>SUMIFS('BAZA DANYCH'!$O:$O,'BAZA DANYCH'!$U:$U,AM$30,'BAZA DANYCH'!$A:$A,$A42,'BAZA DANYCH'!$F:$F,$B42)</f>
        <v>39</v>
      </c>
      <c r="AN42" s="142">
        <f>SUMIFS('BAZA DANYCH'!$P:$P,'BAZA DANYCH'!$U:$U,AN$30,'BAZA DANYCH'!$A:$A,$A42,'BAZA DANYCH'!$F:$F,$B42)</f>
        <v>44</v>
      </c>
      <c r="AO42" s="142">
        <f t="shared" si="25"/>
        <v>83</v>
      </c>
      <c r="AP42" s="142">
        <f>SUMIFS('BAZA DANYCH'!$O:$O,'BAZA DANYCH'!$U:$U,AP$30,'BAZA DANYCH'!$A:$A,$A42,'BAZA DANYCH'!$F:$F,$B42)</f>
        <v>14</v>
      </c>
      <c r="AQ42" s="142">
        <f>SUMIFS('BAZA DANYCH'!$P:$P,'BAZA DANYCH'!$U:$U,AQ$30,'BAZA DANYCH'!$A:$A,$A42,'BAZA DANYCH'!$F:$F,$B42)</f>
        <v>26</v>
      </c>
      <c r="AR42" s="142">
        <f t="shared" si="26"/>
        <v>40</v>
      </c>
      <c r="AS42" s="142">
        <f>SUMIFS('BAZA DANYCH'!$O:$O,'BAZA DANYCH'!$U:$U,AS$30,'BAZA DANYCH'!$A:$A,$A42,'BAZA DANYCH'!$F:$F,$B42)</f>
        <v>44</v>
      </c>
      <c r="AT42" s="142">
        <f>SUMIFS('BAZA DANYCH'!$P:$P,'BAZA DANYCH'!$U:$U,AT$30,'BAZA DANYCH'!$A:$A,$A42,'BAZA DANYCH'!$F:$F,$B42)</f>
        <v>24</v>
      </c>
      <c r="AU42" s="142">
        <f t="shared" si="27"/>
        <v>68</v>
      </c>
      <c r="AV42" s="142">
        <f>SUMIFS('BAZA DANYCH'!$O:$O,'BAZA DANYCH'!$U:$U,AV$30,'BAZA DANYCH'!$A:$A,$A42,'BAZA DANYCH'!$F:$F,$B42)</f>
        <v>28</v>
      </c>
      <c r="AW42" s="142">
        <f>SUMIFS('BAZA DANYCH'!$P:$P,'BAZA DANYCH'!$U:$U,AW$30,'BAZA DANYCH'!$A:$A,$A42,'BAZA DANYCH'!$F:$F,$B42)</f>
        <v>34</v>
      </c>
      <c r="AX42" s="142">
        <f t="shared" si="28"/>
        <v>62</v>
      </c>
      <c r="AY42" s="142">
        <f>SUMIFS('BAZA DANYCH'!$O:$O,'BAZA DANYCH'!$U:$U,AY$30,'BAZA DANYCH'!$A:$A,$A42,'BAZA DANYCH'!$F:$F,$B42)</f>
        <v>27</v>
      </c>
      <c r="AZ42" s="142">
        <f>SUMIFS('BAZA DANYCH'!$P:$P,'BAZA DANYCH'!$U:$U,AZ$30,'BAZA DANYCH'!$A:$A,$A42,'BAZA DANYCH'!$F:$F,$B42)</f>
        <v>29</v>
      </c>
      <c r="BA42" s="142">
        <f t="shared" si="29"/>
        <v>56</v>
      </c>
      <c r="BB42" s="142">
        <f>SUMIFS('BAZA DANYCH'!$O:$O,'BAZA DANYCH'!$U:$U,BB$30,'BAZA DANYCH'!$A:$A,$A42,'BAZA DANYCH'!$F:$F,$B42)</f>
        <v>42</v>
      </c>
      <c r="BC42" s="142">
        <f>SUMIFS('BAZA DANYCH'!$P:$P,'BAZA DANYCH'!$U:$U,BC$30,'BAZA DANYCH'!$A:$A,$A42,'BAZA DANYCH'!$F:$F,$B42)</f>
        <v>21</v>
      </c>
      <c r="BD42" s="142">
        <f t="shared" si="30"/>
        <v>63</v>
      </c>
      <c r="BE42" s="142">
        <f>SUMIFS('BAZA DANYCH'!$O:$O,'BAZA DANYCH'!$U:$U,BE$30,'BAZA DANYCH'!$A:$A,$A42,'BAZA DANYCH'!$F:$F,$B42)</f>
        <v>82</v>
      </c>
      <c r="BF42" s="142">
        <f>SUMIFS('BAZA DANYCH'!$P:$P,'BAZA DANYCH'!$U:$U,BF$30,'BAZA DANYCH'!$A:$A,$A42,'BAZA DANYCH'!$F:$F,$B42)</f>
        <v>16</v>
      </c>
      <c r="BG42" s="142">
        <f t="shared" si="31"/>
        <v>98</v>
      </c>
      <c r="BH42" s="142">
        <f>SUMIFS('BAZA DANYCH'!$O:$O,'BAZA DANYCH'!$U:$U,BH$30,'BAZA DANYCH'!$A:$A,$A42,'BAZA DANYCH'!$F:$F,$B42)</f>
        <v>52</v>
      </c>
      <c r="BI42" s="142">
        <f>SUMIFS('BAZA DANYCH'!$P:$P,'BAZA DANYCH'!$U:$U,BI$30,'BAZA DANYCH'!$A:$A,$A42,'BAZA DANYCH'!$F:$F,$B42)</f>
        <v>38</v>
      </c>
      <c r="BJ42" s="142">
        <f t="shared" si="32"/>
        <v>90</v>
      </c>
      <c r="BK42" s="142">
        <f>SUMIFS('BAZA DANYCH'!$O:$O,'BAZA DANYCH'!$U:$U,BK$30,'BAZA DANYCH'!$A:$A,$A42,'BAZA DANYCH'!$F:$F,$B42)</f>
        <v>119</v>
      </c>
      <c r="BL42" s="142">
        <f>SUMIFS('BAZA DANYCH'!$P:$P,'BAZA DANYCH'!$U:$U,BL$30,'BAZA DANYCH'!$A:$A,$A42,'BAZA DANYCH'!$F:$F,$B42)</f>
        <v>38</v>
      </c>
      <c r="BM42" s="142">
        <f t="shared" si="33"/>
        <v>157</v>
      </c>
      <c r="BN42" s="142">
        <f>SUMIFS('BAZA DANYCH'!$O:$O,'BAZA DANYCH'!$U:$U,BN$30,'BAZA DANYCH'!$A:$A,$A42,'BAZA DANYCH'!$F:$F,$B42)</f>
        <v>69</v>
      </c>
      <c r="BO42" s="142">
        <f>SUMIFS('BAZA DANYCH'!$P:$P,'BAZA DANYCH'!$U:$U,BO$30,'BAZA DANYCH'!$A:$A,$A42,'BAZA DANYCH'!$F:$F,$B42)</f>
        <v>40</v>
      </c>
      <c r="BP42" s="142">
        <f t="shared" si="34"/>
        <v>109</v>
      </c>
      <c r="BQ42" s="142">
        <f>SUMIFS('BAZA DANYCH'!$O:$O,'BAZA DANYCH'!$U:$U,BQ$30,'BAZA DANYCH'!$A:$A,$A42,'BAZA DANYCH'!$F:$F,$B42)</f>
        <v>70</v>
      </c>
      <c r="BR42" s="142">
        <f>SUMIFS('BAZA DANYCH'!$P:$P,'BAZA DANYCH'!$U:$U,BR$30,'BAZA DANYCH'!$A:$A,$A42,'BAZA DANYCH'!$F:$F,$B42)</f>
        <v>25</v>
      </c>
      <c r="BS42" s="142">
        <f t="shared" si="35"/>
        <v>95</v>
      </c>
      <c r="BT42" s="142">
        <f>SUMIFS('BAZA DANYCH'!$O:$O,'BAZA DANYCH'!$U:$U,BT$30,'BAZA DANYCH'!$A:$A,$A42,'BAZA DANYCH'!$F:$F,$B42)</f>
        <v>42</v>
      </c>
      <c r="BU42" s="142">
        <f>SUMIFS('BAZA DANYCH'!$P:$P,'BAZA DANYCH'!$U:$U,BU$30,'BAZA DANYCH'!$A:$A,$A42,'BAZA DANYCH'!$F:$F,$B42)</f>
        <v>38</v>
      </c>
      <c r="BV42" s="142">
        <f t="shared" si="36"/>
        <v>80</v>
      </c>
      <c r="BW42" s="142">
        <f>SUMIFS('BAZA DANYCH'!$O:$O,'BAZA DANYCH'!$U:$U,BW$30,'BAZA DANYCH'!$A:$A,$A42,'BAZA DANYCH'!$F:$F,$B42)</f>
        <v>121</v>
      </c>
      <c r="BX42" s="142">
        <f>SUMIFS('BAZA DANYCH'!$P:$P,'BAZA DANYCH'!$U:$U,BX$30,'BAZA DANYCH'!$A:$A,$A42,'BAZA DANYCH'!$F:$F,$B42)</f>
        <v>32</v>
      </c>
      <c r="BY42" s="142">
        <f t="shared" si="37"/>
        <v>153</v>
      </c>
      <c r="BZ42" s="142">
        <f>SUMIFS('BAZA DANYCH'!$O:$O,'BAZA DANYCH'!$U:$U,BZ$30,'BAZA DANYCH'!$A:$A,$A42,'BAZA DANYCH'!$F:$F,$B42)</f>
        <v>40</v>
      </c>
      <c r="CA42" s="142">
        <f>SUMIFS('BAZA DANYCH'!$P:$P,'BAZA DANYCH'!$U:$U,CA$30,'BAZA DANYCH'!$A:$A,$A42,'BAZA DANYCH'!$F:$F,$B42)</f>
        <v>28</v>
      </c>
      <c r="CB42" s="142">
        <f t="shared" si="38"/>
        <v>68</v>
      </c>
      <c r="CC42" s="142">
        <f>SUMIFS('BAZA DANYCH'!$O:$O,'BAZA DANYCH'!$U:$U,CC$30,'BAZA DANYCH'!$A:$A,$A42,'BAZA DANYCH'!$F:$F,$B42)</f>
        <v>57</v>
      </c>
      <c r="CD42" s="142">
        <f>SUMIFS('BAZA DANYCH'!$P:$P,'BAZA DANYCH'!$U:$U,CD$30,'BAZA DANYCH'!$A:$A,$A42,'BAZA DANYCH'!$F:$F,$B42)</f>
        <v>37</v>
      </c>
      <c r="CE42" s="142">
        <f t="shared" si="39"/>
        <v>94</v>
      </c>
      <c r="CF42" s="142">
        <f>SUMIFS('BAZA DANYCH'!$O:$O,'BAZA DANYCH'!$U:$U,CF$30,'BAZA DANYCH'!$A:$A,$A42,'BAZA DANYCH'!$F:$F,$B42)</f>
        <v>88</v>
      </c>
      <c r="CG42" s="142">
        <f>SUMIFS('BAZA DANYCH'!$P:$P,'BAZA DANYCH'!$U:$U,CG$30,'BAZA DANYCH'!$A:$A,$A42,'BAZA DANYCH'!$F:$F,$B42)</f>
        <v>13</v>
      </c>
      <c r="CH42" s="142">
        <f t="shared" si="40"/>
        <v>101</v>
      </c>
      <c r="CI42" s="142">
        <f>SUMIFS('BAZA DANYCH'!$O:$O,'BAZA DANYCH'!$U:$U,CI$30,'BAZA DANYCH'!$A:$A,$A42,'BAZA DANYCH'!$F:$F,$B42)</f>
        <v>38</v>
      </c>
      <c r="CJ42" s="142">
        <f>SUMIFS('BAZA DANYCH'!$P:$P,'BAZA DANYCH'!$U:$U,CJ$30,'BAZA DANYCH'!$A:$A,$A42,'BAZA DANYCH'!$F:$F,$B42)</f>
        <v>0</v>
      </c>
      <c r="CK42" s="142">
        <f t="shared" si="41"/>
        <v>38</v>
      </c>
      <c r="CL42" s="142">
        <f>SUMIFS('BAZA DANYCH'!$O:$O,'BAZA DANYCH'!$U:$U,CL$30,'BAZA DANYCH'!$A:$A,$A42,'BAZA DANYCH'!$F:$F,$B42)</f>
        <v>78</v>
      </c>
      <c r="CM42" s="142">
        <f>SUMIFS('BAZA DANYCH'!$P:$P,'BAZA DANYCH'!$U:$U,CM$30,'BAZA DANYCH'!$A:$A,$A42,'BAZA DANYCH'!$F:$F,$B42)</f>
        <v>52</v>
      </c>
      <c r="CN42" s="142">
        <f t="shared" si="42"/>
        <v>130</v>
      </c>
      <c r="CO42" s="142">
        <f>SUMIFS('BAZA DANYCH'!$O:$O,'BAZA DANYCH'!$U:$U,CO$30,'BAZA DANYCH'!$A:$A,$A42,'BAZA DANYCH'!$F:$F,$B42)</f>
        <v>94</v>
      </c>
      <c r="CP42" s="142">
        <f>SUMIFS('BAZA DANYCH'!$P:$P,'BAZA DANYCH'!$U:$U,CP$30,'BAZA DANYCH'!$A:$A,$A42,'BAZA DANYCH'!$F:$F,$B42)</f>
        <v>39</v>
      </c>
      <c r="CQ42" s="142">
        <f t="shared" si="43"/>
        <v>133</v>
      </c>
      <c r="CR42" s="142">
        <f>SUMIFS('BAZA DANYCH'!$O:$O,'BAZA DANYCH'!$U:$U,CR$30,'BAZA DANYCH'!$A:$A,$A42,'BAZA DANYCH'!$F:$F,$B42)</f>
        <v>86</v>
      </c>
      <c r="CS42" s="142">
        <f>SUMIFS('BAZA DANYCH'!$P:$P,'BAZA DANYCH'!$U:$U,CS$30,'BAZA DANYCH'!$A:$A,$A42,'BAZA DANYCH'!$F:$F,$B42)</f>
        <v>44</v>
      </c>
      <c r="CT42" s="142">
        <f t="shared" si="44"/>
        <v>130</v>
      </c>
      <c r="CU42" s="142">
        <f>SUMIFS('BAZA DANYCH'!$O:$O,'BAZA DANYCH'!$U:$U,CU$30,'BAZA DANYCH'!$A:$A,$A42,'BAZA DANYCH'!$F:$F,$B42)</f>
        <v>40</v>
      </c>
      <c r="CV42" s="142">
        <f>SUMIFS('BAZA DANYCH'!$P:$P,'BAZA DANYCH'!$U:$U,CV$30,'BAZA DANYCH'!$A:$A,$A42,'BAZA DANYCH'!$F:$F,$B42)</f>
        <v>31</v>
      </c>
      <c r="CW42" s="142">
        <f t="shared" si="45"/>
        <v>71</v>
      </c>
    </row>
    <row r="43" spans="1:101" x14ac:dyDescent="0.2">
      <c r="A43" s="154" t="s">
        <v>186</v>
      </c>
      <c r="B43" s="154" t="s">
        <v>213</v>
      </c>
      <c r="C43" s="141">
        <f t="shared" si="12"/>
        <v>418</v>
      </c>
      <c r="D43" s="141">
        <f t="shared" si="13"/>
        <v>136</v>
      </c>
      <c r="E43" s="141">
        <f t="shared" si="14"/>
        <v>554</v>
      </c>
      <c r="F43" s="142">
        <f>SUMIFS('BAZA DANYCH'!$O:$O,'BAZA DANYCH'!$U:$U,F$30,'BAZA DANYCH'!$A:$A,$A43,'BAZA DANYCH'!$F:$F,$B43)</f>
        <v>3</v>
      </c>
      <c r="G43" s="142">
        <f>SUMIFS('BAZA DANYCH'!$P:$P,'BAZA DANYCH'!$U:$U,G$30,'BAZA DANYCH'!$A:$A,$A43,'BAZA DANYCH'!$F:$F,$B43)</f>
        <v>3</v>
      </c>
      <c r="H43" s="142">
        <f t="shared" si="46"/>
        <v>6</v>
      </c>
      <c r="I43" s="142">
        <f>SUMIFS('BAZA DANYCH'!$O:$O,'BAZA DANYCH'!$U:$U,I$30,'BAZA DANYCH'!$A:$A,$A43,'BAZA DANYCH'!$F:$F,$B43)</f>
        <v>0</v>
      </c>
      <c r="J43" s="142">
        <f>SUMIFS('BAZA DANYCH'!$P:$P,'BAZA DANYCH'!$U:$U,J$30,'BAZA DANYCH'!$A:$A,$A43,'BAZA DANYCH'!$F:$F,$B43)</f>
        <v>0</v>
      </c>
      <c r="K43" s="142">
        <f t="shared" si="15"/>
        <v>0</v>
      </c>
      <c r="L43" s="142">
        <f>SUMIFS('BAZA DANYCH'!$O:$O,'BAZA DANYCH'!$U:$U,L$30,'BAZA DANYCH'!$A:$A,$A43,'BAZA DANYCH'!$F:$F,$B43)</f>
        <v>0</v>
      </c>
      <c r="M43" s="142">
        <f>SUMIFS('BAZA DANYCH'!$P:$P,'BAZA DANYCH'!$U:$U,M$30,'BAZA DANYCH'!$A:$A,$A43,'BAZA DANYCH'!$F:$F,$B43)</f>
        <v>0</v>
      </c>
      <c r="N43" s="142">
        <f t="shared" si="16"/>
        <v>0</v>
      </c>
      <c r="O43" s="142">
        <f>SUMIFS('BAZA DANYCH'!$O:$O,'BAZA DANYCH'!$U:$U,O$30,'BAZA DANYCH'!$A:$A,$A43,'BAZA DANYCH'!$F:$F,$B43)</f>
        <v>6</v>
      </c>
      <c r="P43" s="142">
        <f>SUMIFS('BAZA DANYCH'!$P:$P,'BAZA DANYCH'!$U:$U,P$30,'BAZA DANYCH'!$A:$A,$A43,'BAZA DANYCH'!$F:$F,$B43)</f>
        <v>11</v>
      </c>
      <c r="Q43" s="142">
        <f t="shared" si="17"/>
        <v>17</v>
      </c>
      <c r="R43" s="142">
        <f>SUMIFS('BAZA DANYCH'!$O:$O,'BAZA DANYCH'!$U:$U,R$30,'BAZA DANYCH'!$A:$A,$A43,'BAZA DANYCH'!$F:$F,$B43)</f>
        <v>0</v>
      </c>
      <c r="S43" s="142">
        <f>SUMIFS('BAZA DANYCH'!$P:$P,'BAZA DANYCH'!$U:$U,S$30,'BAZA DANYCH'!$A:$A,$A43,'BAZA DANYCH'!$F:$F,$B43)</f>
        <v>0</v>
      </c>
      <c r="T43" s="142">
        <f t="shared" si="18"/>
        <v>0</v>
      </c>
      <c r="U43" s="142">
        <f>SUMIFS('BAZA DANYCH'!$O:$O,'BAZA DANYCH'!$U:$U,U$30,'BAZA DANYCH'!$A:$A,$A43,'BAZA DANYCH'!$F:$F,$B43)</f>
        <v>8</v>
      </c>
      <c r="V43" s="142">
        <f>SUMIFS('BAZA DANYCH'!$P:$P,'BAZA DANYCH'!$U:$U,V$30,'BAZA DANYCH'!$A:$A,$A43,'BAZA DANYCH'!$F:$F,$B43)</f>
        <v>15</v>
      </c>
      <c r="W43" s="142">
        <f t="shared" si="19"/>
        <v>23</v>
      </c>
      <c r="X43" s="142">
        <f>SUMIFS('BAZA DANYCH'!$O:$O,'BAZA DANYCH'!$U:$U,X$30,'BAZA DANYCH'!$A:$A,$A43,'BAZA DANYCH'!$F:$F,$B43)</f>
        <v>1</v>
      </c>
      <c r="Y43" s="142">
        <f>SUMIFS('BAZA DANYCH'!$P:$P,'BAZA DANYCH'!$U:$U,Y$30,'BAZA DANYCH'!$A:$A,$A43,'BAZA DANYCH'!$F:$F,$B43)</f>
        <v>13</v>
      </c>
      <c r="Z43" s="142">
        <f t="shared" si="20"/>
        <v>14</v>
      </c>
      <c r="AA43" s="142">
        <f>SUMIFS('BAZA DANYCH'!$O:$O,'BAZA DANYCH'!$U:$U,AA$30,'BAZA DANYCH'!$A:$A,$A43,'BAZA DANYCH'!$F:$F,$B43)</f>
        <v>10</v>
      </c>
      <c r="AB43" s="142">
        <f>SUMIFS('BAZA DANYCH'!$P:$P,'BAZA DANYCH'!$U:$U,AB$30,'BAZA DANYCH'!$A:$A,$A43,'BAZA DANYCH'!$F:$F,$B43)</f>
        <v>0</v>
      </c>
      <c r="AC43" s="142">
        <f t="shared" si="21"/>
        <v>10</v>
      </c>
      <c r="AD43" s="142">
        <f>SUMIFS('BAZA DANYCH'!$O:$O,'BAZA DANYCH'!$U:$U,AD$30,'BAZA DANYCH'!$A:$A,$A43,'BAZA DANYCH'!$F:$F,$B43)</f>
        <v>3</v>
      </c>
      <c r="AE43" s="142">
        <f>SUMIFS('BAZA DANYCH'!$P:$P,'BAZA DANYCH'!$U:$U,AE$30,'BAZA DANYCH'!$A:$A,$A43,'BAZA DANYCH'!$F:$F,$B43)</f>
        <v>13</v>
      </c>
      <c r="AF43" s="142">
        <f t="shared" si="22"/>
        <v>16</v>
      </c>
      <c r="AG43" s="142">
        <f>SUMIFS('BAZA DANYCH'!$O:$O,'BAZA DANYCH'!$U:$U,AG$30,'BAZA DANYCH'!$A:$A,$A43,'BAZA DANYCH'!$F:$F,$B43)</f>
        <v>0</v>
      </c>
      <c r="AH43" s="142">
        <f>SUMIFS('BAZA DANYCH'!$P:$P,'BAZA DANYCH'!$U:$U,AH$30,'BAZA DANYCH'!$A:$A,$A43,'BAZA DANYCH'!$F:$F,$B43)</f>
        <v>0</v>
      </c>
      <c r="AI43" s="142">
        <f t="shared" si="23"/>
        <v>0</v>
      </c>
      <c r="AJ43" s="142">
        <f>SUMIFS('BAZA DANYCH'!$O:$O,'BAZA DANYCH'!$U:$U,AJ$30,'BAZA DANYCH'!$A:$A,$A43,'BAZA DANYCH'!$F:$F,$B43)</f>
        <v>4</v>
      </c>
      <c r="AK43" s="142">
        <f>SUMIFS('BAZA DANYCH'!$P:$P,'BAZA DANYCH'!$U:$U,AK$30,'BAZA DANYCH'!$A:$A,$A43,'BAZA DANYCH'!$F:$F,$B43)</f>
        <v>5</v>
      </c>
      <c r="AL43" s="142">
        <f t="shared" si="24"/>
        <v>9</v>
      </c>
      <c r="AM43" s="142">
        <f>SUMIFS('BAZA DANYCH'!$O:$O,'BAZA DANYCH'!$U:$U,AM$30,'BAZA DANYCH'!$A:$A,$A43,'BAZA DANYCH'!$F:$F,$B43)</f>
        <v>0</v>
      </c>
      <c r="AN43" s="142">
        <f>SUMIFS('BAZA DANYCH'!$P:$P,'BAZA DANYCH'!$U:$U,AN$30,'BAZA DANYCH'!$A:$A,$A43,'BAZA DANYCH'!$F:$F,$B43)</f>
        <v>0</v>
      </c>
      <c r="AO43" s="142">
        <f t="shared" si="25"/>
        <v>0</v>
      </c>
      <c r="AP43" s="142">
        <f>SUMIFS('BAZA DANYCH'!$O:$O,'BAZA DANYCH'!$U:$U,AP$30,'BAZA DANYCH'!$A:$A,$A43,'BAZA DANYCH'!$F:$F,$B43)</f>
        <v>5</v>
      </c>
      <c r="AQ43" s="142">
        <f>SUMIFS('BAZA DANYCH'!$P:$P,'BAZA DANYCH'!$U:$U,AQ$30,'BAZA DANYCH'!$A:$A,$A43,'BAZA DANYCH'!$F:$F,$B43)</f>
        <v>17</v>
      </c>
      <c r="AR43" s="142">
        <f t="shared" si="26"/>
        <v>22</v>
      </c>
      <c r="AS43" s="142">
        <f>SUMIFS('BAZA DANYCH'!$O:$O,'BAZA DANYCH'!$U:$U,AS$30,'BAZA DANYCH'!$A:$A,$A43,'BAZA DANYCH'!$F:$F,$B43)</f>
        <v>15</v>
      </c>
      <c r="AT43" s="142">
        <f>SUMIFS('BAZA DANYCH'!$P:$P,'BAZA DANYCH'!$U:$U,AT$30,'BAZA DANYCH'!$A:$A,$A43,'BAZA DANYCH'!$F:$F,$B43)</f>
        <v>0</v>
      </c>
      <c r="AU43" s="142">
        <f t="shared" si="27"/>
        <v>15</v>
      </c>
      <c r="AV43" s="142">
        <f>SUMIFS('BAZA DANYCH'!$O:$O,'BAZA DANYCH'!$U:$U,AV$30,'BAZA DANYCH'!$A:$A,$A43,'BAZA DANYCH'!$F:$F,$B43)</f>
        <v>7</v>
      </c>
      <c r="AW43" s="142">
        <f>SUMIFS('BAZA DANYCH'!$P:$P,'BAZA DANYCH'!$U:$U,AW$30,'BAZA DANYCH'!$A:$A,$A43,'BAZA DANYCH'!$F:$F,$B43)</f>
        <v>0</v>
      </c>
      <c r="AX43" s="142">
        <f t="shared" si="28"/>
        <v>7</v>
      </c>
      <c r="AY43" s="142">
        <f>SUMIFS('BAZA DANYCH'!$O:$O,'BAZA DANYCH'!$U:$U,AY$30,'BAZA DANYCH'!$A:$A,$A43,'BAZA DANYCH'!$F:$F,$B43)</f>
        <v>9</v>
      </c>
      <c r="AZ43" s="142">
        <f>SUMIFS('BAZA DANYCH'!$P:$P,'BAZA DANYCH'!$U:$U,AZ$30,'BAZA DANYCH'!$A:$A,$A43,'BAZA DANYCH'!$F:$F,$B43)</f>
        <v>5</v>
      </c>
      <c r="BA43" s="142">
        <f t="shared" si="29"/>
        <v>14</v>
      </c>
      <c r="BB43" s="142">
        <f>SUMIFS('BAZA DANYCH'!$O:$O,'BAZA DANYCH'!$U:$U,BB$30,'BAZA DANYCH'!$A:$A,$A43,'BAZA DANYCH'!$F:$F,$B43)</f>
        <v>30</v>
      </c>
      <c r="BC43" s="142">
        <f>SUMIFS('BAZA DANYCH'!$P:$P,'BAZA DANYCH'!$U:$U,BC$30,'BAZA DANYCH'!$A:$A,$A43,'BAZA DANYCH'!$F:$F,$B43)</f>
        <v>4</v>
      </c>
      <c r="BD43" s="142">
        <f t="shared" si="30"/>
        <v>34</v>
      </c>
      <c r="BE43" s="142">
        <f>SUMIFS('BAZA DANYCH'!$O:$O,'BAZA DANYCH'!$U:$U,BE$30,'BAZA DANYCH'!$A:$A,$A43,'BAZA DANYCH'!$F:$F,$B43)</f>
        <v>19</v>
      </c>
      <c r="BF43" s="142">
        <f>SUMIFS('BAZA DANYCH'!$P:$P,'BAZA DANYCH'!$U:$U,BF$30,'BAZA DANYCH'!$A:$A,$A43,'BAZA DANYCH'!$F:$F,$B43)</f>
        <v>0</v>
      </c>
      <c r="BG43" s="142">
        <f t="shared" si="31"/>
        <v>19</v>
      </c>
      <c r="BH43" s="142">
        <f>SUMIFS('BAZA DANYCH'!$O:$O,'BAZA DANYCH'!$U:$U,BH$30,'BAZA DANYCH'!$A:$A,$A43,'BAZA DANYCH'!$F:$F,$B43)</f>
        <v>35</v>
      </c>
      <c r="BI43" s="142">
        <f>SUMIFS('BAZA DANYCH'!$P:$P,'BAZA DANYCH'!$U:$U,BI$30,'BAZA DANYCH'!$A:$A,$A43,'BAZA DANYCH'!$F:$F,$B43)</f>
        <v>5</v>
      </c>
      <c r="BJ43" s="142">
        <f t="shared" si="32"/>
        <v>40</v>
      </c>
      <c r="BK43" s="142">
        <f>SUMIFS('BAZA DANYCH'!$O:$O,'BAZA DANYCH'!$U:$U,BK$30,'BAZA DANYCH'!$A:$A,$A43,'BAZA DANYCH'!$F:$F,$B43)</f>
        <v>13</v>
      </c>
      <c r="BL43" s="142">
        <f>SUMIFS('BAZA DANYCH'!$P:$P,'BAZA DANYCH'!$U:$U,BL$30,'BAZA DANYCH'!$A:$A,$A43,'BAZA DANYCH'!$F:$F,$B43)</f>
        <v>3</v>
      </c>
      <c r="BM43" s="142">
        <f t="shared" si="33"/>
        <v>16</v>
      </c>
      <c r="BN43" s="142">
        <f>SUMIFS('BAZA DANYCH'!$O:$O,'BAZA DANYCH'!$U:$U,BN$30,'BAZA DANYCH'!$A:$A,$A43,'BAZA DANYCH'!$F:$F,$B43)</f>
        <v>77</v>
      </c>
      <c r="BO43" s="142">
        <f>SUMIFS('BAZA DANYCH'!$P:$P,'BAZA DANYCH'!$U:$U,BO$30,'BAZA DANYCH'!$A:$A,$A43,'BAZA DANYCH'!$F:$F,$B43)</f>
        <v>8</v>
      </c>
      <c r="BP43" s="142">
        <f t="shared" si="34"/>
        <v>85</v>
      </c>
      <c r="BQ43" s="142">
        <f>SUMIFS('BAZA DANYCH'!$O:$O,'BAZA DANYCH'!$U:$U,BQ$30,'BAZA DANYCH'!$A:$A,$A43,'BAZA DANYCH'!$F:$F,$B43)</f>
        <v>39</v>
      </c>
      <c r="BR43" s="142">
        <f>SUMIFS('BAZA DANYCH'!$P:$P,'BAZA DANYCH'!$U:$U,BR$30,'BAZA DANYCH'!$A:$A,$A43,'BAZA DANYCH'!$F:$F,$B43)</f>
        <v>5</v>
      </c>
      <c r="BS43" s="142">
        <f t="shared" si="35"/>
        <v>44</v>
      </c>
      <c r="BT43" s="142">
        <f>SUMIFS('BAZA DANYCH'!$O:$O,'BAZA DANYCH'!$U:$U,BT$30,'BAZA DANYCH'!$A:$A,$A43,'BAZA DANYCH'!$F:$F,$B43)</f>
        <v>4</v>
      </c>
      <c r="BU43" s="142">
        <f>SUMIFS('BAZA DANYCH'!$P:$P,'BAZA DANYCH'!$U:$U,BU$30,'BAZA DANYCH'!$A:$A,$A43,'BAZA DANYCH'!$F:$F,$B43)</f>
        <v>0</v>
      </c>
      <c r="BV43" s="142">
        <f t="shared" si="36"/>
        <v>4</v>
      </c>
      <c r="BW43" s="142">
        <f>SUMIFS('BAZA DANYCH'!$O:$O,'BAZA DANYCH'!$U:$U,BW$30,'BAZA DANYCH'!$A:$A,$A43,'BAZA DANYCH'!$F:$F,$B43)</f>
        <v>34</v>
      </c>
      <c r="BX43" s="142">
        <f>SUMIFS('BAZA DANYCH'!$P:$P,'BAZA DANYCH'!$U:$U,BX$30,'BAZA DANYCH'!$A:$A,$A43,'BAZA DANYCH'!$F:$F,$B43)</f>
        <v>0</v>
      </c>
      <c r="BY43" s="142">
        <f t="shared" si="37"/>
        <v>34</v>
      </c>
      <c r="BZ43" s="142">
        <f>SUMIFS('BAZA DANYCH'!$O:$O,'BAZA DANYCH'!$U:$U,BZ$30,'BAZA DANYCH'!$A:$A,$A43,'BAZA DANYCH'!$F:$F,$B43)</f>
        <v>21</v>
      </c>
      <c r="CA43" s="142">
        <f>SUMIFS('BAZA DANYCH'!$P:$P,'BAZA DANYCH'!$U:$U,CA$30,'BAZA DANYCH'!$A:$A,$A43,'BAZA DANYCH'!$F:$F,$B43)</f>
        <v>0</v>
      </c>
      <c r="CB43" s="142">
        <f t="shared" si="38"/>
        <v>21</v>
      </c>
      <c r="CC43" s="142">
        <f>SUMIFS('BAZA DANYCH'!$O:$O,'BAZA DANYCH'!$U:$U,CC$30,'BAZA DANYCH'!$A:$A,$A43,'BAZA DANYCH'!$F:$F,$B43)</f>
        <v>0</v>
      </c>
      <c r="CD43" s="142">
        <f>SUMIFS('BAZA DANYCH'!$P:$P,'BAZA DANYCH'!$U:$U,CD$30,'BAZA DANYCH'!$A:$A,$A43,'BAZA DANYCH'!$F:$F,$B43)</f>
        <v>0</v>
      </c>
      <c r="CE43" s="142">
        <f t="shared" si="39"/>
        <v>0</v>
      </c>
      <c r="CF43" s="142">
        <f>SUMIFS('BAZA DANYCH'!$O:$O,'BAZA DANYCH'!$U:$U,CF$30,'BAZA DANYCH'!$A:$A,$A43,'BAZA DANYCH'!$F:$F,$B43)</f>
        <v>0</v>
      </c>
      <c r="CG43" s="142">
        <f>SUMIFS('BAZA DANYCH'!$P:$P,'BAZA DANYCH'!$U:$U,CG$30,'BAZA DANYCH'!$A:$A,$A43,'BAZA DANYCH'!$F:$F,$B43)</f>
        <v>0</v>
      </c>
      <c r="CH43" s="142">
        <f t="shared" si="40"/>
        <v>0</v>
      </c>
      <c r="CI43" s="142">
        <f>SUMIFS('BAZA DANYCH'!$O:$O,'BAZA DANYCH'!$U:$U,CI$30,'BAZA DANYCH'!$A:$A,$A43,'BAZA DANYCH'!$F:$F,$B43)</f>
        <v>22</v>
      </c>
      <c r="CJ43" s="142">
        <f>SUMIFS('BAZA DANYCH'!$P:$P,'BAZA DANYCH'!$U:$U,CJ$30,'BAZA DANYCH'!$A:$A,$A43,'BAZA DANYCH'!$F:$F,$B43)</f>
        <v>10</v>
      </c>
      <c r="CK43" s="142">
        <f t="shared" si="41"/>
        <v>32</v>
      </c>
      <c r="CL43" s="142">
        <f>SUMIFS('BAZA DANYCH'!$O:$O,'BAZA DANYCH'!$U:$U,CL$30,'BAZA DANYCH'!$A:$A,$A43,'BAZA DANYCH'!$F:$F,$B43)</f>
        <v>16</v>
      </c>
      <c r="CM43" s="142">
        <f>SUMIFS('BAZA DANYCH'!$P:$P,'BAZA DANYCH'!$U:$U,CM$30,'BAZA DANYCH'!$A:$A,$A43,'BAZA DANYCH'!$F:$F,$B43)</f>
        <v>7</v>
      </c>
      <c r="CN43" s="142">
        <f t="shared" si="42"/>
        <v>23</v>
      </c>
      <c r="CO43" s="142">
        <f>SUMIFS('BAZA DANYCH'!$O:$O,'BAZA DANYCH'!$U:$U,CO$30,'BAZA DANYCH'!$A:$A,$A43,'BAZA DANYCH'!$F:$F,$B43)</f>
        <v>13</v>
      </c>
      <c r="CP43" s="142">
        <f>SUMIFS('BAZA DANYCH'!$P:$P,'BAZA DANYCH'!$U:$U,CP$30,'BAZA DANYCH'!$A:$A,$A43,'BAZA DANYCH'!$F:$F,$B43)</f>
        <v>6</v>
      </c>
      <c r="CQ43" s="142">
        <f t="shared" si="43"/>
        <v>19</v>
      </c>
      <c r="CR43" s="142">
        <f>SUMIFS('BAZA DANYCH'!$O:$O,'BAZA DANYCH'!$U:$U,CR$30,'BAZA DANYCH'!$A:$A,$A43,'BAZA DANYCH'!$F:$F,$B43)</f>
        <v>14</v>
      </c>
      <c r="CS43" s="142">
        <f>SUMIFS('BAZA DANYCH'!$P:$P,'BAZA DANYCH'!$U:$U,CS$30,'BAZA DANYCH'!$A:$A,$A43,'BAZA DANYCH'!$F:$F,$B43)</f>
        <v>4</v>
      </c>
      <c r="CT43" s="142">
        <f t="shared" si="44"/>
        <v>18</v>
      </c>
      <c r="CU43" s="142">
        <f>SUMIFS('BAZA DANYCH'!$O:$O,'BAZA DANYCH'!$U:$U,CU$30,'BAZA DANYCH'!$A:$A,$A43,'BAZA DANYCH'!$F:$F,$B43)</f>
        <v>10</v>
      </c>
      <c r="CV43" s="142">
        <f>SUMIFS('BAZA DANYCH'!$P:$P,'BAZA DANYCH'!$U:$U,CV$30,'BAZA DANYCH'!$A:$A,$A43,'BAZA DANYCH'!$F:$F,$B43)</f>
        <v>2</v>
      </c>
      <c r="CW43" s="142">
        <f t="shared" si="45"/>
        <v>12</v>
      </c>
    </row>
    <row r="44" spans="1:101" x14ac:dyDescent="0.2">
      <c r="A44" s="154" t="s">
        <v>186</v>
      </c>
      <c r="B44" s="154" t="s">
        <v>233</v>
      </c>
      <c r="C44" s="141">
        <f t="shared" si="12"/>
        <v>726</v>
      </c>
      <c r="D44" s="141">
        <f t="shared" si="13"/>
        <v>519</v>
      </c>
      <c r="E44" s="141">
        <f t="shared" si="14"/>
        <v>1245</v>
      </c>
      <c r="F44" s="142">
        <f>SUMIFS('BAZA DANYCH'!$O:$O,'BAZA DANYCH'!$U:$U,F$30,'BAZA DANYCH'!$A:$A,$A44,'BAZA DANYCH'!$F:$F,$B44)</f>
        <v>2</v>
      </c>
      <c r="G44" s="142">
        <f>SUMIFS('BAZA DANYCH'!$P:$P,'BAZA DANYCH'!$U:$U,G$30,'BAZA DANYCH'!$A:$A,$A44,'BAZA DANYCH'!$F:$F,$B44)</f>
        <v>0</v>
      </c>
      <c r="H44" s="142">
        <f t="shared" si="46"/>
        <v>2</v>
      </c>
      <c r="I44" s="142">
        <f>SUMIFS('BAZA DANYCH'!$O:$O,'BAZA DANYCH'!$U:$U,I$30,'BAZA DANYCH'!$A:$A,$A44,'BAZA DANYCH'!$F:$F,$B44)</f>
        <v>0</v>
      </c>
      <c r="J44" s="142">
        <f>SUMIFS('BAZA DANYCH'!$P:$P,'BAZA DANYCH'!$U:$U,J$30,'BAZA DANYCH'!$A:$A,$A44,'BAZA DANYCH'!$F:$F,$B44)</f>
        <v>1</v>
      </c>
      <c r="K44" s="142">
        <f t="shared" si="15"/>
        <v>1</v>
      </c>
      <c r="L44" s="142">
        <f>SUMIFS('BAZA DANYCH'!$O:$O,'BAZA DANYCH'!$U:$U,L$30,'BAZA DANYCH'!$A:$A,$A44,'BAZA DANYCH'!$F:$F,$B44)</f>
        <v>7</v>
      </c>
      <c r="M44" s="142">
        <f>SUMIFS('BAZA DANYCH'!$P:$P,'BAZA DANYCH'!$U:$U,M$30,'BAZA DANYCH'!$A:$A,$A44,'BAZA DANYCH'!$F:$F,$B44)</f>
        <v>9</v>
      </c>
      <c r="N44" s="142">
        <f t="shared" si="16"/>
        <v>16</v>
      </c>
      <c r="O44" s="142">
        <f>SUMIFS('BAZA DANYCH'!$O:$O,'BAZA DANYCH'!$U:$U,O$30,'BAZA DANYCH'!$A:$A,$A44,'BAZA DANYCH'!$F:$F,$B44)</f>
        <v>8</v>
      </c>
      <c r="P44" s="142">
        <f>SUMIFS('BAZA DANYCH'!$P:$P,'BAZA DANYCH'!$U:$U,P$30,'BAZA DANYCH'!$A:$A,$A44,'BAZA DANYCH'!$F:$F,$B44)</f>
        <v>3</v>
      </c>
      <c r="Q44" s="142">
        <f t="shared" si="17"/>
        <v>11</v>
      </c>
      <c r="R44" s="142">
        <f>SUMIFS('BAZA DANYCH'!$O:$O,'BAZA DANYCH'!$U:$U,R$30,'BAZA DANYCH'!$A:$A,$A44,'BAZA DANYCH'!$F:$F,$B44)</f>
        <v>6</v>
      </c>
      <c r="S44" s="142">
        <f>SUMIFS('BAZA DANYCH'!$P:$P,'BAZA DANYCH'!$U:$U,S$30,'BAZA DANYCH'!$A:$A,$A44,'BAZA DANYCH'!$F:$F,$B44)</f>
        <v>9</v>
      </c>
      <c r="T44" s="142">
        <f t="shared" si="18"/>
        <v>15</v>
      </c>
      <c r="U44" s="142">
        <f>SUMIFS('BAZA DANYCH'!$O:$O,'BAZA DANYCH'!$U:$U,U$30,'BAZA DANYCH'!$A:$A,$A44,'BAZA DANYCH'!$F:$F,$B44)</f>
        <v>10</v>
      </c>
      <c r="V44" s="142">
        <f>SUMIFS('BAZA DANYCH'!$P:$P,'BAZA DANYCH'!$U:$U,V$30,'BAZA DANYCH'!$A:$A,$A44,'BAZA DANYCH'!$F:$F,$B44)</f>
        <v>16</v>
      </c>
      <c r="W44" s="142">
        <f t="shared" si="19"/>
        <v>26</v>
      </c>
      <c r="X44" s="142">
        <f>SUMIFS('BAZA DANYCH'!$O:$O,'BAZA DANYCH'!$U:$U,X$30,'BAZA DANYCH'!$A:$A,$A44,'BAZA DANYCH'!$F:$F,$B44)</f>
        <v>27</v>
      </c>
      <c r="Y44" s="142">
        <f>SUMIFS('BAZA DANYCH'!$P:$P,'BAZA DANYCH'!$U:$U,Y$30,'BAZA DANYCH'!$A:$A,$A44,'BAZA DANYCH'!$F:$F,$B44)</f>
        <v>19</v>
      </c>
      <c r="Z44" s="142">
        <f t="shared" si="20"/>
        <v>46</v>
      </c>
      <c r="AA44" s="142">
        <f>SUMIFS('BAZA DANYCH'!$O:$O,'BAZA DANYCH'!$U:$U,AA$30,'BAZA DANYCH'!$A:$A,$A44,'BAZA DANYCH'!$F:$F,$B44)</f>
        <v>7</v>
      </c>
      <c r="AB44" s="142">
        <f>SUMIFS('BAZA DANYCH'!$P:$P,'BAZA DANYCH'!$U:$U,AB$30,'BAZA DANYCH'!$A:$A,$A44,'BAZA DANYCH'!$F:$F,$B44)</f>
        <v>22</v>
      </c>
      <c r="AC44" s="142">
        <f t="shared" si="21"/>
        <v>29</v>
      </c>
      <c r="AD44" s="142">
        <f>SUMIFS('BAZA DANYCH'!$O:$O,'BAZA DANYCH'!$U:$U,AD$30,'BAZA DANYCH'!$A:$A,$A44,'BAZA DANYCH'!$F:$F,$B44)</f>
        <v>10</v>
      </c>
      <c r="AE44" s="142">
        <f>SUMIFS('BAZA DANYCH'!$P:$P,'BAZA DANYCH'!$U:$U,AE$30,'BAZA DANYCH'!$A:$A,$A44,'BAZA DANYCH'!$F:$F,$B44)</f>
        <v>9</v>
      </c>
      <c r="AF44" s="142">
        <f t="shared" si="22"/>
        <v>19</v>
      </c>
      <c r="AG44" s="142">
        <f>SUMIFS('BAZA DANYCH'!$O:$O,'BAZA DANYCH'!$U:$U,AG$30,'BAZA DANYCH'!$A:$A,$A44,'BAZA DANYCH'!$F:$F,$B44)</f>
        <v>8</v>
      </c>
      <c r="AH44" s="142">
        <f>SUMIFS('BAZA DANYCH'!$P:$P,'BAZA DANYCH'!$U:$U,AH$30,'BAZA DANYCH'!$A:$A,$A44,'BAZA DANYCH'!$F:$F,$B44)</f>
        <v>8</v>
      </c>
      <c r="AI44" s="142">
        <f t="shared" si="23"/>
        <v>16</v>
      </c>
      <c r="AJ44" s="142">
        <f>SUMIFS('BAZA DANYCH'!$O:$O,'BAZA DANYCH'!$U:$U,AJ$30,'BAZA DANYCH'!$A:$A,$A44,'BAZA DANYCH'!$F:$F,$B44)</f>
        <v>42</v>
      </c>
      <c r="AK44" s="142">
        <f>SUMIFS('BAZA DANYCH'!$P:$P,'BAZA DANYCH'!$U:$U,AK$30,'BAZA DANYCH'!$A:$A,$A44,'BAZA DANYCH'!$F:$F,$B44)</f>
        <v>23</v>
      </c>
      <c r="AL44" s="142">
        <f t="shared" si="24"/>
        <v>65</v>
      </c>
      <c r="AM44" s="142">
        <f>SUMIFS('BAZA DANYCH'!$O:$O,'BAZA DANYCH'!$U:$U,AM$30,'BAZA DANYCH'!$A:$A,$A44,'BAZA DANYCH'!$F:$F,$B44)</f>
        <v>34</v>
      </c>
      <c r="AN44" s="142">
        <f>SUMIFS('BAZA DANYCH'!$P:$P,'BAZA DANYCH'!$U:$U,AN$30,'BAZA DANYCH'!$A:$A,$A44,'BAZA DANYCH'!$F:$F,$B44)</f>
        <v>30</v>
      </c>
      <c r="AO44" s="142">
        <f t="shared" si="25"/>
        <v>64</v>
      </c>
      <c r="AP44" s="142">
        <f>SUMIFS('BAZA DANYCH'!$O:$O,'BAZA DANYCH'!$U:$U,AP$30,'BAZA DANYCH'!$A:$A,$A44,'BAZA DANYCH'!$F:$F,$B44)</f>
        <v>0</v>
      </c>
      <c r="AQ44" s="142">
        <f>SUMIFS('BAZA DANYCH'!$P:$P,'BAZA DANYCH'!$U:$U,AQ$30,'BAZA DANYCH'!$A:$A,$A44,'BAZA DANYCH'!$F:$F,$B44)</f>
        <v>0</v>
      </c>
      <c r="AR44" s="142">
        <f t="shared" si="26"/>
        <v>0</v>
      </c>
      <c r="AS44" s="142">
        <f>SUMIFS('BAZA DANYCH'!$O:$O,'BAZA DANYCH'!$U:$U,AS$30,'BAZA DANYCH'!$A:$A,$A44,'BAZA DANYCH'!$F:$F,$B44)</f>
        <v>16</v>
      </c>
      <c r="AT44" s="142">
        <f>SUMIFS('BAZA DANYCH'!$P:$P,'BAZA DANYCH'!$U:$U,AT$30,'BAZA DANYCH'!$A:$A,$A44,'BAZA DANYCH'!$F:$F,$B44)</f>
        <v>18</v>
      </c>
      <c r="AU44" s="142">
        <f t="shared" si="27"/>
        <v>34</v>
      </c>
      <c r="AV44" s="142">
        <f>SUMIFS('BAZA DANYCH'!$O:$O,'BAZA DANYCH'!$U:$U,AV$30,'BAZA DANYCH'!$A:$A,$A44,'BAZA DANYCH'!$F:$F,$B44)</f>
        <v>14</v>
      </c>
      <c r="AW44" s="142">
        <f>SUMIFS('BAZA DANYCH'!$P:$P,'BAZA DANYCH'!$U:$U,AW$30,'BAZA DANYCH'!$A:$A,$A44,'BAZA DANYCH'!$F:$F,$B44)</f>
        <v>8</v>
      </c>
      <c r="AX44" s="142">
        <f t="shared" si="28"/>
        <v>22</v>
      </c>
      <c r="AY44" s="142">
        <f>SUMIFS('BAZA DANYCH'!$O:$O,'BAZA DANYCH'!$U:$U,AY$30,'BAZA DANYCH'!$A:$A,$A44,'BAZA DANYCH'!$F:$F,$B44)</f>
        <v>10</v>
      </c>
      <c r="AZ44" s="142">
        <f>SUMIFS('BAZA DANYCH'!$P:$P,'BAZA DANYCH'!$U:$U,AZ$30,'BAZA DANYCH'!$A:$A,$A44,'BAZA DANYCH'!$F:$F,$B44)</f>
        <v>20</v>
      </c>
      <c r="BA44" s="142">
        <f t="shared" si="29"/>
        <v>30</v>
      </c>
      <c r="BB44" s="142">
        <f>SUMIFS('BAZA DANYCH'!$O:$O,'BAZA DANYCH'!$U:$U,BB$30,'BAZA DANYCH'!$A:$A,$A44,'BAZA DANYCH'!$F:$F,$B44)</f>
        <v>10</v>
      </c>
      <c r="BC44" s="142">
        <f>SUMIFS('BAZA DANYCH'!$P:$P,'BAZA DANYCH'!$U:$U,BC$30,'BAZA DANYCH'!$A:$A,$A44,'BAZA DANYCH'!$F:$F,$B44)</f>
        <v>16</v>
      </c>
      <c r="BD44" s="142">
        <f t="shared" si="30"/>
        <v>26</v>
      </c>
      <c r="BE44" s="142">
        <f>SUMIFS('BAZA DANYCH'!$O:$O,'BAZA DANYCH'!$U:$U,BE$30,'BAZA DANYCH'!$A:$A,$A44,'BAZA DANYCH'!$F:$F,$B44)</f>
        <v>57</v>
      </c>
      <c r="BF44" s="142">
        <f>SUMIFS('BAZA DANYCH'!$P:$P,'BAZA DANYCH'!$U:$U,BF$30,'BAZA DANYCH'!$A:$A,$A44,'BAZA DANYCH'!$F:$F,$B44)</f>
        <v>29</v>
      </c>
      <c r="BG44" s="142">
        <f t="shared" si="31"/>
        <v>86</v>
      </c>
      <c r="BH44" s="142">
        <f>SUMIFS('BAZA DANYCH'!$O:$O,'BAZA DANYCH'!$U:$U,BH$30,'BAZA DANYCH'!$A:$A,$A44,'BAZA DANYCH'!$F:$F,$B44)</f>
        <v>15</v>
      </c>
      <c r="BI44" s="142">
        <f>SUMIFS('BAZA DANYCH'!$P:$P,'BAZA DANYCH'!$U:$U,BI$30,'BAZA DANYCH'!$A:$A,$A44,'BAZA DANYCH'!$F:$F,$B44)</f>
        <v>14</v>
      </c>
      <c r="BJ44" s="142">
        <f t="shared" si="32"/>
        <v>29</v>
      </c>
      <c r="BK44" s="142">
        <f>SUMIFS('BAZA DANYCH'!$O:$O,'BAZA DANYCH'!$U:$U,BK$30,'BAZA DANYCH'!$A:$A,$A44,'BAZA DANYCH'!$F:$F,$B44)</f>
        <v>26</v>
      </c>
      <c r="BL44" s="142">
        <f>SUMIFS('BAZA DANYCH'!$P:$P,'BAZA DANYCH'!$U:$U,BL$30,'BAZA DANYCH'!$A:$A,$A44,'BAZA DANYCH'!$F:$F,$B44)</f>
        <v>35</v>
      </c>
      <c r="BM44" s="142">
        <f t="shared" si="33"/>
        <v>61</v>
      </c>
      <c r="BN44" s="142">
        <f>SUMIFS('BAZA DANYCH'!$O:$O,'BAZA DANYCH'!$U:$U,BN$30,'BAZA DANYCH'!$A:$A,$A44,'BAZA DANYCH'!$F:$F,$B44)</f>
        <v>29</v>
      </c>
      <c r="BO44" s="142">
        <f>SUMIFS('BAZA DANYCH'!$P:$P,'BAZA DANYCH'!$U:$U,BO$30,'BAZA DANYCH'!$A:$A,$A44,'BAZA DANYCH'!$F:$F,$B44)</f>
        <v>24</v>
      </c>
      <c r="BP44" s="142">
        <f t="shared" si="34"/>
        <v>53</v>
      </c>
      <c r="BQ44" s="142">
        <f>SUMIFS('BAZA DANYCH'!$O:$O,'BAZA DANYCH'!$U:$U,BQ$30,'BAZA DANYCH'!$A:$A,$A44,'BAZA DANYCH'!$F:$F,$B44)</f>
        <v>63</v>
      </c>
      <c r="BR44" s="142">
        <f>SUMIFS('BAZA DANYCH'!$P:$P,'BAZA DANYCH'!$U:$U,BR$30,'BAZA DANYCH'!$A:$A,$A44,'BAZA DANYCH'!$F:$F,$B44)</f>
        <v>21</v>
      </c>
      <c r="BS44" s="142">
        <f t="shared" si="35"/>
        <v>84</v>
      </c>
      <c r="BT44" s="142">
        <f>SUMIFS('BAZA DANYCH'!$O:$O,'BAZA DANYCH'!$U:$U,BT$30,'BAZA DANYCH'!$A:$A,$A44,'BAZA DANYCH'!$F:$F,$B44)</f>
        <v>29</v>
      </c>
      <c r="BU44" s="142">
        <f>SUMIFS('BAZA DANYCH'!$P:$P,'BAZA DANYCH'!$U:$U,BU$30,'BAZA DANYCH'!$A:$A,$A44,'BAZA DANYCH'!$F:$F,$B44)</f>
        <v>21</v>
      </c>
      <c r="BV44" s="142">
        <f t="shared" si="36"/>
        <v>50</v>
      </c>
      <c r="BW44" s="142">
        <f>SUMIFS('BAZA DANYCH'!$O:$O,'BAZA DANYCH'!$U:$U,BW$30,'BAZA DANYCH'!$A:$A,$A44,'BAZA DANYCH'!$F:$F,$B44)</f>
        <v>28</v>
      </c>
      <c r="BX44" s="142">
        <f>SUMIFS('BAZA DANYCH'!$P:$P,'BAZA DANYCH'!$U:$U,BX$30,'BAZA DANYCH'!$A:$A,$A44,'BAZA DANYCH'!$F:$F,$B44)</f>
        <v>9</v>
      </c>
      <c r="BY44" s="142">
        <f t="shared" si="37"/>
        <v>37</v>
      </c>
      <c r="BZ44" s="142">
        <f>SUMIFS('BAZA DANYCH'!$O:$O,'BAZA DANYCH'!$U:$U,BZ$30,'BAZA DANYCH'!$A:$A,$A44,'BAZA DANYCH'!$F:$F,$B44)</f>
        <v>30</v>
      </c>
      <c r="CA44" s="142">
        <f>SUMIFS('BAZA DANYCH'!$P:$P,'BAZA DANYCH'!$U:$U,CA$30,'BAZA DANYCH'!$A:$A,$A44,'BAZA DANYCH'!$F:$F,$B44)</f>
        <v>15</v>
      </c>
      <c r="CB44" s="142">
        <f t="shared" si="38"/>
        <v>45</v>
      </c>
      <c r="CC44" s="142">
        <f>SUMIFS('BAZA DANYCH'!$O:$O,'BAZA DANYCH'!$U:$U,CC$30,'BAZA DANYCH'!$A:$A,$A44,'BAZA DANYCH'!$F:$F,$B44)</f>
        <v>62</v>
      </c>
      <c r="CD44" s="142">
        <f>SUMIFS('BAZA DANYCH'!$P:$P,'BAZA DANYCH'!$U:$U,CD$30,'BAZA DANYCH'!$A:$A,$A44,'BAZA DANYCH'!$F:$F,$B44)</f>
        <v>31</v>
      </c>
      <c r="CE44" s="142">
        <f t="shared" si="39"/>
        <v>93</v>
      </c>
      <c r="CF44" s="142">
        <f>SUMIFS('BAZA DANYCH'!$O:$O,'BAZA DANYCH'!$U:$U,CF$30,'BAZA DANYCH'!$A:$A,$A44,'BAZA DANYCH'!$F:$F,$B44)</f>
        <v>32</v>
      </c>
      <c r="CG44" s="142">
        <f>SUMIFS('BAZA DANYCH'!$P:$P,'BAZA DANYCH'!$U:$U,CG$30,'BAZA DANYCH'!$A:$A,$A44,'BAZA DANYCH'!$F:$F,$B44)</f>
        <v>11</v>
      </c>
      <c r="CH44" s="142">
        <f t="shared" si="40"/>
        <v>43</v>
      </c>
      <c r="CI44" s="142">
        <f>SUMIFS('BAZA DANYCH'!$O:$O,'BAZA DANYCH'!$U:$U,CI$30,'BAZA DANYCH'!$A:$A,$A44,'BAZA DANYCH'!$F:$F,$B44)</f>
        <v>41</v>
      </c>
      <c r="CJ44" s="142">
        <f>SUMIFS('BAZA DANYCH'!$P:$P,'BAZA DANYCH'!$U:$U,CJ$30,'BAZA DANYCH'!$A:$A,$A44,'BAZA DANYCH'!$F:$F,$B44)</f>
        <v>35</v>
      </c>
      <c r="CK44" s="142">
        <f t="shared" si="41"/>
        <v>76</v>
      </c>
      <c r="CL44" s="142">
        <f>SUMIFS('BAZA DANYCH'!$O:$O,'BAZA DANYCH'!$U:$U,CL$30,'BAZA DANYCH'!$A:$A,$A44,'BAZA DANYCH'!$F:$F,$B44)</f>
        <v>33</v>
      </c>
      <c r="CM44" s="142">
        <f>SUMIFS('BAZA DANYCH'!$P:$P,'BAZA DANYCH'!$U:$U,CM$30,'BAZA DANYCH'!$A:$A,$A44,'BAZA DANYCH'!$F:$F,$B44)</f>
        <v>21</v>
      </c>
      <c r="CN44" s="142">
        <f t="shared" si="42"/>
        <v>54</v>
      </c>
      <c r="CO44" s="142">
        <f>SUMIFS('BAZA DANYCH'!$O:$O,'BAZA DANYCH'!$U:$U,CO$30,'BAZA DANYCH'!$A:$A,$A44,'BAZA DANYCH'!$F:$F,$B44)</f>
        <v>39</v>
      </c>
      <c r="CP44" s="142">
        <f>SUMIFS('BAZA DANYCH'!$P:$P,'BAZA DANYCH'!$U:$U,CP$30,'BAZA DANYCH'!$A:$A,$A44,'BAZA DANYCH'!$F:$F,$B44)</f>
        <v>32</v>
      </c>
      <c r="CQ44" s="142">
        <f t="shared" si="43"/>
        <v>71</v>
      </c>
      <c r="CR44" s="142">
        <f>SUMIFS('BAZA DANYCH'!$O:$O,'BAZA DANYCH'!$U:$U,CR$30,'BAZA DANYCH'!$A:$A,$A44,'BAZA DANYCH'!$F:$F,$B44)</f>
        <v>16</v>
      </c>
      <c r="CS44" s="142">
        <f>SUMIFS('BAZA DANYCH'!$P:$P,'BAZA DANYCH'!$U:$U,CS$30,'BAZA DANYCH'!$A:$A,$A44,'BAZA DANYCH'!$F:$F,$B44)</f>
        <v>7</v>
      </c>
      <c r="CT44" s="142">
        <f t="shared" si="44"/>
        <v>23</v>
      </c>
      <c r="CU44" s="142">
        <f>SUMIFS('BAZA DANYCH'!$O:$O,'BAZA DANYCH'!$U:$U,CU$30,'BAZA DANYCH'!$A:$A,$A44,'BAZA DANYCH'!$F:$F,$B44)</f>
        <v>15</v>
      </c>
      <c r="CV44" s="142">
        <f>SUMIFS('BAZA DANYCH'!$P:$P,'BAZA DANYCH'!$U:$U,CV$30,'BAZA DANYCH'!$A:$A,$A44,'BAZA DANYCH'!$F:$F,$B44)</f>
        <v>3</v>
      </c>
      <c r="CW44" s="142">
        <f t="shared" si="45"/>
        <v>18</v>
      </c>
    </row>
    <row r="45" spans="1:101" x14ac:dyDescent="0.2">
      <c r="A45" s="154" t="s">
        <v>236</v>
      </c>
      <c r="B45" s="154" t="s">
        <v>237</v>
      </c>
      <c r="C45" s="141">
        <f t="shared" si="12"/>
        <v>932</v>
      </c>
      <c r="D45" s="141">
        <f t="shared" si="13"/>
        <v>539</v>
      </c>
      <c r="E45" s="141">
        <f t="shared" si="14"/>
        <v>1471</v>
      </c>
      <c r="F45" s="142">
        <f>SUMIFS('BAZA DANYCH'!$O:$O,'BAZA DANYCH'!$U:$U,F$30,'BAZA DANYCH'!$A:$A,$A45,'BAZA DANYCH'!$F:$F,$B45)</f>
        <v>11</v>
      </c>
      <c r="G45" s="142">
        <f>SUMIFS('BAZA DANYCH'!$P:$P,'BAZA DANYCH'!$U:$U,G$30,'BAZA DANYCH'!$A:$A,$A45,'BAZA DANYCH'!$F:$F,$B45)</f>
        <v>8</v>
      </c>
      <c r="H45" s="142">
        <f t="shared" si="46"/>
        <v>19</v>
      </c>
      <c r="I45" s="142">
        <f>SUMIFS('BAZA DANYCH'!$O:$O,'BAZA DANYCH'!$U:$U,I$30,'BAZA DANYCH'!$A:$A,$A45,'BAZA DANYCH'!$F:$F,$B45)</f>
        <v>20</v>
      </c>
      <c r="J45" s="142">
        <f>SUMIFS('BAZA DANYCH'!$P:$P,'BAZA DANYCH'!$U:$U,J$30,'BAZA DANYCH'!$A:$A,$A45,'BAZA DANYCH'!$F:$F,$B45)</f>
        <v>3</v>
      </c>
      <c r="K45" s="142">
        <f t="shared" si="15"/>
        <v>23</v>
      </c>
      <c r="L45" s="142">
        <f>SUMIFS('BAZA DANYCH'!$O:$O,'BAZA DANYCH'!$U:$U,L$30,'BAZA DANYCH'!$A:$A,$A45,'BAZA DANYCH'!$F:$F,$B45)</f>
        <v>19</v>
      </c>
      <c r="M45" s="142">
        <f>SUMIFS('BAZA DANYCH'!$P:$P,'BAZA DANYCH'!$U:$U,M$30,'BAZA DANYCH'!$A:$A,$A45,'BAZA DANYCH'!$F:$F,$B45)</f>
        <v>9</v>
      </c>
      <c r="N45" s="142">
        <f t="shared" si="16"/>
        <v>28</v>
      </c>
      <c r="O45" s="142">
        <f>SUMIFS('BAZA DANYCH'!$O:$O,'BAZA DANYCH'!$U:$U,O$30,'BAZA DANYCH'!$A:$A,$A45,'BAZA DANYCH'!$F:$F,$B45)</f>
        <v>24</v>
      </c>
      <c r="P45" s="142">
        <f>SUMIFS('BAZA DANYCH'!$P:$P,'BAZA DANYCH'!$U:$U,P$30,'BAZA DANYCH'!$A:$A,$A45,'BAZA DANYCH'!$F:$F,$B45)</f>
        <v>8</v>
      </c>
      <c r="Q45" s="142">
        <f t="shared" si="17"/>
        <v>32</v>
      </c>
      <c r="R45" s="142">
        <f>SUMIFS('BAZA DANYCH'!$O:$O,'BAZA DANYCH'!$U:$U,R$30,'BAZA DANYCH'!$A:$A,$A45,'BAZA DANYCH'!$F:$F,$B45)</f>
        <v>28</v>
      </c>
      <c r="S45" s="142">
        <f>SUMIFS('BAZA DANYCH'!$P:$P,'BAZA DANYCH'!$U:$U,S$30,'BAZA DANYCH'!$A:$A,$A45,'BAZA DANYCH'!$F:$F,$B45)</f>
        <v>11</v>
      </c>
      <c r="T45" s="142">
        <f t="shared" si="18"/>
        <v>39</v>
      </c>
      <c r="U45" s="142">
        <f>SUMIFS('BAZA DANYCH'!$O:$O,'BAZA DANYCH'!$U:$U,U$30,'BAZA DANYCH'!$A:$A,$A45,'BAZA DANYCH'!$F:$F,$B45)</f>
        <v>46</v>
      </c>
      <c r="V45" s="142">
        <f>SUMIFS('BAZA DANYCH'!$P:$P,'BAZA DANYCH'!$U:$U,V$30,'BAZA DANYCH'!$A:$A,$A45,'BAZA DANYCH'!$F:$F,$B45)</f>
        <v>13</v>
      </c>
      <c r="W45" s="142">
        <f t="shared" si="19"/>
        <v>59</v>
      </c>
      <c r="X45" s="142">
        <f>SUMIFS('BAZA DANYCH'!$O:$O,'BAZA DANYCH'!$U:$U,X$30,'BAZA DANYCH'!$A:$A,$A45,'BAZA DANYCH'!$F:$F,$B45)</f>
        <v>41</v>
      </c>
      <c r="Y45" s="142">
        <f>SUMIFS('BAZA DANYCH'!$P:$P,'BAZA DANYCH'!$U:$U,Y$30,'BAZA DANYCH'!$A:$A,$A45,'BAZA DANYCH'!$F:$F,$B45)</f>
        <v>10</v>
      </c>
      <c r="Z45" s="142">
        <f t="shared" si="20"/>
        <v>51</v>
      </c>
      <c r="AA45" s="142">
        <f>SUMIFS('BAZA DANYCH'!$O:$O,'BAZA DANYCH'!$U:$U,AA$30,'BAZA DANYCH'!$A:$A,$A45,'BAZA DANYCH'!$F:$F,$B45)</f>
        <v>41</v>
      </c>
      <c r="AB45" s="142">
        <f>SUMIFS('BAZA DANYCH'!$P:$P,'BAZA DANYCH'!$U:$U,AB$30,'BAZA DANYCH'!$A:$A,$A45,'BAZA DANYCH'!$F:$F,$B45)</f>
        <v>31</v>
      </c>
      <c r="AC45" s="142">
        <f t="shared" si="21"/>
        <v>72</v>
      </c>
      <c r="AD45" s="142">
        <f>SUMIFS('BAZA DANYCH'!$O:$O,'BAZA DANYCH'!$U:$U,AD$30,'BAZA DANYCH'!$A:$A,$A45,'BAZA DANYCH'!$F:$F,$B45)</f>
        <v>29</v>
      </c>
      <c r="AE45" s="142">
        <f>SUMIFS('BAZA DANYCH'!$P:$P,'BAZA DANYCH'!$U:$U,AE$30,'BAZA DANYCH'!$A:$A,$A45,'BAZA DANYCH'!$F:$F,$B45)</f>
        <v>5</v>
      </c>
      <c r="AF45" s="142">
        <f t="shared" si="22"/>
        <v>34</v>
      </c>
      <c r="AG45" s="142">
        <f>SUMIFS('BAZA DANYCH'!$O:$O,'BAZA DANYCH'!$U:$U,AG$30,'BAZA DANYCH'!$A:$A,$A45,'BAZA DANYCH'!$F:$F,$B45)</f>
        <v>74</v>
      </c>
      <c r="AH45" s="142">
        <f>SUMIFS('BAZA DANYCH'!$P:$P,'BAZA DANYCH'!$U:$U,AH$30,'BAZA DANYCH'!$A:$A,$A45,'BAZA DANYCH'!$F:$F,$B45)</f>
        <v>10</v>
      </c>
      <c r="AI45" s="142">
        <f t="shared" si="23"/>
        <v>84</v>
      </c>
      <c r="AJ45" s="142">
        <f>SUMIFS('BAZA DANYCH'!$O:$O,'BAZA DANYCH'!$U:$U,AJ$30,'BAZA DANYCH'!$A:$A,$A45,'BAZA DANYCH'!$F:$F,$B45)</f>
        <v>33</v>
      </c>
      <c r="AK45" s="142">
        <f>SUMIFS('BAZA DANYCH'!$P:$P,'BAZA DANYCH'!$U:$U,AK$30,'BAZA DANYCH'!$A:$A,$A45,'BAZA DANYCH'!$F:$F,$B45)</f>
        <v>17</v>
      </c>
      <c r="AL45" s="142">
        <f t="shared" si="24"/>
        <v>50</v>
      </c>
      <c r="AM45" s="142">
        <f>SUMIFS('BAZA DANYCH'!$O:$O,'BAZA DANYCH'!$U:$U,AM$30,'BAZA DANYCH'!$A:$A,$A45,'BAZA DANYCH'!$F:$F,$B45)</f>
        <v>47</v>
      </c>
      <c r="AN45" s="142">
        <f>SUMIFS('BAZA DANYCH'!$P:$P,'BAZA DANYCH'!$U:$U,AN$30,'BAZA DANYCH'!$A:$A,$A45,'BAZA DANYCH'!$F:$F,$B45)</f>
        <v>12</v>
      </c>
      <c r="AO45" s="142">
        <f t="shared" si="25"/>
        <v>59</v>
      </c>
      <c r="AP45" s="142">
        <f>SUMIFS('BAZA DANYCH'!$O:$O,'BAZA DANYCH'!$U:$U,AP$30,'BAZA DANYCH'!$A:$A,$A45,'BAZA DANYCH'!$F:$F,$B45)</f>
        <v>27</v>
      </c>
      <c r="AQ45" s="142">
        <f>SUMIFS('BAZA DANYCH'!$P:$P,'BAZA DANYCH'!$U:$U,AQ$30,'BAZA DANYCH'!$A:$A,$A45,'BAZA DANYCH'!$F:$F,$B45)</f>
        <v>10</v>
      </c>
      <c r="AR45" s="142">
        <f t="shared" si="26"/>
        <v>37</v>
      </c>
      <c r="AS45" s="142">
        <f>SUMIFS('BAZA DANYCH'!$O:$O,'BAZA DANYCH'!$U:$U,AS$30,'BAZA DANYCH'!$A:$A,$A45,'BAZA DANYCH'!$F:$F,$B45)</f>
        <v>14</v>
      </c>
      <c r="AT45" s="142">
        <f>SUMIFS('BAZA DANYCH'!$P:$P,'BAZA DANYCH'!$U:$U,AT$30,'BAZA DANYCH'!$A:$A,$A45,'BAZA DANYCH'!$F:$F,$B45)</f>
        <v>4</v>
      </c>
      <c r="AU45" s="142">
        <f t="shared" si="27"/>
        <v>18</v>
      </c>
      <c r="AV45" s="142">
        <f>SUMIFS('BAZA DANYCH'!$O:$O,'BAZA DANYCH'!$U:$U,AV$30,'BAZA DANYCH'!$A:$A,$A45,'BAZA DANYCH'!$F:$F,$B45)</f>
        <v>33</v>
      </c>
      <c r="AW45" s="142">
        <f>SUMIFS('BAZA DANYCH'!$P:$P,'BAZA DANYCH'!$U:$U,AW$30,'BAZA DANYCH'!$A:$A,$A45,'BAZA DANYCH'!$F:$F,$B45)</f>
        <v>13</v>
      </c>
      <c r="AX45" s="142">
        <f t="shared" si="28"/>
        <v>46</v>
      </c>
      <c r="AY45" s="142">
        <f>SUMIFS('BAZA DANYCH'!$O:$O,'BAZA DANYCH'!$U:$U,AY$30,'BAZA DANYCH'!$A:$A,$A45,'BAZA DANYCH'!$F:$F,$B45)</f>
        <v>34</v>
      </c>
      <c r="AZ45" s="142">
        <f>SUMIFS('BAZA DANYCH'!$P:$P,'BAZA DANYCH'!$U:$U,AZ$30,'BAZA DANYCH'!$A:$A,$A45,'BAZA DANYCH'!$F:$F,$B45)</f>
        <v>26</v>
      </c>
      <c r="BA45" s="142">
        <f t="shared" si="29"/>
        <v>60</v>
      </c>
      <c r="BB45" s="142">
        <f>SUMIFS('BAZA DANYCH'!$O:$O,'BAZA DANYCH'!$U:$U,BB$30,'BAZA DANYCH'!$A:$A,$A45,'BAZA DANYCH'!$F:$F,$B45)</f>
        <v>20</v>
      </c>
      <c r="BC45" s="142">
        <f>SUMIFS('BAZA DANYCH'!$P:$P,'BAZA DANYCH'!$U:$U,BC$30,'BAZA DANYCH'!$A:$A,$A45,'BAZA DANYCH'!$F:$F,$B45)</f>
        <v>14</v>
      </c>
      <c r="BD45" s="142">
        <f t="shared" si="30"/>
        <v>34</v>
      </c>
      <c r="BE45" s="142">
        <f>SUMIFS('BAZA DANYCH'!$O:$O,'BAZA DANYCH'!$U:$U,BE$30,'BAZA DANYCH'!$A:$A,$A45,'BAZA DANYCH'!$F:$F,$B45)</f>
        <v>29</v>
      </c>
      <c r="BF45" s="142">
        <f>SUMIFS('BAZA DANYCH'!$P:$P,'BAZA DANYCH'!$U:$U,BF$30,'BAZA DANYCH'!$A:$A,$A45,'BAZA DANYCH'!$F:$F,$B45)</f>
        <v>35</v>
      </c>
      <c r="BG45" s="142">
        <f t="shared" si="31"/>
        <v>64</v>
      </c>
      <c r="BH45" s="142">
        <f>SUMIFS('BAZA DANYCH'!$O:$O,'BAZA DANYCH'!$U:$U,BH$30,'BAZA DANYCH'!$A:$A,$A45,'BAZA DANYCH'!$F:$F,$B45)</f>
        <v>19</v>
      </c>
      <c r="BI45" s="142">
        <f>SUMIFS('BAZA DANYCH'!$P:$P,'BAZA DANYCH'!$U:$U,BI$30,'BAZA DANYCH'!$A:$A,$A45,'BAZA DANYCH'!$F:$F,$B45)</f>
        <v>28</v>
      </c>
      <c r="BJ45" s="142">
        <f t="shared" si="32"/>
        <v>47</v>
      </c>
      <c r="BK45" s="142">
        <f>SUMIFS('BAZA DANYCH'!$O:$O,'BAZA DANYCH'!$U:$U,BK$30,'BAZA DANYCH'!$A:$A,$A45,'BAZA DANYCH'!$F:$F,$B45)</f>
        <v>37</v>
      </c>
      <c r="BL45" s="142">
        <f>SUMIFS('BAZA DANYCH'!$P:$P,'BAZA DANYCH'!$U:$U,BL$30,'BAZA DANYCH'!$A:$A,$A45,'BAZA DANYCH'!$F:$F,$B45)</f>
        <v>14</v>
      </c>
      <c r="BM45" s="142">
        <f t="shared" si="33"/>
        <v>51</v>
      </c>
      <c r="BN45" s="142">
        <f>SUMIFS('BAZA DANYCH'!$O:$O,'BAZA DANYCH'!$U:$U,BN$30,'BAZA DANYCH'!$A:$A,$A45,'BAZA DANYCH'!$F:$F,$B45)</f>
        <v>21</v>
      </c>
      <c r="BO45" s="142">
        <f>SUMIFS('BAZA DANYCH'!$P:$P,'BAZA DANYCH'!$U:$U,BO$30,'BAZA DANYCH'!$A:$A,$A45,'BAZA DANYCH'!$F:$F,$B45)</f>
        <v>20</v>
      </c>
      <c r="BP45" s="142">
        <f t="shared" si="34"/>
        <v>41</v>
      </c>
      <c r="BQ45" s="142">
        <f>SUMIFS('BAZA DANYCH'!$O:$O,'BAZA DANYCH'!$U:$U,BQ$30,'BAZA DANYCH'!$A:$A,$A45,'BAZA DANYCH'!$F:$F,$B45)</f>
        <v>27</v>
      </c>
      <c r="BR45" s="142">
        <f>SUMIFS('BAZA DANYCH'!$P:$P,'BAZA DANYCH'!$U:$U,BR$30,'BAZA DANYCH'!$A:$A,$A45,'BAZA DANYCH'!$F:$F,$B45)</f>
        <v>18</v>
      </c>
      <c r="BS45" s="142">
        <f t="shared" si="35"/>
        <v>45</v>
      </c>
      <c r="BT45" s="142">
        <f>SUMIFS('BAZA DANYCH'!$O:$O,'BAZA DANYCH'!$U:$U,BT$30,'BAZA DANYCH'!$A:$A,$A45,'BAZA DANYCH'!$F:$F,$B45)</f>
        <v>30</v>
      </c>
      <c r="BU45" s="142">
        <f>SUMIFS('BAZA DANYCH'!$P:$P,'BAZA DANYCH'!$U:$U,BU$30,'BAZA DANYCH'!$A:$A,$A45,'BAZA DANYCH'!$F:$F,$B45)</f>
        <v>30</v>
      </c>
      <c r="BV45" s="142">
        <f t="shared" si="36"/>
        <v>60</v>
      </c>
      <c r="BW45" s="142">
        <f>SUMIFS('BAZA DANYCH'!$O:$O,'BAZA DANYCH'!$U:$U,BW$30,'BAZA DANYCH'!$A:$A,$A45,'BAZA DANYCH'!$F:$F,$B45)</f>
        <v>15</v>
      </c>
      <c r="BX45" s="142">
        <f>SUMIFS('BAZA DANYCH'!$P:$P,'BAZA DANYCH'!$U:$U,BX$30,'BAZA DANYCH'!$A:$A,$A45,'BAZA DANYCH'!$F:$F,$B45)</f>
        <v>19</v>
      </c>
      <c r="BY45" s="142">
        <f t="shared" si="37"/>
        <v>34</v>
      </c>
      <c r="BZ45" s="142">
        <f>SUMIFS('BAZA DANYCH'!$O:$O,'BAZA DANYCH'!$U:$U,BZ$30,'BAZA DANYCH'!$A:$A,$A45,'BAZA DANYCH'!$F:$F,$B45)</f>
        <v>29</v>
      </c>
      <c r="CA45" s="142">
        <f>SUMIFS('BAZA DANYCH'!$P:$P,'BAZA DANYCH'!$U:$U,CA$30,'BAZA DANYCH'!$A:$A,$A45,'BAZA DANYCH'!$F:$F,$B45)</f>
        <v>24</v>
      </c>
      <c r="CB45" s="142">
        <f t="shared" si="38"/>
        <v>53</v>
      </c>
      <c r="CC45" s="142">
        <f>SUMIFS('BAZA DANYCH'!$O:$O,'BAZA DANYCH'!$U:$U,CC$30,'BAZA DANYCH'!$A:$A,$A45,'BAZA DANYCH'!$F:$F,$B45)</f>
        <v>42</v>
      </c>
      <c r="CD45" s="142">
        <f>SUMIFS('BAZA DANYCH'!$P:$P,'BAZA DANYCH'!$U:$U,CD$30,'BAZA DANYCH'!$A:$A,$A45,'BAZA DANYCH'!$F:$F,$B45)</f>
        <v>40</v>
      </c>
      <c r="CE45" s="142">
        <f t="shared" si="39"/>
        <v>82</v>
      </c>
      <c r="CF45" s="142">
        <f>SUMIFS('BAZA DANYCH'!$O:$O,'BAZA DANYCH'!$U:$U,CF$30,'BAZA DANYCH'!$A:$A,$A45,'BAZA DANYCH'!$F:$F,$B45)</f>
        <v>35</v>
      </c>
      <c r="CG45" s="142">
        <f>SUMIFS('BAZA DANYCH'!$P:$P,'BAZA DANYCH'!$U:$U,CG$30,'BAZA DANYCH'!$A:$A,$A45,'BAZA DANYCH'!$F:$F,$B45)</f>
        <v>9</v>
      </c>
      <c r="CH45" s="142">
        <f t="shared" si="40"/>
        <v>44</v>
      </c>
      <c r="CI45" s="142">
        <f>SUMIFS('BAZA DANYCH'!$O:$O,'BAZA DANYCH'!$U:$U,CI$30,'BAZA DANYCH'!$A:$A,$A45,'BAZA DANYCH'!$F:$F,$B45)</f>
        <v>17</v>
      </c>
      <c r="CJ45" s="142">
        <f>SUMIFS('BAZA DANYCH'!$P:$P,'BAZA DANYCH'!$U:$U,CJ$30,'BAZA DANYCH'!$A:$A,$A45,'BAZA DANYCH'!$F:$F,$B45)</f>
        <v>14</v>
      </c>
      <c r="CK45" s="142">
        <f t="shared" si="41"/>
        <v>31</v>
      </c>
      <c r="CL45" s="142">
        <f>SUMIFS('BAZA DANYCH'!$O:$O,'BAZA DANYCH'!$U:$U,CL$30,'BAZA DANYCH'!$A:$A,$A45,'BAZA DANYCH'!$F:$F,$B45)</f>
        <v>21</v>
      </c>
      <c r="CM45" s="142">
        <f>SUMIFS('BAZA DANYCH'!$P:$P,'BAZA DANYCH'!$U:$U,CM$30,'BAZA DANYCH'!$A:$A,$A45,'BAZA DANYCH'!$F:$F,$B45)</f>
        <v>28</v>
      </c>
      <c r="CN45" s="142">
        <f t="shared" si="42"/>
        <v>49</v>
      </c>
      <c r="CO45" s="142">
        <f>SUMIFS('BAZA DANYCH'!$O:$O,'BAZA DANYCH'!$U:$U,CO$30,'BAZA DANYCH'!$A:$A,$A45,'BAZA DANYCH'!$F:$F,$B45)</f>
        <v>36</v>
      </c>
      <c r="CP45" s="142">
        <f>SUMIFS('BAZA DANYCH'!$P:$P,'BAZA DANYCH'!$U:$U,CP$30,'BAZA DANYCH'!$A:$A,$A45,'BAZA DANYCH'!$F:$F,$B45)</f>
        <v>18</v>
      </c>
      <c r="CQ45" s="142">
        <f t="shared" si="43"/>
        <v>54</v>
      </c>
      <c r="CR45" s="142">
        <f>SUMIFS('BAZA DANYCH'!$O:$O,'BAZA DANYCH'!$U:$U,CR$30,'BAZA DANYCH'!$A:$A,$A45,'BAZA DANYCH'!$F:$F,$B45)</f>
        <v>23</v>
      </c>
      <c r="CS45" s="142">
        <f>SUMIFS('BAZA DANYCH'!$P:$P,'BAZA DANYCH'!$U:$U,CS$30,'BAZA DANYCH'!$A:$A,$A45,'BAZA DANYCH'!$F:$F,$B45)</f>
        <v>19</v>
      </c>
      <c r="CT45" s="142">
        <f t="shared" si="44"/>
        <v>42</v>
      </c>
      <c r="CU45" s="142">
        <f>SUMIFS('BAZA DANYCH'!$O:$O,'BAZA DANYCH'!$U:$U,CU$30,'BAZA DANYCH'!$A:$A,$A45,'BAZA DANYCH'!$F:$F,$B45)</f>
        <v>10</v>
      </c>
      <c r="CV45" s="142">
        <f>SUMIFS('BAZA DANYCH'!$P:$P,'BAZA DANYCH'!$U:$U,CV$30,'BAZA DANYCH'!$A:$A,$A45,'BAZA DANYCH'!$F:$F,$B45)</f>
        <v>19</v>
      </c>
      <c r="CW45" s="142">
        <f t="shared" si="45"/>
        <v>29</v>
      </c>
    </row>
    <row r="46" spans="1:101" x14ac:dyDescent="0.2">
      <c r="A46" s="154" t="s">
        <v>236</v>
      </c>
      <c r="B46" s="154" t="s">
        <v>243</v>
      </c>
      <c r="C46" s="141">
        <f t="shared" si="12"/>
        <v>664</v>
      </c>
      <c r="D46" s="141">
        <f t="shared" si="13"/>
        <v>376</v>
      </c>
      <c r="E46" s="141">
        <f t="shared" si="14"/>
        <v>1040</v>
      </c>
      <c r="F46" s="142">
        <f>SUMIFS('BAZA DANYCH'!$O:$O,'BAZA DANYCH'!$U:$U,F$30,'BAZA DANYCH'!$A:$A,$A46,'BAZA DANYCH'!$F:$F,$B46)</f>
        <v>1</v>
      </c>
      <c r="G46" s="142">
        <f>SUMIFS('BAZA DANYCH'!$P:$P,'BAZA DANYCH'!$U:$U,G$30,'BAZA DANYCH'!$A:$A,$A46,'BAZA DANYCH'!$F:$F,$B46)</f>
        <v>6</v>
      </c>
      <c r="H46" s="142">
        <f t="shared" si="46"/>
        <v>7</v>
      </c>
      <c r="I46" s="142">
        <f>SUMIFS('BAZA DANYCH'!$O:$O,'BAZA DANYCH'!$U:$U,I$30,'BAZA DANYCH'!$A:$A,$A46,'BAZA DANYCH'!$F:$F,$B46)</f>
        <v>25</v>
      </c>
      <c r="J46" s="142">
        <f>SUMIFS('BAZA DANYCH'!$P:$P,'BAZA DANYCH'!$U:$U,J$30,'BAZA DANYCH'!$A:$A,$A46,'BAZA DANYCH'!$F:$F,$B46)</f>
        <v>6</v>
      </c>
      <c r="K46" s="142">
        <f t="shared" si="15"/>
        <v>31</v>
      </c>
      <c r="L46" s="142">
        <f>SUMIFS('BAZA DANYCH'!$O:$O,'BAZA DANYCH'!$U:$U,L$30,'BAZA DANYCH'!$A:$A,$A46,'BAZA DANYCH'!$F:$F,$B46)</f>
        <v>21</v>
      </c>
      <c r="M46" s="142">
        <f>SUMIFS('BAZA DANYCH'!$P:$P,'BAZA DANYCH'!$U:$U,M$30,'BAZA DANYCH'!$A:$A,$A46,'BAZA DANYCH'!$F:$F,$B46)</f>
        <v>3</v>
      </c>
      <c r="N46" s="142">
        <f t="shared" si="16"/>
        <v>24</v>
      </c>
      <c r="O46" s="142">
        <f>SUMIFS('BAZA DANYCH'!$O:$O,'BAZA DANYCH'!$U:$U,O$30,'BAZA DANYCH'!$A:$A,$A46,'BAZA DANYCH'!$F:$F,$B46)</f>
        <v>23</v>
      </c>
      <c r="P46" s="142">
        <f>SUMIFS('BAZA DANYCH'!$P:$P,'BAZA DANYCH'!$U:$U,P$30,'BAZA DANYCH'!$A:$A,$A46,'BAZA DANYCH'!$F:$F,$B46)</f>
        <v>10</v>
      </c>
      <c r="Q46" s="142">
        <f t="shared" si="17"/>
        <v>33</v>
      </c>
      <c r="R46" s="142">
        <f>SUMIFS('BAZA DANYCH'!$O:$O,'BAZA DANYCH'!$U:$U,R$30,'BAZA DANYCH'!$A:$A,$A46,'BAZA DANYCH'!$F:$F,$B46)</f>
        <v>10</v>
      </c>
      <c r="S46" s="142">
        <f>SUMIFS('BAZA DANYCH'!$P:$P,'BAZA DANYCH'!$U:$U,S$30,'BAZA DANYCH'!$A:$A,$A46,'BAZA DANYCH'!$F:$F,$B46)</f>
        <v>10</v>
      </c>
      <c r="T46" s="142">
        <f t="shared" si="18"/>
        <v>20</v>
      </c>
      <c r="U46" s="142">
        <f>SUMIFS('BAZA DANYCH'!$O:$O,'BAZA DANYCH'!$U:$U,U$30,'BAZA DANYCH'!$A:$A,$A46,'BAZA DANYCH'!$F:$F,$B46)</f>
        <v>29</v>
      </c>
      <c r="V46" s="142">
        <f>SUMIFS('BAZA DANYCH'!$P:$P,'BAZA DANYCH'!$U:$U,V$30,'BAZA DANYCH'!$A:$A,$A46,'BAZA DANYCH'!$F:$F,$B46)</f>
        <v>16</v>
      </c>
      <c r="W46" s="142">
        <f t="shared" si="19"/>
        <v>45</v>
      </c>
      <c r="X46" s="142">
        <f>SUMIFS('BAZA DANYCH'!$O:$O,'BAZA DANYCH'!$U:$U,X$30,'BAZA DANYCH'!$A:$A,$A46,'BAZA DANYCH'!$F:$F,$B46)</f>
        <v>40</v>
      </c>
      <c r="Y46" s="142">
        <f>SUMIFS('BAZA DANYCH'!$P:$P,'BAZA DANYCH'!$U:$U,Y$30,'BAZA DANYCH'!$A:$A,$A46,'BAZA DANYCH'!$F:$F,$B46)</f>
        <v>14</v>
      </c>
      <c r="Z46" s="142">
        <f t="shared" si="20"/>
        <v>54</v>
      </c>
      <c r="AA46" s="142">
        <f>SUMIFS('BAZA DANYCH'!$O:$O,'BAZA DANYCH'!$U:$U,AA$30,'BAZA DANYCH'!$A:$A,$A46,'BAZA DANYCH'!$F:$F,$B46)</f>
        <v>17</v>
      </c>
      <c r="AB46" s="142">
        <f>SUMIFS('BAZA DANYCH'!$P:$P,'BAZA DANYCH'!$U:$U,AB$30,'BAZA DANYCH'!$A:$A,$A46,'BAZA DANYCH'!$F:$F,$B46)</f>
        <v>14</v>
      </c>
      <c r="AC46" s="142">
        <f t="shared" si="21"/>
        <v>31</v>
      </c>
      <c r="AD46" s="142">
        <f>SUMIFS('BAZA DANYCH'!$O:$O,'BAZA DANYCH'!$U:$U,AD$30,'BAZA DANYCH'!$A:$A,$A46,'BAZA DANYCH'!$F:$F,$B46)</f>
        <v>12</v>
      </c>
      <c r="AE46" s="142">
        <f>SUMIFS('BAZA DANYCH'!$P:$P,'BAZA DANYCH'!$U:$U,AE$30,'BAZA DANYCH'!$A:$A,$A46,'BAZA DANYCH'!$F:$F,$B46)</f>
        <v>2</v>
      </c>
      <c r="AF46" s="142">
        <f t="shared" si="22"/>
        <v>14</v>
      </c>
      <c r="AG46" s="142">
        <f>SUMIFS('BAZA DANYCH'!$O:$O,'BAZA DANYCH'!$U:$U,AG$30,'BAZA DANYCH'!$A:$A,$A46,'BAZA DANYCH'!$F:$F,$B46)</f>
        <v>21</v>
      </c>
      <c r="AH46" s="142">
        <f>SUMIFS('BAZA DANYCH'!$P:$P,'BAZA DANYCH'!$U:$U,AH$30,'BAZA DANYCH'!$A:$A,$A46,'BAZA DANYCH'!$F:$F,$B46)</f>
        <v>6</v>
      </c>
      <c r="AI46" s="142">
        <f t="shared" si="23"/>
        <v>27</v>
      </c>
      <c r="AJ46" s="142">
        <f>SUMIFS('BAZA DANYCH'!$O:$O,'BAZA DANYCH'!$U:$U,AJ$30,'BAZA DANYCH'!$A:$A,$A46,'BAZA DANYCH'!$F:$F,$B46)</f>
        <v>16</v>
      </c>
      <c r="AK46" s="142">
        <f>SUMIFS('BAZA DANYCH'!$P:$P,'BAZA DANYCH'!$U:$U,AK$30,'BAZA DANYCH'!$A:$A,$A46,'BAZA DANYCH'!$F:$F,$B46)</f>
        <v>12</v>
      </c>
      <c r="AL46" s="142">
        <f t="shared" si="24"/>
        <v>28</v>
      </c>
      <c r="AM46" s="142">
        <f>SUMIFS('BAZA DANYCH'!$O:$O,'BAZA DANYCH'!$U:$U,AM$30,'BAZA DANYCH'!$A:$A,$A46,'BAZA DANYCH'!$F:$F,$B46)</f>
        <v>13</v>
      </c>
      <c r="AN46" s="142">
        <f>SUMIFS('BAZA DANYCH'!$P:$P,'BAZA DANYCH'!$U:$U,AN$30,'BAZA DANYCH'!$A:$A,$A46,'BAZA DANYCH'!$F:$F,$B46)</f>
        <v>5</v>
      </c>
      <c r="AO46" s="142">
        <f t="shared" si="25"/>
        <v>18</v>
      </c>
      <c r="AP46" s="142">
        <f>SUMIFS('BAZA DANYCH'!$O:$O,'BAZA DANYCH'!$U:$U,AP$30,'BAZA DANYCH'!$A:$A,$A46,'BAZA DANYCH'!$F:$F,$B46)</f>
        <v>18</v>
      </c>
      <c r="AQ46" s="142">
        <f>SUMIFS('BAZA DANYCH'!$P:$P,'BAZA DANYCH'!$U:$U,AQ$30,'BAZA DANYCH'!$A:$A,$A46,'BAZA DANYCH'!$F:$F,$B46)</f>
        <v>5</v>
      </c>
      <c r="AR46" s="142">
        <f t="shared" si="26"/>
        <v>23</v>
      </c>
      <c r="AS46" s="142">
        <f>SUMIFS('BAZA DANYCH'!$O:$O,'BAZA DANYCH'!$U:$U,AS$30,'BAZA DANYCH'!$A:$A,$A46,'BAZA DANYCH'!$F:$F,$B46)</f>
        <v>23</v>
      </c>
      <c r="AT46" s="142">
        <f>SUMIFS('BAZA DANYCH'!$P:$P,'BAZA DANYCH'!$U:$U,AT$30,'BAZA DANYCH'!$A:$A,$A46,'BAZA DANYCH'!$F:$F,$B46)</f>
        <v>6</v>
      </c>
      <c r="AU46" s="142">
        <f t="shared" si="27"/>
        <v>29</v>
      </c>
      <c r="AV46" s="142">
        <f>SUMIFS('BAZA DANYCH'!$O:$O,'BAZA DANYCH'!$U:$U,AV$30,'BAZA DANYCH'!$A:$A,$A46,'BAZA DANYCH'!$F:$F,$B46)</f>
        <v>15</v>
      </c>
      <c r="AW46" s="142">
        <f>SUMIFS('BAZA DANYCH'!$P:$P,'BAZA DANYCH'!$U:$U,AW$30,'BAZA DANYCH'!$A:$A,$A46,'BAZA DANYCH'!$F:$F,$B46)</f>
        <v>10</v>
      </c>
      <c r="AX46" s="142">
        <f t="shared" si="28"/>
        <v>25</v>
      </c>
      <c r="AY46" s="142">
        <f>SUMIFS('BAZA DANYCH'!$O:$O,'BAZA DANYCH'!$U:$U,AY$30,'BAZA DANYCH'!$A:$A,$A46,'BAZA DANYCH'!$F:$F,$B46)</f>
        <v>17</v>
      </c>
      <c r="AZ46" s="142">
        <f>SUMIFS('BAZA DANYCH'!$P:$P,'BAZA DANYCH'!$U:$U,AZ$30,'BAZA DANYCH'!$A:$A,$A46,'BAZA DANYCH'!$F:$F,$B46)</f>
        <v>4</v>
      </c>
      <c r="BA46" s="142">
        <f t="shared" si="29"/>
        <v>21</v>
      </c>
      <c r="BB46" s="142">
        <f>SUMIFS('BAZA DANYCH'!$O:$O,'BAZA DANYCH'!$U:$U,BB$30,'BAZA DANYCH'!$A:$A,$A46,'BAZA DANYCH'!$F:$F,$B46)</f>
        <v>10</v>
      </c>
      <c r="BC46" s="142">
        <f>SUMIFS('BAZA DANYCH'!$P:$P,'BAZA DANYCH'!$U:$U,BC$30,'BAZA DANYCH'!$A:$A,$A46,'BAZA DANYCH'!$F:$F,$B46)</f>
        <v>10</v>
      </c>
      <c r="BD46" s="142">
        <f t="shared" si="30"/>
        <v>20</v>
      </c>
      <c r="BE46" s="142">
        <f>SUMIFS('BAZA DANYCH'!$O:$O,'BAZA DANYCH'!$U:$U,BE$30,'BAZA DANYCH'!$A:$A,$A46,'BAZA DANYCH'!$F:$F,$B46)</f>
        <v>20</v>
      </c>
      <c r="BF46" s="142">
        <f>SUMIFS('BAZA DANYCH'!$P:$P,'BAZA DANYCH'!$U:$U,BF$30,'BAZA DANYCH'!$A:$A,$A46,'BAZA DANYCH'!$F:$F,$B46)</f>
        <v>13</v>
      </c>
      <c r="BG46" s="142">
        <f t="shared" si="31"/>
        <v>33</v>
      </c>
      <c r="BH46" s="142">
        <f>SUMIFS('BAZA DANYCH'!$O:$O,'BAZA DANYCH'!$U:$U,BH$30,'BAZA DANYCH'!$A:$A,$A46,'BAZA DANYCH'!$F:$F,$B46)</f>
        <v>17</v>
      </c>
      <c r="BI46" s="142">
        <f>SUMIFS('BAZA DANYCH'!$P:$P,'BAZA DANYCH'!$U:$U,BI$30,'BAZA DANYCH'!$A:$A,$A46,'BAZA DANYCH'!$F:$F,$B46)</f>
        <v>12</v>
      </c>
      <c r="BJ46" s="142">
        <f t="shared" si="32"/>
        <v>29</v>
      </c>
      <c r="BK46" s="142">
        <f>SUMIFS('BAZA DANYCH'!$O:$O,'BAZA DANYCH'!$U:$U,BK$30,'BAZA DANYCH'!$A:$A,$A46,'BAZA DANYCH'!$F:$F,$B46)</f>
        <v>26</v>
      </c>
      <c r="BL46" s="142">
        <f>SUMIFS('BAZA DANYCH'!$P:$P,'BAZA DANYCH'!$U:$U,BL$30,'BAZA DANYCH'!$A:$A,$A46,'BAZA DANYCH'!$F:$F,$B46)</f>
        <v>29</v>
      </c>
      <c r="BM46" s="142">
        <f t="shared" si="33"/>
        <v>55</v>
      </c>
      <c r="BN46" s="142">
        <f>SUMIFS('BAZA DANYCH'!$O:$O,'BAZA DANYCH'!$U:$U,BN$30,'BAZA DANYCH'!$A:$A,$A46,'BAZA DANYCH'!$F:$F,$B46)</f>
        <v>36</v>
      </c>
      <c r="BO46" s="142">
        <f>SUMIFS('BAZA DANYCH'!$P:$P,'BAZA DANYCH'!$U:$U,BO$30,'BAZA DANYCH'!$A:$A,$A46,'BAZA DANYCH'!$F:$F,$B46)</f>
        <v>18</v>
      </c>
      <c r="BP46" s="142">
        <f t="shared" si="34"/>
        <v>54</v>
      </c>
      <c r="BQ46" s="142">
        <f>SUMIFS('BAZA DANYCH'!$O:$O,'BAZA DANYCH'!$U:$U,BQ$30,'BAZA DANYCH'!$A:$A,$A46,'BAZA DANYCH'!$F:$F,$B46)</f>
        <v>25</v>
      </c>
      <c r="BR46" s="142">
        <f>SUMIFS('BAZA DANYCH'!$P:$P,'BAZA DANYCH'!$U:$U,BR$30,'BAZA DANYCH'!$A:$A,$A46,'BAZA DANYCH'!$F:$F,$B46)</f>
        <v>9</v>
      </c>
      <c r="BS46" s="142">
        <f t="shared" si="35"/>
        <v>34</v>
      </c>
      <c r="BT46" s="142">
        <f>SUMIFS('BAZA DANYCH'!$O:$O,'BAZA DANYCH'!$U:$U,BT$30,'BAZA DANYCH'!$A:$A,$A46,'BAZA DANYCH'!$F:$F,$B46)</f>
        <v>19</v>
      </c>
      <c r="BU46" s="142">
        <f>SUMIFS('BAZA DANYCH'!$P:$P,'BAZA DANYCH'!$U:$U,BU$30,'BAZA DANYCH'!$A:$A,$A46,'BAZA DANYCH'!$F:$F,$B46)</f>
        <v>12</v>
      </c>
      <c r="BV46" s="142">
        <f t="shared" si="36"/>
        <v>31</v>
      </c>
      <c r="BW46" s="142">
        <f>SUMIFS('BAZA DANYCH'!$O:$O,'BAZA DANYCH'!$U:$U,BW$30,'BAZA DANYCH'!$A:$A,$A46,'BAZA DANYCH'!$F:$F,$B46)</f>
        <v>26</v>
      </c>
      <c r="BX46" s="142">
        <f>SUMIFS('BAZA DANYCH'!$P:$P,'BAZA DANYCH'!$U:$U,BX$30,'BAZA DANYCH'!$A:$A,$A46,'BAZA DANYCH'!$F:$F,$B46)</f>
        <v>14</v>
      </c>
      <c r="BY46" s="142">
        <f t="shared" si="37"/>
        <v>40</v>
      </c>
      <c r="BZ46" s="142">
        <f>SUMIFS('BAZA DANYCH'!$O:$O,'BAZA DANYCH'!$U:$U,BZ$30,'BAZA DANYCH'!$A:$A,$A46,'BAZA DANYCH'!$F:$F,$B46)</f>
        <v>18</v>
      </c>
      <c r="CA46" s="142">
        <f>SUMIFS('BAZA DANYCH'!$P:$P,'BAZA DANYCH'!$U:$U,CA$30,'BAZA DANYCH'!$A:$A,$A46,'BAZA DANYCH'!$F:$F,$B46)</f>
        <v>10</v>
      </c>
      <c r="CB46" s="142">
        <f t="shared" si="38"/>
        <v>28</v>
      </c>
      <c r="CC46" s="142">
        <f>SUMIFS('BAZA DANYCH'!$O:$O,'BAZA DANYCH'!$U:$U,CC$30,'BAZA DANYCH'!$A:$A,$A46,'BAZA DANYCH'!$F:$F,$B46)</f>
        <v>34</v>
      </c>
      <c r="CD46" s="142">
        <f>SUMIFS('BAZA DANYCH'!$P:$P,'BAZA DANYCH'!$U:$U,CD$30,'BAZA DANYCH'!$A:$A,$A46,'BAZA DANYCH'!$F:$F,$B46)</f>
        <v>19</v>
      </c>
      <c r="CE46" s="142">
        <f t="shared" si="39"/>
        <v>53</v>
      </c>
      <c r="CF46" s="142">
        <f>SUMIFS('BAZA DANYCH'!$O:$O,'BAZA DANYCH'!$U:$U,CF$30,'BAZA DANYCH'!$A:$A,$A46,'BAZA DANYCH'!$F:$F,$B46)</f>
        <v>33</v>
      </c>
      <c r="CG46" s="142">
        <f>SUMIFS('BAZA DANYCH'!$P:$P,'BAZA DANYCH'!$U:$U,CG$30,'BAZA DANYCH'!$A:$A,$A46,'BAZA DANYCH'!$F:$F,$B46)</f>
        <v>16</v>
      </c>
      <c r="CH46" s="142">
        <f t="shared" si="40"/>
        <v>49</v>
      </c>
      <c r="CI46" s="142">
        <f>SUMIFS('BAZA DANYCH'!$O:$O,'BAZA DANYCH'!$U:$U,CI$30,'BAZA DANYCH'!$A:$A,$A46,'BAZA DANYCH'!$F:$F,$B46)</f>
        <v>35</v>
      </c>
      <c r="CJ46" s="142">
        <f>SUMIFS('BAZA DANYCH'!$P:$P,'BAZA DANYCH'!$U:$U,CJ$30,'BAZA DANYCH'!$A:$A,$A46,'BAZA DANYCH'!$F:$F,$B46)</f>
        <v>30</v>
      </c>
      <c r="CK46" s="142">
        <f t="shared" si="41"/>
        <v>65</v>
      </c>
      <c r="CL46" s="142">
        <f>SUMIFS('BAZA DANYCH'!$O:$O,'BAZA DANYCH'!$U:$U,CL$30,'BAZA DANYCH'!$A:$A,$A46,'BAZA DANYCH'!$F:$F,$B46)</f>
        <v>13</v>
      </c>
      <c r="CM46" s="142">
        <f>SUMIFS('BAZA DANYCH'!$P:$P,'BAZA DANYCH'!$U:$U,CM$30,'BAZA DANYCH'!$A:$A,$A46,'BAZA DANYCH'!$F:$F,$B46)</f>
        <v>5</v>
      </c>
      <c r="CN46" s="142">
        <f t="shared" si="42"/>
        <v>18</v>
      </c>
      <c r="CO46" s="142">
        <f>SUMIFS('BAZA DANYCH'!$O:$O,'BAZA DANYCH'!$U:$U,CO$30,'BAZA DANYCH'!$A:$A,$A46,'BAZA DANYCH'!$F:$F,$B46)</f>
        <v>21</v>
      </c>
      <c r="CP46" s="142">
        <f>SUMIFS('BAZA DANYCH'!$P:$P,'BAZA DANYCH'!$U:$U,CP$30,'BAZA DANYCH'!$A:$A,$A46,'BAZA DANYCH'!$F:$F,$B46)</f>
        <v>16</v>
      </c>
      <c r="CQ46" s="142">
        <f t="shared" si="43"/>
        <v>37</v>
      </c>
      <c r="CR46" s="142">
        <f>SUMIFS('BAZA DANYCH'!$O:$O,'BAZA DANYCH'!$U:$U,CR$30,'BAZA DANYCH'!$A:$A,$A46,'BAZA DANYCH'!$F:$F,$B46)</f>
        <v>18</v>
      </c>
      <c r="CS46" s="142">
        <f>SUMIFS('BAZA DANYCH'!$P:$P,'BAZA DANYCH'!$U:$U,CS$30,'BAZA DANYCH'!$A:$A,$A46,'BAZA DANYCH'!$F:$F,$B46)</f>
        <v>13</v>
      </c>
      <c r="CT46" s="142">
        <f t="shared" si="44"/>
        <v>31</v>
      </c>
      <c r="CU46" s="142">
        <f>SUMIFS('BAZA DANYCH'!$O:$O,'BAZA DANYCH'!$U:$U,CU$30,'BAZA DANYCH'!$A:$A,$A46,'BAZA DANYCH'!$F:$F,$B46)</f>
        <v>12</v>
      </c>
      <c r="CV46" s="142">
        <f>SUMIFS('BAZA DANYCH'!$P:$P,'BAZA DANYCH'!$U:$U,CV$30,'BAZA DANYCH'!$A:$A,$A46,'BAZA DANYCH'!$F:$F,$B46)</f>
        <v>21</v>
      </c>
      <c r="CW46" s="142">
        <f t="shared" si="45"/>
        <v>33</v>
      </c>
    </row>
    <row r="47" spans="1:101" x14ac:dyDescent="0.2">
      <c r="A47" s="154" t="s">
        <v>236</v>
      </c>
      <c r="B47" s="154" t="s">
        <v>249</v>
      </c>
      <c r="C47" s="141">
        <f t="shared" si="12"/>
        <v>1295</v>
      </c>
      <c r="D47" s="141">
        <f t="shared" si="13"/>
        <v>55</v>
      </c>
      <c r="E47" s="141">
        <f t="shared" si="14"/>
        <v>1350</v>
      </c>
      <c r="F47" s="142">
        <f>SUMIFS('BAZA DANYCH'!$O:$O,'BAZA DANYCH'!$U:$U,F$30,'BAZA DANYCH'!$A:$A,$A47,'BAZA DANYCH'!$F:$F,$B47)</f>
        <v>34</v>
      </c>
      <c r="G47" s="142">
        <f>SUMIFS('BAZA DANYCH'!$P:$P,'BAZA DANYCH'!$U:$U,G$30,'BAZA DANYCH'!$A:$A,$A47,'BAZA DANYCH'!$F:$F,$B47)</f>
        <v>0</v>
      </c>
      <c r="H47" s="142">
        <f t="shared" si="46"/>
        <v>34</v>
      </c>
      <c r="I47" s="142">
        <f>SUMIFS('BAZA DANYCH'!$O:$O,'BAZA DANYCH'!$U:$U,I$30,'BAZA DANYCH'!$A:$A,$A47,'BAZA DANYCH'!$F:$F,$B47)</f>
        <v>38</v>
      </c>
      <c r="J47" s="142">
        <f>SUMIFS('BAZA DANYCH'!$P:$P,'BAZA DANYCH'!$U:$U,J$30,'BAZA DANYCH'!$A:$A,$A47,'BAZA DANYCH'!$F:$F,$B47)</f>
        <v>0</v>
      </c>
      <c r="K47" s="142">
        <f t="shared" si="15"/>
        <v>38</v>
      </c>
      <c r="L47" s="142">
        <f>SUMIFS('BAZA DANYCH'!$O:$O,'BAZA DANYCH'!$U:$U,L$30,'BAZA DANYCH'!$A:$A,$A47,'BAZA DANYCH'!$F:$F,$B47)</f>
        <v>33</v>
      </c>
      <c r="M47" s="142">
        <f>SUMIFS('BAZA DANYCH'!$P:$P,'BAZA DANYCH'!$U:$U,M$30,'BAZA DANYCH'!$A:$A,$A47,'BAZA DANYCH'!$F:$F,$B47)</f>
        <v>0</v>
      </c>
      <c r="N47" s="142">
        <f t="shared" si="16"/>
        <v>33</v>
      </c>
      <c r="O47" s="142">
        <f>SUMIFS('BAZA DANYCH'!$O:$O,'BAZA DANYCH'!$U:$U,O$30,'BAZA DANYCH'!$A:$A,$A47,'BAZA DANYCH'!$F:$F,$B47)</f>
        <v>31</v>
      </c>
      <c r="P47" s="142">
        <f>SUMIFS('BAZA DANYCH'!$P:$P,'BAZA DANYCH'!$U:$U,P$30,'BAZA DANYCH'!$A:$A,$A47,'BAZA DANYCH'!$F:$F,$B47)</f>
        <v>0</v>
      </c>
      <c r="Q47" s="142">
        <f t="shared" si="17"/>
        <v>31</v>
      </c>
      <c r="R47" s="142">
        <f>SUMIFS('BAZA DANYCH'!$O:$O,'BAZA DANYCH'!$U:$U,R$30,'BAZA DANYCH'!$A:$A,$A47,'BAZA DANYCH'!$F:$F,$B47)</f>
        <v>72</v>
      </c>
      <c r="S47" s="142">
        <f>SUMIFS('BAZA DANYCH'!$P:$P,'BAZA DANYCH'!$U:$U,S$30,'BAZA DANYCH'!$A:$A,$A47,'BAZA DANYCH'!$F:$F,$B47)</f>
        <v>0</v>
      </c>
      <c r="T47" s="142">
        <f t="shared" si="18"/>
        <v>72</v>
      </c>
      <c r="U47" s="142">
        <f>SUMIFS('BAZA DANYCH'!$O:$O,'BAZA DANYCH'!$U:$U,U$30,'BAZA DANYCH'!$A:$A,$A47,'BAZA DANYCH'!$F:$F,$B47)</f>
        <v>47</v>
      </c>
      <c r="V47" s="142">
        <f>SUMIFS('BAZA DANYCH'!$P:$P,'BAZA DANYCH'!$U:$U,V$30,'BAZA DANYCH'!$A:$A,$A47,'BAZA DANYCH'!$F:$F,$B47)</f>
        <v>4</v>
      </c>
      <c r="W47" s="142">
        <f t="shared" si="19"/>
        <v>51</v>
      </c>
      <c r="X47" s="142">
        <f>SUMIFS('BAZA DANYCH'!$O:$O,'BAZA DANYCH'!$U:$U,X$30,'BAZA DANYCH'!$A:$A,$A47,'BAZA DANYCH'!$F:$F,$B47)</f>
        <v>31</v>
      </c>
      <c r="Y47" s="142">
        <f>SUMIFS('BAZA DANYCH'!$P:$P,'BAZA DANYCH'!$U:$U,Y$30,'BAZA DANYCH'!$A:$A,$A47,'BAZA DANYCH'!$F:$F,$B47)</f>
        <v>1</v>
      </c>
      <c r="Z47" s="142">
        <f t="shared" si="20"/>
        <v>32</v>
      </c>
      <c r="AA47" s="142">
        <f>SUMIFS('BAZA DANYCH'!$O:$O,'BAZA DANYCH'!$U:$U,AA$30,'BAZA DANYCH'!$A:$A,$A47,'BAZA DANYCH'!$F:$F,$B47)</f>
        <v>48</v>
      </c>
      <c r="AB47" s="142">
        <f>SUMIFS('BAZA DANYCH'!$P:$P,'BAZA DANYCH'!$U:$U,AB$30,'BAZA DANYCH'!$A:$A,$A47,'BAZA DANYCH'!$F:$F,$B47)</f>
        <v>1</v>
      </c>
      <c r="AC47" s="142">
        <f t="shared" si="21"/>
        <v>49</v>
      </c>
      <c r="AD47" s="142">
        <f>SUMIFS('BAZA DANYCH'!$O:$O,'BAZA DANYCH'!$U:$U,AD$30,'BAZA DANYCH'!$A:$A,$A47,'BAZA DANYCH'!$F:$F,$B47)</f>
        <v>38</v>
      </c>
      <c r="AE47" s="142">
        <f>SUMIFS('BAZA DANYCH'!$P:$P,'BAZA DANYCH'!$U:$U,AE$30,'BAZA DANYCH'!$A:$A,$A47,'BAZA DANYCH'!$F:$F,$B47)</f>
        <v>0</v>
      </c>
      <c r="AF47" s="142">
        <f t="shared" si="22"/>
        <v>38</v>
      </c>
      <c r="AG47" s="142">
        <f>SUMIFS('BAZA DANYCH'!$O:$O,'BAZA DANYCH'!$U:$U,AG$30,'BAZA DANYCH'!$A:$A,$A47,'BAZA DANYCH'!$F:$F,$B47)</f>
        <v>60</v>
      </c>
      <c r="AH47" s="142">
        <f>SUMIFS('BAZA DANYCH'!$P:$P,'BAZA DANYCH'!$U:$U,AH$30,'BAZA DANYCH'!$A:$A,$A47,'BAZA DANYCH'!$F:$F,$B47)</f>
        <v>0</v>
      </c>
      <c r="AI47" s="142">
        <f t="shared" si="23"/>
        <v>60</v>
      </c>
      <c r="AJ47" s="142">
        <f>SUMIFS('BAZA DANYCH'!$O:$O,'BAZA DANYCH'!$U:$U,AJ$30,'BAZA DANYCH'!$A:$A,$A47,'BAZA DANYCH'!$F:$F,$B47)</f>
        <v>39</v>
      </c>
      <c r="AK47" s="142">
        <f>SUMIFS('BAZA DANYCH'!$P:$P,'BAZA DANYCH'!$U:$U,AK$30,'BAZA DANYCH'!$A:$A,$A47,'BAZA DANYCH'!$F:$F,$B47)</f>
        <v>0</v>
      </c>
      <c r="AL47" s="142">
        <f t="shared" si="24"/>
        <v>39</v>
      </c>
      <c r="AM47" s="142">
        <f>SUMIFS('BAZA DANYCH'!$O:$O,'BAZA DANYCH'!$U:$U,AM$30,'BAZA DANYCH'!$A:$A,$A47,'BAZA DANYCH'!$F:$F,$B47)</f>
        <v>47</v>
      </c>
      <c r="AN47" s="142">
        <f>SUMIFS('BAZA DANYCH'!$P:$P,'BAZA DANYCH'!$U:$U,AN$30,'BAZA DANYCH'!$A:$A,$A47,'BAZA DANYCH'!$F:$F,$B47)</f>
        <v>3</v>
      </c>
      <c r="AO47" s="142">
        <f t="shared" si="25"/>
        <v>50</v>
      </c>
      <c r="AP47" s="142">
        <f>SUMIFS('BAZA DANYCH'!$O:$O,'BAZA DANYCH'!$U:$U,AP$30,'BAZA DANYCH'!$A:$A,$A47,'BAZA DANYCH'!$F:$F,$B47)</f>
        <v>33</v>
      </c>
      <c r="AQ47" s="142">
        <f>SUMIFS('BAZA DANYCH'!$P:$P,'BAZA DANYCH'!$U:$U,AQ$30,'BAZA DANYCH'!$A:$A,$A47,'BAZA DANYCH'!$F:$F,$B47)</f>
        <v>2</v>
      </c>
      <c r="AR47" s="142">
        <f t="shared" si="26"/>
        <v>35</v>
      </c>
      <c r="AS47" s="142">
        <f>SUMIFS('BAZA DANYCH'!$O:$O,'BAZA DANYCH'!$U:$U,AS$30,'BAZA DANYCH'!$A:$A,$A47,'BAZA DANYCH'!$F:$F,$B47)</f>
        <v>45</v>
      </c>
      <c r="AT47" s="142">
        <f>SUMIFS('BAZA DANYCH'!$P:$P,'BAZA DANYCH'!$U:$U,AT$30,'BAZA DANYCH'!$A:$A,$A47,'BAZA DANYCH'!$F:$F,$B47)</f>
        <v>1</v>
      </c>
      <c r="AU47" s="142">
        <f t="shared" si="27"/>
        <v>46</v>
      </c>
      <c r="AV47" s="142">
        <f>SUMIFS('BAZA DANYCH'!$O:$O,'BAZA DANYCH'!$U:$U,AV$30,'BAZA DANYCH'!$A:$A,$A47,'BAZA DANYCH'!$F:$F,$B47)</f>
        <v>47</v>
      </c>
      <c r="AW47" s="142">
        <f>SUMIFS('BAZA DANYCH'!$P:$P,'BAZA DANYCH'!$U:$U,AW$30,'BAZA DANYCH'!$A:$A,$A47,'BAZA DANYCH'!$F:$F,$B47)</f>
        <v>1</v>
      </c>
      <c r="AX47" s="142">
        <f t="shared" si="28"/>
        <v>48</v>
      </c>
      <c r="AY47" s="142">
        <f>SUMIFS('BAZA DANYCH'!$O:$O,'BAZA DANYCH'!$U:$U,AY$30,'BAZA DANYCH'!$A:$A,$A47,'BAZA DANYCH'!$F:$F,$B47)</f>
        <v>28</v>
      </c>
      <c r="AZ47" s="142">
        <f>SUMIFS('BAZA DANYCH'!$P:$P,'BAZA DANYCH'!$U:$U,AZ$30,'BAZA DANYCH'!$A:$A,$A47,'BAZA DANYCH'!$F:$F,$B47)</f>
        <v>5</v>
      </c>
      <c r="BA47" s="142">
        <f t="shared" si="29"/>
        <v>33</v>
      </c>
      <c r="BB47" s="142">
        <f>SUMIFS('BAZA DANYCH'!$O:$O,'BAZA DANYCH'!$U:$U,BB$30,'BAZA DANYCH'!$A:$A,$A47,'BAZA DANYCH'!$F:$F,$B47)</f>
        <v>31</v>
      </c>
      <c r="BC47" s="142">
        <f>SUMIFS('BAZA DANYCH'!$P:$P,'BAZA DANYCH'!$U:$U,BC$30,'BAZA DANYCH'!$A:$A,$A47,'BAZA DANYCH'!$F:$F,$B47)</f>
        <v>3</v>
      </c>
      <c r="BD47" s="142">
        <f t="shared" si="30"/>
        <v>34</v>
      </c>
      <c r="BE47" s="142">
        <f>SUMIFS('BAZA DANYCH'!$O:$O,'BAZA DANYCH'!$U:$U,BE$30,'BAZA DANYCH'!$A:$A,$A47,'BAZA DANYCH'!$F:$F,$B47)</f>
        <v>32</v>
      </c>
      <c r="BF47" s="142">
        <f>SUMIFS('BAZA DANYCH'!$P:$P,'BAZA DANYCH'!$U:$U,BF$30,'BAZA DANYCH'!$A:$A,$A47,'BAZA DANYCH'!$F:$F,$B47)</f>
        <v>4</v>
      </c>
      <c r="BG47" s="142">
        <f t="shared" si="31"/>
        <v>36</v>
      </c>
      <c r="BH47" s="142">
        <f>SUMIFS('BAZA DANYCH'!$O:$O,'BAZA DANYCH'!$U:$U,BH$30,'BAZA DANYCH'!$A:$A,$A47,'BAZA DANYCH'!$F:$F,$B47)</f>
        <v>47</v>
      </c>
      <c r="BI47" s="142">
        <f>SUMIFS('BAZA DANYCH'!$P:$P,'BAZA DANYCH'!$U:$U,BI$30,'BAZA DANYCH'!$A:$A,$A47,'BAZA DANYCH'!$F:$F,$B47)</f>
        <v>0</v>
      </c>
      <c r="BJ47" s="142">
        <f t="shared" si="32"/>
        <v>47</v>
      </c>
      <c r="BK47" s="142">
        <f>SUMIFS('BAZA DANYCH'!$O:$O,'BAZA DANYCH'!$U:$U,BK$30,'BAZA DANYCH'!$A:$A,$A47,'BAZA DANYCH'!$F:$F,$B47)</f>
        <v>43</v>
      </c>
      <c r="BL47" s="142">
        <f>SUMIFS('BAZA DANYCH'!$P:$P,'BAZA DANYCH'!$U:$U,BL$30,'BAZA DANYCH'!$A:$A,$A47,'BAZA DANYCH'!$F:$F,$B47)</f>
        <v>0</v>
      </c>
      <c r="BM47" s="142">
        <f t="shared" si="33"/>
        <v>43</v>
      </c>
      <c r="BN47" s="142">
        <f>SUMIFS('BAZA DANYCH'!$O:$O,'BAZA DANYCH'!$U:$U,BN$30,'BAZA DANYCH'!$A:$A,$A47,'BAZA DANYCH'!$F:$F,$B47)</f>
        <v>46</v>
      </c>
      <c r="BO47" s="142">
        <f>SUMIFS('BAZA DANYCH'!$P:$P,'BAZA DANYCH'!$U:$U,BO$30,'BAZA DANYCH'!$A:$A,$A47,'BAZA DANYCH'!$F:$F,$B47)</f>
        <v>3</v>
      </c>
      <c r="BP47" s="142">
        <f t="shared" si="34"/>
        <v>49</v>
      </c>
      <c r="BQ47" s="142">
        <f>SUMIFS('BAZA DANYCH'!$O:$O,'BAZA DANYCH'!$U:$U,BQ$30,'BAZA DANYCH'!$A:$A,$A47,'BAZA DANYCH'!$F:$F,$B47)</f>
        <v>32</v>
      </c>
      <c r="BR47" s="142">
        <f>SUMIFS('BAZA DANYCH'!$P:$P,'BAZA DANYCH'!$U:$U,BR$30,'BAZA DANYCH'!$A:$A,$A47,'BAZA DANYCH'!$F:$F,$B47)</f>
        <v>2</v>
      </c>
      <c r="BS47" s="142">
        <f t="shared" si="35"/>
        <v>34</v>
      </c>
      <c r="BT47" s="142">
        <f>SUMIFS('BAZA DANYCH'!$O:$O,'BAZA DANYCH'!$U:$U,BT$30,'BAZA DANYCH'!$A:$A,$A47,'BAZA DANYCH'!$F:$F,$B47)</f>
        <v>58</v>
      </c>
      <c r="BU47" s="142">
        <f>SUMIFS('BAZA DANYCH'!$P:$P,'BAZA DANYCH'!$U:$U,BU$30,'BAZA DANYCH'!$A:$A,$A47,'BAZA DANYCH'!$F:$F,$B47)</f>
        <v>1</v>
      </c>
      <c r="BV47" s="142">
        <f t="shared" si="36"/>
        <v>59</v>
      </c>
      <c r="BW47" s="142">
        <f>SUMIFS('BAZA DANYCH'!$O:$O,'BAZA DANYCH'!$U:$U,BW$30,'BAZA DANYCH'!$A:$A,$A47,'BAZA DANYCH'!$F:$F,$B47)</f>
        <v>29</v>
      </c>
      <c r="BX47" s="142">
        <f>SUMIFS('BAZA DANYCH'!$P:$P,'BAZA DANYCH'!$U:$U,BX$30,'BAZA DANYCH'!$A:$A,$A47,'BAZA DANYCH'!$F:$F,$B47)</f>
        <v>5</v>
      </c>
      <c r="BY47" s="142">
        <f t="shared" si="37"/>
        <v>34</v>
      </c>
      <c r="BZ47" s="142">
        <f>SUMIFS('BAZA DANYCH'!$O:$O,'BAZA DANYCH'!$U:$U,BZ$30,'BAZA DANYCH'!$A:$A,$A47,'BAZA DANYCH'!$F:$F,$B47)</f>
        <v>43</v>
      </c>
      <c r="CA47" s="142">
        <f>SUMIFS('BAZA DANYCH'!$P:$P,'BAZA DANYCH'!$U:$U,CA$30,'BAZA DANYCH'!$A:$A,$A47,'BAZA DANYCH'!$F:$F,$B47)</f>
        <v>4</v>
      </c>
      <c r="CB47" s="142">
        <f t="shared" si="38"/>
        <v>47</v>
      </c>
      <c r="CC47" s="142">
        <f>SUMIFS('BAZA DANYCH'!$O:$O,'BAZA DANYCH'!$U:$U,CC$30,'BAZA DANYCH'!$A:$A,$A47,'BAZA DANYCH'!$F:$F,$B47)</f>
        <v>27</v>
      </c>
      <c r="CD47" s="142">
        <f>SUMIFS('BAZA DANYCH'!$P:$P,'BAZA DANYCH'!$U:$U,CD$30,'BAZA DANYCH'!$A:$A,$A47,'BAZA DANYCH'!$F:$F,$B47)</f>
        <v>3</v>
      </c>
      <c r="CE47" s="142">
        <f t="shared" si="39"/>
        <v>30</v>
      </c>
      <c r="CF47" s="142">
        <f>SUMIFS('BAZA DANYCH'!$O:$O,'BAZA DANYCH'!$U:$U,CF$30,'BAZA DANYCH'!$A:$A,$A47,'BAZA DANYCH'!$F:$F,$B47)</f>
        <v>53</v>
      </c>
      <c r="CG47" s="142">
        <f>SUMIFS('BAZA DANYCH'!$P:$P,'BAZA DANYCH'!$U:$U,CG$30,'BAZA DANYCH'!$A:$A,$A47,'BAZA DANYCH'!$F:$F,$B47)</f>
        <v>2</v>
      </c>
      <c r="CH47" s="142">
        <f t="shared" si="40"/>
        <v>55</v>
      </c>
      <c r="CI47" s="142">
        <f>SUMIFS('BAZA DANYCH'!$O:$O,'BAZA DANYCH'!$U:$U,CI$30,'BAZA DANYCH'!$A:$A,$A47,'BAZA DANYCH'!$F:$F,$B47)</f>
        <v>35</v>
      </c>
      <c r="CJ47" s="142">
        <f>SUMIFS('BAZA DANYCH'!$P:$P,'BAZA DANYCH'!$U:$U,CJ$30,'BAZA DANYCH'!$A:$A,$A47,'BAZA DANYCH'!$F:$F,$B47)</f>
        <v>1</v>
      </c>
      <c r="CK47" s="142">
        <f t="shared" si="41"/>
        <v>36</v>
      </c>
      <c r="CL47" s="142">
        <f>SUMIFS('BAZA DANYCH'!$O:$O,'BAZA DANYCH'!$U:$U,CL$30,'BAZA DANYCH'!$A:$A,$A47,'BAZA DANYCH'!$F:$F,$B47)</f>
        <v>23</v>
      </c>
      <c r="CM47" s="142">
        <f>SUMIFS('BAZA DANYCH'!$P:$P,'BAZA DANYCH'!$U:$U,CM$30,'BAZA DANYCH'!$A:$A,$A47,'BAZA DANYCH'!$F:$F,$B47)</f>
        <v>1</v>
      </c>
      <c r="CN47" s="142">
        <f t="shared" si="42"/>
        <v>24</v>
      </c>
      <c r="CO47" s="142">
        <f>SUMIFS('BAZA DANYCH'!$O:$O,'BAZA DANYCH'!$U:$U,CO$30,'BAZA DANYCH'!$A:$A,$A47,'BAZA DANYCH'!$F:$F,$B47)</f>
        <v>65</v>
      </c>
      <c r="CP47" s="142">
        <f>SUMIFS('BAZA DANYCH'!$P:$P,'BAZA DANYCH'!$U:$U,CP$30,'BAZA DANYCH'!$A:$A,$A47,'BAZA DANYCH'!$F:$F,$B47)</f>
        <v>2</v>
      </c>
      <c r="CQ47" s="142">
        <f t="shared" si="43"/>
        <v>67</v>
      </c>
      <c r="CR47" s="142">
        <f>SUMIFS('BAZA DANYCH'!$O:$O,'BAZA DANYCH'!$U:$U,CR$30,'BAZA DANYCH'!$A:$A,$A47,'BAZA DANYCH'!$F:$F,$B47)</f>
        <v>27</v>
      </c>
      <c r="CS47" s="142">
        <f>SUMIFS('BAZA DANYCH'!$P:$P,'BAZA DANYCH'!$U:$U,CS$30,'BAZA DANYCH'!$A:$A,$A47,'BAZA DANYCH'!$F:$F,$B47)</f>
        <v>1</v>
      </c>
      <c r="CT47" s="142">
        <f t="shared" si="44"/>
        <v>28</v>
      </c>
      <c r="CU47" s="142">
        <f>SUMIFS('BAZA DANYCH'!$O:$O,'BAZA DANYCH'!$U:$U,CU$30,'BAZA DANYCH'!$A:$A,$A47,'BAZA DANYCH'!$F:$F,$B47)</f>
        <v>33</v>
      </c>
      <c r="CV47" s="142">
        <f>SUMIFS('BAZA DANYCH'!$P:$P,'BAZA DANYCH'!$U:$U,CV$30,'BAZA DANYCH'!$A:$A,$A47,'BAZA DANYCH'!$F:$F,$B47)</f>
        <v>5</v>
      </c>
      <c r="CW47" s="142">
        <f t="shared" si="45"/>
        <v>38</v>
      </c>
    </row>
    <row r="48" spans="1:101" x14ac:dyDescent="0.2">
      <c r="A48" s="154" t="s">
        <v>236</v>
      </c>
      <c r="B48" s="154" t="s">
        <v>250</v>
      </c>
      <c r="C48" s="141">
        <f t="shared" si="12"/>
        <v>372</v>
      </c>
      <c r="D48" s="141">
        <f t="shared" si="13"/>
        <v>301</v>
      </c>
      <c r="E48" s="141">
        <f t="shared" si="14"/>
        <v>673</v>
      </c>
      <c r="F48" s="142">
        <f>SUMIFS('BAZA DANYCH'!$O:$O,'BAZA DANYCH'!$U:$U,F$30,'BAZA DANYCH'!$A:$A,$A48,'BAZA DANYCH'!$F:$F,$B48)</f>
        <v>15</v>
      </c>
      <c r="G48" s="142">
        <f>SUMIFS('BAZA DANYCH'!$P:$P,'BAZA DANYCH'!$U:$U,G$30,'BAZA DANYCH'!$A:$A,$A48,'BAZA DANYCH'!$F:$F,$B48)</f>
        <v>2</v>
      </c>
      <c r="H48" s="142">
        <f t="shared" si="46"/>
        <v>17</v>
      </c>
      <c r="I48" s="142">
        <f>SUMIFS('BAZA DANYCH'!$O:$O,'BAZA DANYCH'!$U:$U,I$30,'BAZA DANYCH'!$A:$A,$A48,'BAZA DANYCH'!$F:$F,$B48)</f>
        <v>14</v>
      </c>
      <c r="J48" s="142">
        <f>SUMIFS('BAZA DANYCH'!$P:$P,'BAZA DANYCH'!$U:$U,J$30,'BAZA DANYCH'!$A:$A,$A48,'BAZA DANYCH'!$F:$F,$B48)</f>
        <v>10</v>
      </c>
      <c r="K48" s="142">
        <f t="shared" si="15"/>
        <v>24</v>
      </c>
      <c r="L48" s="142">
        <f>SUMIFS('BAZA DANYCH'!$O:$O,'BAZA DANYCH'!$U:$U,L$30,'BAZA DANYCH'!$A:$A,$A48,'BAZA DANYCH'!$F:$F,$B48)</f>
        <v>5</v>
      </c>
      <c r="M48" s="142">
        <f>SUMIFS('BAZA DANYCH'!$P:$P,'BAZA DANYCH'!$U:$U,M$30,'BAZA DANYCH'!$A:$A,$A48,'BAZA DANYCH'!$F:$F,$B48)</f>
        <v>3</v>
      </c>
      <c r="N48" s="142">
        <f t="shared" si="16"/>
        <v>8</v>
      </c>
      <c r="O48" s="142">
        <f>SUMIFS('BAZA DANYCH'!$O:$O,'BAZA DANYCH'!$U:$U,O$30,'BAZA DANYCH'!$A:$A,$A48,'BAZA DANYCH'!$F:$F,$B48)</f>
        <v>9</v>
      </c>
      <c r="P48" s="142">
        <f>SUMIFS('BAZA DANYCH'!$P:$P,'BAZA DANYCH'!$U:$U,P$30,'BAZA DANYCH'!$A:$A,$A48,'BAZA DANYCH'!$F:$F,$B48)</f>
        <v>10</v>
      </c>
      <c r="Q48" s="142">
        <f t="shared" si="17"/>
        <v>19</v>
      </c>
      <c r="R48" s="142">
        <f>SUMIFS('BAZA DANYCH'!$O:$O,'BAZA DANYCH'!$U:$U,R$30,'BAZA DANYCH'!$A:$A,$A48,'BAZA DANYCH'!$F:$F,$B48)</f>
        <v>17</v>
      </c>
      <c r="S48" s="142">
        <f>SUMIFS('BAZA DANYCH'!$P:$P,'BAZA DANYCH'!$U:$U,S$30,'BAZA DANYCH'!$A:$A,$A48,'BAZA DANYCH'!$F:$F,$B48)</f>
        <v>15</v>
      </c>
      <c r="T48" s="142">
        <f t="shared" si="18"/>
        <v>32</v>
      </c>
      <c r="U48" s="142">
        <f>SUMIFS('BAZA DANYCH'!$O:$O,'BAZA DANYCH'!$U:$U,U$30,'BAZA DANYCH'!$A:$A,$A48,'BAZA DANYCH'!$F:$F,$B48)</f>
        <v>11</v>
      </c>
      <c r="V48" s="142">
        <f>SUMIFS('BAZA DANYCH'!$P:$P,'BAZA DANYCH'!$U:$U,V$30,'BAZA DANYCH'!$A:$A,$A48,'BAZA DANYCH'!$F:$F,$B48)</f>
        <v>19</v>
      </c>
      <c r="W48" s="142">
        <f t="shared" si="19"/>
        <v>30</v>
      </c>
      <c r="X48" s="142">
        <f>SUMIFS('BAZA DANYCH'!$O:$O,'BAZA DANYCH'!$U:$U,X$30,'BAZA DANYCH'!$A:$A,$A48,'BAZA DANYCH'!$F:$F,$B48)</f>
        <v>12</v>
      </c>
      <c r="Y48" s="142">
        <f>SUMIFS('BAZA DANYCH'!$P:$P,'BAZA DANYCH'!$U:$U,Y$30,'BAZA DANYCH'!$A:$A,$A48,'BAZA DANYCH'!$F:$F,$B48)</f>
        <v>24</v>
      </c>
      <c r="Z48" s="142">
        <f t="shared" si="20"/>
        <v>36</v>
      </c>
      <c r="AA48" s="142">
        <f>SUMIFS('BAZA DANYCH'!$O:$O,'BAZA DANYCH'!$U:$U,AA$30,'BAZA DANYCH'!$A:$A,$A48,'BAZA DANYCH'!$F:$F,$B48)</f>
        <v>10</v>
      </c>
      <c r="AB48" s="142">
        <f>SUMIFS('BAZA DANYCH'!$P:$P,'BAZA DANYCH'!$U:$U,AB$30,'BAZA DANYCH'!$A:$A,$A48,'BAZA DANYCH'!$F:$F,$B48)</f>
        <v>10</v>
      </c>
      <c r="AC48" s="142">
        <f t="shared" si="21"/>
        <v>20</v>
      </c>
      <c r="AD48" s="142">
        <f>SUMIFS('BAZA DANYCH'!$O:$O,'BAZA DANYCH'!$U:$U,AD$30,'BAZA DANYCH'!$A:$A,$A48,'BAZA DANYCH'!$F:$F,$B48)</f>
        <v>21</v>
      </c>
      <c r="AE48" s="142">
        <f>SUMIFS('BAZA DANYCH'!$P:$P,'BAZA DANYCH'!$U:$U,AE$30,'BAZA DANYCH'!$A:$A,$A48,'BAZA DANYCH'!$F:$F,$B48)</f>
        <v>14</v>
      </c>
      <c r="AF48" s="142">
        <f t="shared" si="22"/>
        <v>35</v>
      </c>
      <c r="AG48" s="142">
        <f>SUMIFS('BAZA DANYCH'!$O:$O,'BAZA DANYCH'!$U:$U,AG$30,'BAZA DANYCH'!$A:$A,$A48,'BAZA DANYCH'!$F:$F,$B48)</f>
        <v>17</v>
      </c>
      <c r="AH48" s="142">
        <f>SUMIFS('BAZA DANYCH'!$P:$P,'BAZA DANYCH'!$U:$U,AH$30,'BAZA DANYCH'!$A:$A,$A48,'BAZA DANYCH'!$F:$F,$B48)</f>
        <v>5</v>
      </c>
      <c r="AI48" s="142">
        <f t="shared" si="23"/>
        <v>22</v>
      </c>
      <c r="AJ48" s="142">
        <f>SUMIFS('BAZA DANYCH'!$O:$O,'BAZA DANYCH'!$U:$U,AJ$30,'BAZA DANYCH'!$A:$A,$A48,'BAZA DANYCH'!$F:$F,$B48)</f>
        <v>7</v>
      </c>
      <c r="AK48" s="142">
        <f>SUMIFS('BAZA DANYCH'!$P:$P,'BAZA DANYCH'!$U:$U,AK$30,'BAZA DANYCH'!$A:$A,$A48,'BAZA DANYCH'!$F:$F,$B48)</f>
        <v>7</v>
      </c>
      <c r="AL48" s="142">
        <f t="shared" si="24"/>
        <v>14</v>
      </c>
      <c r="AM48" s="142">
        <f>SUMIFS('BAZA DANYCH'!$O:$O,'BAZA DANYCH'!$U:$U,AM$30,'BAZA DANYCH'!$A:$A,$A48,'BAZA DANYCH'!$F:$F,$B48)</f>
        <v>13</v>
      </c>
      <c r="AN48" s="142">
        <f>SUMIFS('BAZA DANYCH'!$P:$P,'BAZA DANYCH'!$U:$U,AN$30,'BAZA DANYCH'!$A:$A,$A48,'BAZA DANYCH'!$F:$F,$B48)</f>
        <v>10</v>
      </c>
      <c r="AO48" s="142">
        <f t="shared" si="25"/>
        <v>23</v>
      </c>
      <c r="AP48" s="142">
        <f>SUMIFS('BAZA DANYCH'!$O:$O,'BAZA DANYCH'!$U:$U,AP$30,'BAZA DANYCH'!$A:$A,$A48,'BAZA DANYCH'!$F:$F,$B48)</f>
        <v>17</v>
      </c>
      <c r="AQ48" s="142">
        <f>SUMIFS('BAZA DANYCH'!$P:$P,'BAZA DANYCH'!$U:$U,AQ$30,'BAZA DANYCH'!$A:$A,$A48,'BAZA DANYCH'!$F:$F,$B48)</f>
        <v>7</v>
      </c>
      <c r="AR48" s="142">
        <f t="shared" si="26"/>
        <v>24</v>
      </c>
      <c r="AS48" s="142">
        <f>SUMIFS('BAZA DANYCH'!$O:$O,'BAZA DANYCH'!$U:$U,AS$30,'BAZA DANYCH'!$A:$A,$A48,'BAZA DANYCH'!$F:$F,$B48)</f>
        <v>0</v>
      </c>
      <c r="AT48" s="142">
        <f>SUMIFS('BAZA DANYCH'!$P:$P,'BAZA DANYCH'!$U:$U,AT$30,'BAZA DANYCH'!$A:$A,$A48,'BAZA DANYCH'!$F:$F,$B48)</f>
        <v>0</v>
      </c>
      <c r="AU48" s="142">
        <f t="shared" si="27"/>
        <v>0</v>
      </c>
      <c r="AV48" s="142">
        <f>SUMIFS('BAZA DANYCH'!$O:$O,'BAZA DANYCH'!$U:$U,AV$30,'BAZA DANYCH'!$A:$A,$A48,'BAZA DANYCH'!$F:$F,$B48)</f>
        <v>15</v>
      </c>
      <c r="AW48" s="142">
        <f>SUMIFS('BAZA DANYCH'!$P:$P,'BAZA DANYCH'!$U:$U,AW$30,'BAZA DANYCH'!$A:$A,$A48,'BAZA DANYCH'!$F:$F,$B48)</f>
        <v>14</v>
      </c>
      <c r="AX48" s="142">
        <f t="shared" si="28"/>
        <v>29</v>
      </c>
      <c r="AY48" s="142">
        <f>SUMIFS('BAZA DANYCH'!$O:$O,'BAZA DANYCH'!$U:$U,AY$30,'BAZA DANYCH'!$A:$A,$A48,'BAZA DANYCH'!$F:$F,$B48)</f>
        <v>0</v>
      </c>
      <c r="AZ48" s="142">
        <f>SUMIFS('BAZA DANYCH'!$P:$P,'BAZA DANYCH'!$U:$U,AZ$30,'BAZA DANYCH'!$A:$A,$A48,'BAZA DANYCH'!$F:$F,$B48)</f>
        <v>0</v>
      </c>
      <c r="BA48" s="142">
        <f t="shared" si="29"/>
        <v>0</v>
      </c>
      <c r="BB48" s="142">
        <f>SUMIFS('BAZA DANYCH'!$O:$O,'BAZA DANYCH'!$U:$U,BB$30,'BAZA DANYCH'!$A:$A,$A48,'BAZA DANYCH'!$F:$F,$B48)</f>
        <v>1</v>
      </c>
      <c r="BC48" s="142">
        <f>SUMIFS('BAZA DANYCH'!$P:$P,'BAZA DANYCH'!$U:$U,BC$30,'BAZA DANYCH'!$A:$A,$A48,'BAZA DANYCH'!$F:$F,$B48)</f>
        <v>8</v>
      </c>
      <c r="BD48" s="142">
        <f t="shared" si="30"/>
        <v>9</v>
      </c>
      <c r="BE48" s="142">
        <f>SUMIFS('BAZA DANYCH'!$O:$O,'BAZA DANYCH'!$U:$U,BE$30,'BAZA DANYCH'!$A:$A,$A48,'BAZA DANYCH'!$F:$F,$B48)</f>
        <v>27</v>
      </c>
      <c r="BF48" s="142">
        <f>SUMIFS('BAZA DANYCH'!$P:$P,'BAZA DANYCH'!$U:$U,BF$30,'BAZA DANYCH'!$A:$A,$A48,'BAZA DANYCH'!$F:$F,$B48)</f>
        <v>22</v>
      </c>
      <c r="BG48" s="142">
        <f t="shared" si="31"/>
        <v>49</v>
      </c>
      <c r="BH48" s="142">
        <f>SUMIFS('BAZA DANYCH'!$O:$O,'BAZA DANYCH'!$U:$U,BH$30,'BAZA DANYCH'!$A:$A,$A48,'BAZA DANYCH'!$F:$F,$B48)</f>
        <v>11</v>
      </c>
      <c r="BI48" s="142">
        <f>SUMIFS('BAZA DANYCH'!$P:$P,'BAZA DANYCH'!$U:$U,BI$30,'BAZA DANYCH'!$A:$A,$A48,'BAZA DANYCH'!$F:$F,$B48)</f>
        <v>5</v>
      </c>
      <c r="BJ48" s="142">
        <f t="shared" si="32"/>
        <v>16</v>
      </c>
      <c r="BK48" s="142">
        <f>SUMIFS('BAZA DANYCH'!$O:$O,'BAZA DANYCH'!$U:$U,BK$30,'BAZA DANYCH'!$A:$A,$A48,'BAZA DANYCH'!$F:$F,$B48)</f>
        <v>17</v>
      </c>
      <c r="BL48" s="142">
        <f>SUMIFS('BAZA DANYCH'!$P:$P,'BAZA DANYCH'!$U:$U,BL$30,'BAZA DANYCH'!$A:$A,$A48,'BAZA DANYCH'!$F:$F,$B48)</f>
        <v>10</v>
      </c>
      <c r="BM48" s="142">
        <f t="shared" si="33"/>
        <v>27</v>
      </c>
      <c r="BN48" s="142">
        <f>SUMIFS('BAZA DANYCH'!$O:$O,'BAZA DANYCH'!$U:$U,BN$30,'BAZA DANYCH'!$A:$A,$A48,'BAZA DANYCH'!$F:$F,$B48)</f>
        <v>2</v>
      </c>
      <c r="BO48" s="142">
        <f>SUMIFS('BAZA DANYCH'!$P:$P,'BAZA DANYCH'!$U:$U,BO$30,'BAZA DANYCH'!$A:$A,$A48,'BAZA DANYCH'!$F:$F,$B48)</f>
        <v>6</v>
      </c>
      <c r="BP48" s="142">
        <f t="shared" si="34"/>
        <v>8</v>
      </c>
      <c r="BQ48" s="142">
        <f>SUMIFS('BAZA DANYCH'!$O:$O,'BAZA DANYCH'!$U:$U,BQ$30,'BAZA DANYCH'!$A:$A,$A48,'BAZA DANYCH'!$F:$F,$B48)</f>
        <v>31</v>
      </c>
      <c r="BR48" s="142">
        <f>SUMIFS('BAZA DANYCH'!$P:$P,'BAZA DANYCH'!$U:$U,BR$30,'BAZA DANYCH'!$A:$A,$A48,'BAZA DANYCH'!$F:$F,$B48)</f>
        <v>15</v>
      </c>
      <c r="BS48" s="142">
        <f t="shared" si="35"/>
        <v>46</v>
      </c>
      <c r="BT48" s="142">
        <f>SUMIFS('BAZA DANYCH'!$O:$O,'BAZA DANYCH'!$U:$U,BT$30,'BAZA DANYCH'!$A:$A,$A48,'BAZA DANYCH'!$F:$F,$B48)</f>
        <v>9</v>
      </c>
      <c r="BU48" s="142">
        <f>SUMIFS('BAZA DANYCH'!$P:$P,'BAZA DANYCH'!$U:$U,BU$30,'BAZA DANYCH'!$A:$A,$A48,'BAZA DANYCH'!$F:$F,$B48)</f>
        <v>5</v>
      </c>
      <c r="BV48" s="142">
        <f t="shared" si="36"/>
        <v>14</v>
      </c>
      <c r="BW48" s="142">
        <f>SUMIFS('BAZA DANYCH'!$O:$O,'BAZA DANYCH'!$U:$U,BW$30,'BAZA DANYCH'!$A:$A,$A48,'BAZA DANYCH'!$F:$F,$B48)</f>
        <v>12</v>
      </c>
      <c r="BX48" s="142">
        <f>SUMIFS('BAZA DANYCH'!$P:$P,'BAZA DANYCH'!$U:$U,BX$30,'BAZA DANYCH'!$A:$A,$A48,'BAZA DANYCH'!$F:$F,$B48)</f>
        <v>12</v>
      </c>
      <c r="BY48" s="142">
        <f t="shared" si="37"/>
        <v>24</v>
      </c>
      <c r="BZ48" s="142">
        <f>SUMIFS('BAZA DANYCH'!$O:$O,'BAZA DANYCH'!$U:$U,BZ$30,'BAZA DANYCH'!$A:$A,$A48,'BAZA DANYCH'!$F:$F,$B48)</f>
        <v>5</v>
      </c>
      <c r="CA48" s="142">
        <f>SUMIFS('BAZA DANYCH'!$P:$P,'BAZA DANYCH'!$U:$U,CA$30,'BAZA DANYCH'!$A:$A,$A48,'BAZA DANYCH'!$F:$F,$B48)</f>
        <v>5</v>
      </c>
      <c r="CB48" s="142">
        <f t="shared" si="38"/>
        <v>10</v>
      </c>
      <c r="CC48" s="142">
        <f>SUMIFS('BAZA DANYCH'!$O:$O,'BAZA DANYCH'!$U:$U,CC$30,'BAZA DANYCH'!$A:$A,$A48,'BAZA DANYCH'!$F:$F,$B48)</f>
        <v>3</v>
      </c>
      <c r="CD48" s="142">
        <f>SUMIFS('BAZA DANYCH'!$P:$P,'BAZA DANYCH'!$U:$U,CD$30,'BAZA DANYCH'!$A:$A,$A48,'BAZA DANYCH'!$F:$F,$B48)</f>
        <v>6</v>
      </c>
      <c r="CE48" s="142">
        <f t="shared" si="39"/>
        <v>9</v>
      </c>
      <c r="CF48" s="142">
        <f>SUMIFS('BAZA DANYCH'!$O:$O,'BAZA DANYCH'!$U:$U,CF$30,'BAZA DANYCH'!$A:$A,$A48,'BAZA DANYCH'!$F:$F,$B48)</f>
        <v>19</v>
      </c>
      <c r="CG48" s="142">
        <f>SUMIFS('BAZA DANYCH'!$P:$P,'BAZA DANYCH'!$U:$U,CG$30,'BAZA DANYCH'!$A:$A,$A48,'BAZA DANYCH'!$F:$F,$B48)</f>
        <v>12</v>
      </c>
      <c r="CH48" s="142">
        <f t="shared" si="40"/>
        <v>31</v>
      </c>
      <c r="CI48" s="142">
        <f>SUMIFS('BAZA DANYCH'!$O:$O,'BAZA DANYCH'!$U:$U,CI$30,'BAZA DANYCH'!$A:$A,$A48,'BAZA DANYCH'!$F:$F,$B48)</f>
        <v>8</v>
      </c>
      <c r="CJ48" s="142">
        <f>SUMIFS('BAZA DANYCH'!$P:$P,'BAZA DANYCH'!$U:$U,CJ$30,'BAZA DANYCH'!$A:$A,$A48,'BAZA DANYCH'!$F:$F,$B48)</f>
        <v>13</v>
      </c>
      <c r="CK48" s="142">
        <f t="shared" si="41"/>
        <v>21</v>
      </c>
      <c r="CL48" s="142">
        <f>SUMIFS('BAZA DANYCH'!$O:$O,'BAZA DANYCH'!$U:$U,CL$30,'BAZA DANYCH'!$A:$A,$A48,'BAZA DANYCH'!$F:$F,$B48)</f>
        <v>5</v>
      </c>
      <c r="CM48" s="142">
        <f>SUMIFS('BAZA DANYCH'!$P:$P,'BAZA DANYCH'!$U:$U,CM$30,'BAZA DANYCH'!$A:$A,$A48,'BAZA DANYCH'!$F:$F,$B48)</f>
        <v>1</v>
      </c>
      <c r="CN48" s="142">
        <f t="shared" si="42"/>
        <v>6</v>
      </c>
      <c r="CO48" s="142">
        <f>SUMIFS('BAZA DANYCH'!$O:$O,'BAZA DANYCH'!$U:$U,CO$30,'BAZA DANYCH'!$A:$A,$A48,'BAZA DANYCH'!$F:$F,$B48)</f>
        <v>16</v>
      </c>
      <c r="CP48" s="142">
        <f>SUMIFS('BAZA DANYCH'!$P:$P,'BAZA DANYCH'!$U:$U,CP$30,'BAZA DANYCH'!$A:$A,$A48,'BAZA DANYCH'!$F:$F,$B48)</f>
        <v>7</v>
      </c>
      <c r="CQ48" s="142">
        <f t="shared" si="43"/>
        <v>23</v>
      </c>
      <c r="CR48" s="142">
        <f>SUMIFS('BAZA DANYCH'!$O:$O,'BAZA DANYCH'!$U:$U,CR$30,'BAZA DANYCH'!$A:$A,$A48,'BAZA DANYCH'!$F:$F,$B48)</f>
        <v>10</v>
      </c>
      <c r="CS48" s="142">
        <f>SUMIFS('BAZA DANYCH'!$P:$P,'BAZA DANYCH'!$U:$U,CS$30,'BAZA DANYCH'!$A:$A,$A48,'BAZA DANYCH'!$F:$F,$B48)</f>
        <v>11</v>
      </c>
      <c r="CT48" s="142">
        <f t="shared" si="44"/>
        <v>21</v>
      </c>
      <c r="CU48" s="142">
        <f>SUMIFS('BAZA DANYCH'!$O:$O,'BAZA DANYCH'!$U:$U,CU$30,'BAZA DANYCH'!$A:$A,$A48,'BAZA DANYCH'!$F:$F,$B48)</f>
        <v>13</v>
      </c>
      <c r="CV48" s="142">
        <f>SUMIFS('BAZA DANYCH'!$P:$P,'BAZA DANYCH'!$U:$U,CV$30,'BAZA DANYCH'!$A:$A,$A48,'BAZA DANYCH'!$F:$F,$B48)</f>
        <v>13</v>
      </c>
      <c r="CW48" s="142">
        <f t="shared" si="45"/>
        <v>26</v>
      </c>
    </row>
    <row r="49" spans="1:101" x14ac:dyDescent="0.2">
      <c r="A49" s="154" t="s">
        <v>236</v>
      </c>
      <c r="B49" s="154" t="s">
        <v>255</v>
      </c>
      <c r="C49" s="141">
        <f t="shared" si="12"/>
        <v>411</v>
      </c>
      <c r="D49" s="141">
        <f t="shared" si="13"/>
        <v>274</v>
      </c>
      <c r="E49" s="141">
        <f t="shared" si="14"/>
        <v>685</v>
      </c>
      <c r="F49" s="142">
        <f>SUMIFS('BAZA DANYCH'!$O:$O,'BAZA DANYCH'!$U:$U,F$30,'BAZA DANYCH'!$A:$A,$A49,'BAZA DANYCH'!$F:$F,$B49)</f>
        <v>7</v>
      </c>
      <c r="G49" s="142">
        <f>SUMIFS('BAZA DANYCH'!$P:$P,'BAZA DANYCH'!$U:$U,G$30,'BAZA DANYCH'!$A:$A,$A49,'BAZA DANYCH'!$F:$F,$B49)</f>
        <v>8</v>
      </c>
      <c r="H49" s="142">
        <f t="shared" si="46"/>
        <v>15</v>
      </c>
      <c r="I49" s="142">
        <f>SUMIFS('BAZA DANYCH'!$O:$O,'BAZA DANYCH'!$U:$U,I$30,'BAZA DANYCH'!$A:$A,$A49,'BAZA DANYCH'!$F:$F,$B49)</f>
        <v>11</v>
      </c>
      <c r="J49" s="142">
        <f>SUMIFS('BAZA DANYCH'!$P:$P,'BAZA DANYCH'!$U:$U,J$30,'BAZA DANYCH'!$A:$A,$A49,'BAZA DANYCH'!$F:$F,$B49)</f>
        <v>14</v>
      </c>
      <c r="K49" s="142">
        <f t="shared" si="15"/>
        <v>25</v>
      </c>
      <c r="L49" s="142">
        <f>SUMIFS('BAZA DANYCH'!$O:$O,'BAZA DANYCH'!$U:$U,L$30,'BAZA DANYCH'!$A:$A,$A49,'BAZA DANYCH'!$F:$F,$B49)</f>
        <v>28</v>
      </c>
      <c r="M49" s="142">
        <f>SUMIFS('BAZA DANYCH'!$P:$P,'BAZA DANYCH'!$U:$U,M$30,'BAZA DANYCH'!$A:$A,$A49,'BAZA DANYCH'!$F:$F,$B49)</f>
        <v>12</v>
      </c>
      <c r="N49" s="142">
        <f t="shared" si="16"/>
        <v>40</v>
      </c>
      <c r="O49" s="142">
        <f>SUMIFS('BAZA DANYCH'!$O:$O,'BAZA DANYCH'!$U:$U,O$30,'BAZA DANYCH'!$A:$A,$A49,'BAZA DANYCH'!$F:$F,$B49)</f>
        <v>19</v>
      </c>
      <c r="P49" s="142">
        <f>SUMIFS('BAZA DANYCH'!$P:$P,'BAZA DANYCH'!$U:$U,P$30,'BAZA DANYCH'!$A:$A,$A49,'BAZA DANYCH'!$F:$F,$B49)</f>
        <v>4</v>
      </c>
      <c r="Q49" s="142">
        <f t="shared" si="17"/>
        <v>23</v>
      </c>
      <c r="R49" s="142">
        <f>SUMIFS('BAZA DANYCH'!$O:$O,'BAZA DANYCH'!$U:$U,R$30,'BAZA DANYCH'!$A:$A,$A49,'BAZA DANYCH'!$F:$F,$B49)</f>
        <v>14</v>
      </c>
      <c r="S49" s="142">
        <f>SUMIFS('BAZA DANYCH'!$P:$P,'BAZA DANYCH'!$U:$U,S$30,'BAZA DANYCH'!$A:$A,$A49,'BAZA DANYCH'!$F:$F,$B49)</f>
        <v>6</v>
      </c>
      <c r="T49" s="142">
        <f t="shared" si="18"/>
        <v>20</v>
      </c>
      <c r="U49" s="142">
        <f>SUMIFS('BAZA DANYCH'!$O:$O,'BAZA DANYCH'!$U:$U,U$30,'BAZA DANYCH'!$A:$A,$A49,'BAZA DANYCH'!$F:$F,$B49)</f>
        <v>13</v>
      </c>
      <c r="V49" s="142">
        <f>SUMIFS('BAZA DANYCH'!$P:$P,'BAZA DANYCH'!$U:$U,V$30,'BAZA DANYCH'!$A:$A,$A49,'BAZA DANYCH'!$F:$F,$B49)</f>
        <v>8</v>
      </c>
      <c r="W49" s="142">
        <f t="shared" si="19"/>
        <v>21</v>
      </c>
      <c r="X49" s="142">
        <f>SUMIFS('BAZA DANYCH'!$O:$O,'BAZA DANYCH'!$U:$U,X$30,'BAZA DANYCH'!$A:$A,$A49,'BAZA DANYCH'!$F:$F,$B49)</f>
        <v>13</v>
      </c>
      <c r="Y49" s="142">
        <f>SUMIFS('BAZA DANYCH'!$P:$P,'BAZA DANYCH'!$U:$U,Y$30,'BAZA DANYCH'!$A:$A,$A49,'BAZA DANYCH'!$F:$F,$B49)</f>
        <v>15</v>
      </c>
      <c r="Z49" s="142">
        <f t="shared" si="20"/>
        <v>28</v>
      </c>
      <c r="AA49" s="142">
        <f>SUMIFS('BAZA DANYCH'!$O:$O,'BAZA DANYCH'!$U:$U,AA$30,'BAZA DANYCH'!$A:$A,$A49,'BAZA DANYCH'!$F:$F,$B49)</f>
        <v>11</v>
      </c>
      <c r="AB49" s="142">
        <f>SUMIFS('BAZA DANYCH'!$P:$P,'BAZA DANYCH'!$U:$U,AB$30,'BAZA DANYCH'!$A:$A,$A49,'BAZA DANYCH'!$F:$F,$B49)</f>
        <v>7</v>
      </c>
      <c r="AC49" s="142">
        <f t="shared" si="21"/>
        <v>18</v>
      </c>
      <c r="AD49" s="142">
        <f>SUMIFS('BAZA DANYCH'!$O:$O,'BAZA DANYCH'!$U:$U,AD$30,'BAZA DANYCH'!$A:$A,$A49,'BAZA DANYCH'!$F:$F,$B49)</f>
        <v>11</v>
      </c>
      <c r="AE49" s="142">
        <f>SUMIFS('BAZA DANYCH'!$P:$P,'BAZA DANYCH'!$U:$U,AE$30,'BAZA DANYCH'!$A:$A,$A49,'BAZA DANYCH'!$F:$F,$B49)</f>
        <v>11</v>
      </c>
      <c r="AF49" s="142">
        <f t="shared" si="22"/>
        <v>22</v>
      </c>
      <c r="AG49" s="142">
        <f>SUMIFS('BAZA DANYCH'!$O:$O,'BAZA DANYCH'!$U:$U,AG$30,'BAZA DANYCH'!$A:$A,$A49,'BAZA DANYCH'!$F:$F,$B49)</f>
        <v>10</v>
      </c>
      <c r="AH49" s="142">
        <f>SUMIFS('BAZA DANYCH'!$P:$P,'BAZA DANYCH'!$U:$U,AH$30,'BAZA DANYCH'!$A:$A,$A49,'BAZA DANYCH'!$F:$F,$B49)</f>
        <v>4</v>
      </c>
      <c r="AI49" s="142">
        <f t="shared" si="23"/>
        <v>14</v>
      </c>
      <c r="AJ49" s="142">
        <f>SUMIFS('BAZA DANYCH'!$O:$O,'BAZA DANYCH'!$U:$U,AJ$30,'BAZA DANYCH'!$A:$A,$A49,'BAZA DANYCH'!$F:$F,$B49)</f>
        <v>10</v>
      </c>
      <c r="AK49" s="142">
        <f>SUMIFS('BAZA DANYCH'!$P:$P,'BAZA DANYCH'!$U:$U,AK$30,'BAZA DANYCH'!$A:$A,$A49,'BAZA DANYCH'!$F:$F,$B49)</f>
        <v>10</v>
      </c>
      <c r="AL49" s="142">
        <f t="shared" si="24"/>
        <v>20</v>
      </c>
      <c r="AM49" s="142">
        <f>SUMIFS('BAZA DANYCH'!$O:$O,'BAZA DANYCH'!$U:$U,AM$30,'BAZA DANYCH'!$A:$A,$A49,'BAZA DANYCH'!$F:$F,$B49)</f>
        <v>9</v>
      </c>
      <c r="AN49" s="142">
        <f>SUMIFS('BAZA DANYCH'!$P:$P,'BAZA DANYCH'!$U:$U,AN$30,'BAZA DANYCH'!$A:$A,$A49,'BAZA DANYCH'!$F:$F,$B49)</f>
        <v>7</v>
      </c>
      <c r="AO49" s="142">
        <f t="shared" si="25"/>
        <v>16</v>
      </c>
      <c r="AP49" s="142">
        <f>SUMIFS('BAZA DANYCH'!$O:$O,'BAZA DANYCH'!$U:$U,AP$30,'BAZA DANYCH'!$A:$A,$A49,'BAZA DANYCH'!$F:$F,$B49)</f>
        <v>18</v>
      </c>
      <c r="AQ49" s="142">
        <f>SUMIFS('BAZA DANYCH'!$P:$P,'BAZA DANYCH'!$U:$U,AQ$30,'BAZA DANYCH'!$A:$A,$A49,'BAZA DANYCH'!$F:$F,$B49)</f>
        <v>5</v>
      </c>
      <c r="AR49" s="142">
        <f t="shared" si="26"/>
        <v>23</v>
      </c>
      <c r="AS49" s="142">
        <f>SUMIFS('BAZA DANYCH'!$O:$O,'BAZA DANYCH'!$U:$U,AS$30,'BAZA DANYCH'!$A:$A,$A49,'BAZA DANYCH'!$F:$F,$B49)</f>
        <v>7</v>
      </c>
      <c r="AT49" s="142">
        <f>SUMIFS('BAZA DANYCH'!$P:$P,'BAZA DANYCH'!$U:$U,AT$30,'BAZA DANYCH'!$A:$A,$A49,'BAZA DANYCH'!$F:$F,$B49)</f>
        <v>4</v>
      </c>
      <c r="AU49" s="142">
        <f t="shared" si="27"/>
        <v>11</v>
      </c>
      <c r="AV49" s="142">
        <f>SUMIFS('BAZA DANYCH'!$O:$O,'BAZA DANYCH'!$U:$U,AV$30,'BAZA DANYCH'!$A:$A,$A49,'BAZA DANYCH'!$F:$F,$B49)</f>
        <v>11</v>
      </c>
      <c r="AW49" s="142">
        <f>SUMIFS('BAZA DANYCH'!$P:$P,'BAZA DANYCH'!$U:$U,AW$30,'BAZA DANYCH'!$A:$A,$A49,'BAZA DANYCH'!$F:$F,$B49)</f>
        <v>6</v>
      </c>
      <c r="AX49" s="142">
        <f t="shared" si="28"/>
        <v>17</v>
      </c>
      <c r="AY49" s="142">
        <f>SUMIFS('BAZA DANYCH'!$O:$O,'BAZA DANYCH'!$U:$U,AY$30,'BAZA DANYCH'!$A:$A,$A49,'BAZA DANYCH'!$F:$F,$B49)</f>
        <v>2</v>
      </c>
      <c r="AZ49" s="142">
        <f>SUMIFS('BAZA DANYCH'!$P:$P,'BAZA DANYCH'!$U:$U,AZ$30,'BAZA DANYCH'!$A:$A,$A49,'BAZA DANYCH'!$F:$F,$B49)</f>
        <v>3</v>
      </c>
      <c r="BA49" s="142">
        <f t="shared" si="29"/>
        <v>5</v>
      </c>
      <c r="BB49" s="142">
        <f>SUMIFS('BAZA DANYCH'!$O:$O,'BAZA DANYCH'!$U:$U,BB$30,'BAZA DANYCH'!$A:$A,$A49,'BAZA DANYCH'!$F:$F,$B49)</f>
        <v>11</v>
      </c>
      <c r="BC49" s="142">
        <f>SUMIFS('BAZA DANYCH'!$P:$P,'BAZA DANYCH'!$U:$U,BC$30,'BAZA DANYCH'!$A:$A,$A49,'BAZA DANYCH'!$F:$F,$B49)</f>
        <v>8</v>
      </c>
      <c r="BD49" s="142">
        <f t="shared" si="30"/>
        <v>19</v>
      </c>
      <c r="BE49" s="142">
        <f>SUMIFS('BAZA DANYCH'!$O:$O,'BAZA DANYCH'!$U:$U,BE$30,'BAZA DANYCH'!$A:$A,$A49,'BAZA DANYCH'!$F:$F,$B49)</f>
        <v>8</v>
      </c>
      <c r="BF49" s="142">
        <f>SUMIFS('BAZA DANYCH'!$P:$P,'BAZA DANYCH'!$U:$U,BF$30,'BAZA DANYCH'!$A:$A,$A49,'BAZA DANYCH'!$F:$F,$B49)</f>
        <v>8</v>
      </c>
      <c r="BG49" s="142">
        <f t="shared" si="31"/>
        <v>16</v>
      </c>
      <c r="BH49" s="142">
        <f>SUMIFS('BAZA DANYCH'!$O:$O,'BAZA DANYCH'!$U:$U,BH$30,'BAZA DANYCH'!$A:$A,$A49,'BAZA DANYCH'!$F:$F,$B49)</f>
        <v>16</v>
      </c>
      <c r="BI49" s="142">
        <f>SUMIFS('BAZA DANYCH'!$P:$P,'BAZA DANYCH'!$U:$U,BI$30,'BAZA DANYCH'!$A:$A,$A49,'BAZA DANYCH'!$F:$F,$B49)</f>
        <v>12</v>
      </c>
      <c r="BJ49" s="142">
        <f t="shared" si="32"/>
        <v>28</v>
      </c>
      <c r="BK49" s="142">
        <f>SUMIFS('BAZA DANYCH'!$O:$O,'BAZA DANYCH'!$U:$U,BK$30,'BAZA DANYCH'!$A:$A,$A49,'BAZA DANYCH'!$F:$F,$B49)</f>
        <v>12</v>
      </c>
      <c r="BL49" s="142">
        <f>SUMIFS('BAZA DANYCH'!$P:$P,'BAZA DANYCH'!$U:$U,BL$30,'BAZA DANYCH'!$A:$A,$A49,'BAZA DANYCH'!$F:$F,$B49)</f>
        <v>11</v>
      </c>
      <c r="BM49" s="142">
        <f t="shared" si="33"/>
        <v>23</v>
      </c>
      <c r="BN49" s="142">
        <f>SUMIFS('BAZA DANYCH'!$O:$O,'BAZA DANYCH'!$U:$U,BN$30,'BAZA DANYCH'!$A:$A,$A49,'BAZA DANYCH'!$F:$F,$B49)</f>
        <v>18</v>
      </c>
      <c r="BO49" s="142">
        <f>SUMIFS('BAZA DANYCH'!$P:$P,'BAZA DANYCH'!$U:$U,BO$30,'BAZA DANYCH'!$A:$A,$A49,'BAZA DANYCH'!$F:$F,$B49)</f>
        <v>8</v>
      </c>
      <c r="BP49" s="142">
        <f t="shared" si="34"/>
        <v>26</v>
      </c>
      <c r="BQ49" s="142">
        <f>SUMIFS('BAZA DANYCH'!$O:$O,'BAZA DANYCH'!$U:$U,BQ$30,'BAZA DANYCH'!$A:$A,$A49,'BAZA DANYCH'!$F:$F,$B49)</f>
        <v>0</v>
      </c>
      <c r="BR49" s="142">
        <f>SUMIFS('BAZA DANYCH'!$P:$P,'BAZA DANYCH'!$U:$U,BR$30,'BAZA DANYCH'!$A:$A,$A49,'BAZA DANYCH'!$F:$F,$B49)</f>
        <v>0</v>
      </c>
      <c r="BS49" s="142">
        <f t="shared" si="35"/>
        <v>0</v>
      </c>
      <c r="BT49" s="142">
        <f>SUMIFS('BAZA DANYCH'!$O:$O,'BAZA DANYCH'!$U:$U,BT$30,'BAZA DANYCH'!$A:$A,$A49,'BAZA DANYCH'!$F:$F,$B49)</f>
        <v>14</v>
      </c>
      <c r="BU49" s="142">
        <f>SUMIFS('BAZA DANYCH'!$P:$P,'BAZA DANYCH'!$U:$U,BU$30,'BAZA DANYCH'!$A:$A,$A49,'BAZA DANYCH'!$F:$F,$B49)</f>
        <v>22</v>
      </c>
      <c r="BV49" s="142">
        <f t="shared" si="36"/>
        <v>36</v>
      </c>
      <c r="BW49" s="142">
        <f>SUMIFS('BAZA DANYCH'!$O:$O,'BAZA DANYCH'!$U:$U,BW$30,'BAZA DANYCH'!$A:$A,$A49,'BAZA DANYCH'!$F:$F,$B49)</f>
        <v>9</v>
      </c>
      <c r="BX49" s="142">
        <f>SUMIFS('BAZA DANYCH'!$P:$P,'BAZA DANYCH'!$U:$U,BX$30,'BAZA DANYCH'!$A:$A,$A49,'BAZA DANYCH'!$F:$F,$B49)</f>
        <v>14</v>
      </c>
      <c r="BY49" s="142">
        <f t="shared" si="37"/>
        <v>23</v>
      </c>
      <c r="BZ49" s="142">
        <f>SUMIFS('BAZA DANYCH'!$O:$O,'BAZA DANYCH'!$U:$U,BZ$30,'BAZA DANYCH'!$A:$A,$A49,'BAZA DANYCH'!$F:$F,$B49)</f>
        <v>25</v>
      </c>
      <c r="CA49" s="142">
        <f>SUMIFS('BAZA DANYCH'!$P:$P,'BAZA DANYCH'!$U:$U,CA$30,'BAZA DANYCH'!$A:$A,$A49,'BAZA DANYCH'!$F:$F,$B49)</f>
        <v>12</v>
      </c>
      <c r="CB49" s="142">
        <f t="shared" si="38"/>
        <v>37</v>
      </c>
      <c r="CC49" s="142">
        <f>SUMIFS('BAZA DANYCH'!$O:$O,'BAZA DANYCH'!$U:$U,CC$30,'BAZA DANYCH'!$A:$A,$A49,'BAZA DANYCH'!$F:$F,$B49)</f>
        <v>34</v>
      </c>
      <c r="CD49" s="142">
        <f>SUMIFS('BAZA DANYCH'!$P:$P,'BAZA DANYCH'!$U:$U,CD$30,'BAZA DANYCH'!$A:$A,$A49,'BAZA DANYCH'!$F:$F,$B49)</f>
        <v>11</v>
      </c>
      <c r="CE49" s="142">
        <f t="shared" si="39"/>
        <v>45</v>
      </c>
      <c r="CF49" s="142">
        <f>SUMIFS('BAZA DANYCH'!$O:$O,'BAZA DANYCH'!$U:$U,CF$30,'BAZA DANYCH'!$A:$A,$A49,'BAZA DANYCH'!$F:$F,$B49)</f>
        <v>13</v>
      </c>
      <c r="CG49" s="142">
        <f>SUMIFS('BAZA DANYCH'!$P:$P,'BAZA DANYCH'!$U:$U,CG$30,'BAZA DANYCH'!$A:$A,$A49,'BAZA DANYCH'!$F:$F,$B49)</f>
        <v>12</v>
      </c>
      <c r="CH49" s="142">
        <f t="shared" si="40"/>
        <v>25</v>
      </c>
      <c r="CI49" s="142">
        <f>SUMIFS('BAZA DANYCH'!$O:$O,'BAZA DANYCH'!$U:$U,CI$30,'BAZA DANYCH'!$A:$A,$A49,'BAZA DANYCH'!$F:$F,$B49)</f>
        <v>13</v>
      </c>
      <c r="CJ49" s="142">
        <f>SUMIFS('BAZA DANYCH'!$P:$P,'BAZA DANYCH'!$U:$U,CJ$30,'BAZA DANYCH'!$A:$A,$A49,'BAZA DANYCH'!$F:$F,$B49)</f>
        <v>8</v>
      </c>
      <c r="CK49" s="142">
        <f t="shared" si="41"/>
        <v>21</v>
      </c>
      <c r="CL49" s="142">
        <f>SUMIFS('BAZA DANYCH'!$O:$O,'BAZA DANYCH'!$U:$U,CL$30,'BAZA DANYCH'!$A:$A,$A49,'BAZA DANYCH'!$F:$F,$B49)</f>
        <v>6</v>
      </c>
      <c r="CM49" s="142">
        <f>SUMIFS('BAZA DANYCH'!$P:$P,'BAZA DANYCH'!$U:$U,CM$30,'BAZA DANYCH'!$A:$A,$A49,'BAZA DANYCH'!$F:$F,$B49)</f>
        <v>5</v>
      </c>
      <c r="CN49" s="142">
        <f t="shared" si="42"/>
        <v>11</v>
      </c>
      <c r="CO49" s="142">
        <f>SUMIFS('BAZA DANYCH'!$O:$O,'BAZA DANYCH'!$U:$U,CO$30,'BAZA DANYCH'!$A:$A,$A49,'BAZA DANYCH'!$F:$F,$B49)</f>
        <v>6</v>
      </c>
      <c r="CP49" s="142">
        <f>SUMIFS('BAZA DANYCH'!$P:$P,'BAZA DANYCH'!$U:$U,CP$30,'BAZA DANYCH'!$A:$A,$A49,'BAZA DANYCH'!$F:$F,$B49)</f>
        <v>2</v>
      </c>
      <c r="CQ49" s="142">
        <f t="shared" si="43"/>
        <v>8</v>
      </c>
      <c r="CR49" s="142">
        <f>SUMIFS('BAZA DANYCH'!$O:$O,'BAZA DANYCH'!$U:$U,CR$30,'BAZA DANYCH'!$A:$A,$A49,'BAZA DANYCH'!$F:$F,$B49)</f>
        <v>12</v>
      </c>
      <c r="CS49" s="142">
        <f>SUMIFS('BAZA DANYCH'!$P:$P,'BAZA DANYCH'!$U:$U,CS$30,'BAZA DANYCH'!$A:$A,$A49,'BAZA DANYCH'!$F:$F,$B49)</f>
        <v>12</v>
      </c>
      <c r="CT49" s="142">
        <f t="shared" si="44"/>
        <v>24</v>
      </c>
      <c r="CU49" s="142">
        <f>SUMIFS('BAZA DANYCH'!$O:$O,'BAZA DANYCH'!$U:$U,CU$30,'BAZA DANYCH'!$A:$A,$A49,'BAZA DANYCH'!$F:$F,$B49)</f>
        <v>20</v>
      </c>
      <c r="CV49" s="142">
        <f>SUMIFS('BAZA DANYCH'!$P:$P,'BAZA DANYCH'!$U:$U,CV$30,'BAZA DANYCH'!$A:$A,$A49,'BAZA DANYCH'!$F:$F,$B49)</f>
        <v>5</v>
      </c>
      <c r="CW49" s="142">
        <f t="shared" si="45"/>
        <v>25</v>
      </c>
    </row>
    <row r="50" spans="1:101" ht="13.5" thickBot="1" x14ac:dyDescent="0.25">
      <c r="A50" s="120" t="s">
        <v>236</v>
      </c>
      <c r="B50" s="120" t="s">
        <v>257</v>
      </c>
      <c r="C50" s="179">
        <f t="shared" si="12"/>
        <v>39</v>
      </c>
      <c r="D50" s="179">
        <f t="shared" si="13"/>
        <v>1537</v>
      </c>
      <c r="E50" s="179">
        <f t="shared" si="14"/>
        <v>1576</v>
      </c>
      <c r="F50" s="150">
        <f>SUMIFS('BAZA DANYCH'!$O:$O,'BAZA DANYCH'!$U:$U,F$30,'BAZA DANYCH'!$A:$A,$A50,'BAZA DANYCH'!$F:$F,$B50)</f>
        <v>0</v>
      </c>
      <c r="G50" s="150">
        <f>SUMIFS('BAZA DANYCH'!$P:$P,'BAZA DANYCH'!$U:$U,G$30,'BAZA DANYCH'!$A:$A,$A50,'BAZA DANYCH'!$F:$F,$B50)</f>
        <v>4</v>
      </c>
      <c r="H50" s="150">
        <f t="shared" si="46"/>
        <v>4</v>
      </c>
      <c r="I50" s="150">
        <f>SUMIFS('BAZA DANYCH'!$O:$O,'BAZA DANYCH'!$U:$U,I$30,'BAZA DANYCH'!$A:$A,$A50,'BAZA DANYCH'!$F:$F,$B50)</f>
        <v>0</v>
      </c>
      <c r="J50" s="150">
        <f>SUMIFS('BAZA DANYCH'!$P:$P,'BAZA DANYCH'!$U:$U,J$30,'BAZA DANYCH'!$A:$A,$A50,'BAZA DANYCH'!$F:$F,$B50)</f>
        <v>31</v>
      </c>
      <c r="K50" s="150">
        <f t="shared" si="15"/>
        <v>31</v>
      </c>
      <c r="L50" s="150">
        <f>SUMIFS('BAZA DANYCH'!$O:$O,'BAZA DANYCH'!$U:$U,L$30,'BAZA DANYCH'!$A:$A,$A50,'BAZA DANYCH'!$F:$F,$B50)</f>
        <v>3</v>
      </c>
      <c r="M50" s="150">
        <f>SUMIFS('BAZA DANYCH'!$P:$P,'BAZA DANYCH'!$U:$U,M$30,'BAZA DANYCH'!$A:$A,$A50,'BAZA DANYCH'!$F:$F,$B50)</f>
        <v>47</v>
      </c>
      <c r="N50" s="150">
        <f t="shared" si="16"/>
        <v>50</v>
      </c>
      <c r="O50" s="150">
        <f>SUMIFS('BAZA DANYCH'!$O:$O,'BAZA DANYCH'!$U:$U,O$30,'BAZA DANYCH'!$A:$A,$A50,'BAZA DANYCH'!$F:$F,$B50)</f>
        <v>3</v>
      </c>
      <c r="P50" s="150">
        <f>SUMIFS('BAZA DANYCH'!$P:$P,'BAZA DANYCH'!$U:$U,P$30,'BAZA DANYCH'!$A:$A,$A50,'BAZA DANYCH'!$F:$F,$B50)</f>
        <v>29</v>
      </c>
      <c r="Q50" s="150">
        <f t="shared" si="17"/>
        <v>32</v>
      </c>
      <c r="R50" s="150">
        <f>SUMIFS('BAZA DANYCH'!$O:$O,'BAZA DANYCH'!$U:$U,R$30,'BAZA DANYCH'!$A:$A,$A50,'BAZA DANYCH'!$F:$F,$B50)</f>
        <v>3</v>
      </c>
      <c r="S50" s="150">
        <f>SUMIFS('BAZA DANYCH'!$P:$P,'BAZA DANYCH'!$U:$U,S$30,'BAZA DANYCH'!$A:$A,$A50,'BAZA DANYCH'!$F:$F,$B50)</f>
        <v>20</v>
      </c>
      <c r="T50" s="150">
        <f t="shared" si="18"/>
        <v>23</v>
      </c>
      <c r="U50" s="150">
        <f>SUMIFS('BAZA DANYCH'!$O:$O,'BAZA DANYCH'!$U:$U,U$30,'BAZA DANYCH'!$A:$A,$A50,'BAZA DANYCH'!$F:$F,$B50)</f>
        <v>1</v>
      </c>
      <c r="V50" s="150">
        <f>SUMIFS('BAZA DANYCH'!$P:$P,'BAZA DANYCH'!$U:$U,V$30,'BAZA DANYCH'!$A:$A,$A50,'BAZA DANYCH'!$F:$F,$B50)</f>
        <v>72</v>
      </c>
      <c r="W50" s="150">
        <f t="shared" si="19"/>
        <v>73</v>
      </c>
      <c r="X50" s="150">
        <f>SUMIFS('BAZA DANYCH'!$O:$O,'BAZA DANYCH'!$U:$U,X$30,'BAZA DANYCH'!$A:$A,$A50,'BAZA DANYCH'!$F:$F,$B50)</f>
        <v>2</v>
      </c>
      <c r="Y50" s="150">
        <f>SUMIFS('BAZA DANYCH'!$P:$P,'BAZA DANYCH'!$U:$U,Y$30,'BAZA DANYCH'!$A:$A,$A50,'BAZA DANYCH'!$F:$F,$B50)</f>
        <v>39</v>
      </c>
      <c r="Z50" s="150">
        <f t="shared" si="20"/>
        <v>41</v>
      </c>
      <c r="AA50" s="150">
        <f>SUMIFS('BAZA DANYCH'!$O:$O,'BAZA DANYCH'!$U:$U,AA$30,'BAZA DANYCH'!$A:$A,$A50,'BAZA DANYCH'!$F:$F,$B50)</f>
        <v>2</v>
      </c>
      <c r="AB50" s="150">
        <f>SUMIFS('BAZA DANYCH'!$P:$P,'BAZA DANYCH'!$U:$U,AB$30,'BAZA DANYCH'!$A:$A,$A50,'BAZA DANYCH'!$F:$F,$B50)</f>
        <v>42</v>
      </c>
      <c r="AC50" s="150">
        <f t="shared" si="21"/>
        <v>44</v>
      </c>
      <c r="AD50" s="150">
        <f>SUMIFS('BAZA DANYCH'!$O:$O,'BAZA DANYCH'!$U:$U,AD$30,'BAZA DANYCH'!$A:$A,$A50,'BAZA DANYCH'!$F:$F,$B50)</f>
        <v>0</v>
      </c>
      <c r="AE50" s="150">
        <f>SUMIFS('BAZA DANYCH'!$P:$P,'BAZA DANYCH'!$U:$U,AE$30,'BAZA DANYCH'!$A:$A,$A50,'BAZA DANYCH'!$F:$F,$B50)</f>
        <v>24</v>
      </c>
      <c r="AF50" s="150">
        <f t="shared" si="22"/>
        <v>24</v>
      </c>
      <c r="AG50" s="150">
        <f>SUMIFS('BAZA DANYCH'!$O:$O,'BAZA DANYCH'!$U:$U,AG$30,'BAZA DANYCH'!$A:$A,$A50,'BAZA DANYCH'!$F:$F,$B50)</f>
        <v>2</v>
      </c>
      <c r="AH50" s="150">
        <f>SUMIFS('BAZA DANYCH'!$P:$P,'BAZA DANYCH'!$U:$U,AH$30,'BAZA DANYCH'!$A:$A,$A50,'BAZA DANYCH'!$F:$F,$B50)</f>
        <v>59</v>
      </c>
      <c r="AI50" s="150">
        <f t="shared" si="23"/>
        <v>61</v>
      </c>
      <c r="AJ50" s="150">
        <f>SUMIFS('BAZA DANYCH'!$O:$O,'BAZA DANYCH'!$U:$U,AJ$30,'BAZA DANYCH'!$A:$A,$A50,'BAZA DANYCH'!$F:$F,$B50)</f>
        <v>0</v>
      </c>
      <c r="AK50" s="150">
        <f>SUMIFS('BAZA DANYCH'!$P:$P,'BAZA DANYCH'!$U:$U,AK$30,'BAZA DANYCH'!$A:$A,$A50,'BAZA DANYCH'!$F:$F,$B50)</f>
        <v>29</v>
      </c>
      <c r="AL50" s="150">
        <f t="shared" si="24"/>
        <v>29</v>
      </c>
      <c r="AM50" s="150">
        <f>SUMIFS('BAZA DANYCH'!$O:$O,'BAZA DANYCH'!$U:$U,AM$30,'BAZA DANYCH'!$A:$A,$A50,'BAZA DANYCH'!$F:$F,$B50)</f>
        <v>4</v>
      </c>
      <c r="AN50" s="150">
        <f>SUMIFS('BAZA DANYCH'!$P:$P,'BAZA DANYCH'!$U:$U,AN$30,'BAZA DANYCH'!$A:$A,$A50,'BAZA DANYCH'!$F:$F,$B50)</f>
        <v>31</v>
      </c>
      <c r="AO50" s="150">
        <f t="shared" si="25"/>
        <v>35</v>
      </c>
      <c r="AP50" s="150">
        <f>SUMIFS('BAZA DANYCH'!$O:$O,'BAZA DANYCH'!$U:$U,AP$30,'BAZA DANYCH'!$A:$A,$A50,'BAZA DANYCH'!$F:$F,$B50)</f>
        <v>0</v>
      </c>
      <c r="AQ50" s="150">
        <f>SUMIFS('BAZA DANYCH'!$P:$P,'BAZA DANYCH'!$U:$U,AQ$30,'BAZA DANYCH'!$A:$A,$A50,'BAZA DANYCH'!$F:$F,$B50)</f>
        <v>26</v>
      </c>
      <c r="AR50" s="150">
        <f t="shared" si="26"/>
        <v>26</v>
      </c>
      <c r="AS50" s="150">
        <f>SUMIFS('BAZA DANYCH'!$O:$O,'BAZA DANYCH'!$U:$U,AS$30,'BAZA DANYCH'!$A:$A,$A50,'BAZA DANYCH'!$F:$F,$B50)</f>
        <v>1</v>
      </c>
      <c r="AT50" s="150">
        <f>SUMIFS('BAZA DANYCH'!$P:$P,'BAZA DANYCH'!$U:$U,AT$30,'BAZA DANYCH'!$A:$A,$A50,'BAZA DANYCH'!$F:$F,$B50)</f>
        <v>31</v>
      </c>
      <c r="AU50" s="150">
        <f t="shared" si="27"/>
        <v>32</v>
      </c>
      <c r="AV50" s="150">
        <f>SUMIFS('BAZA DANYCH'!$O:$O,'BAZA DANYCH'!$U:$U,AV$30,'BAZA DANYCH'!$A:$A,$A50,'BAZA DANYCH'!$F:$F,$B50)</f>
        <v>1</v>
      </c>
      <c r="AW50" s="150">
        <f>SUMIFS('BAZA DANYCH'!$P:$P,'BAZA DANYCH'!$U:$U,AW$30,'BAZA DANYCH'!$A:$A,$A50,'BAZA DANYCH'!$F:$F,$B50)</f>
        <v>52</v>
      </c>
      <c r="AX50" s="150">
        <f t="shared" si="28"/>
        <v>53</v>
      </c>
      <c r="AY50" s="150">
        <f>SUMIFS('BAZA DANYCH'!$O:$O,'BAZA DANYCH'!$U:$U,AY$30,'BAZA DANYCH'!$A:$A,$A50,'BAZA DANYCH'!$F:$F,$B50)</f>
        <v>0</v>
      </c>
      <c r="AZ50" s="150">
        <f>SUMIFS('BAZA DANYCH'!$P:$P,'BAZA DANYCH'!$U:$U,AZ$30,'BAZA DANYCH'!$A:$A,$A50,'BAZA DANYCH'!$F:$F,$B50)</f>
        <v>54</v>
      </c>
      <c r="BA50" s="150">
        <f t="shared" si="29"/>
        <v>54</v>
      </c>
      <c r="BB50" s="150">
        <f>SUMIFS('BAZA DANYCH'!$O:$O,'BAZA DANYCH'!$U:$U,BB$30,'BAZA DANYCH'!$A:$A,$A50,'BAZA DANYCH'!$F:$F,$B50)</f>
        <v>1</v>
      </c>
      <c r="BC50" s="150">
        <f>SUMIFS('BAZA DANYCH'!$P:$P,'BAZA DANYCH'!$U:$U,BC$30,'BAZA DANYCH'!$A:$A,$A50,'BAZA DANYCH'!$F:$F,$B50)</f>
        <v>53</v>
      </c>
      <c r="BD50" s="150">
        <f t="shared" si="30"/>
        <v>54</v>
      </c>
      <c r="BE50" s="150">
        <f>SUMIFS('BAZA DANYCH'!$O:$O,'BAZA DANYCH'!$U:$U,BE$30,'BAZA DANYCH'!$A:$A,$A50,'BAZA DANYCH'!$F:$F,$B50)</f>
        <v>2</v>
      </c>
      <c r="BF50" s="150">
        <f>SUMIFS('BAZA DANYCH'!$P:$P,'BAZA DANYCH'!$U:$U,BF$30,'BAZA DANYCH'!$A:$A,$A50,'BAZA DANYCH'!$F:$F,$B50)</f>
        <v>21</v>
      </c>
      <c r="BG50" s="150">
        <f t="shared" si="31"/>
        <v>23</v>
      </c>
      <c r="BH50" s="150">
        <f>SUMIFS('BAZA DANYCH'!$O:$O,'BAZA DANYCH'!$U:$U,BH$30,'BAZA DANYCH'!$A:$A,$A50,'BAZA DANYCH'!$F:$F,$B50)</f>
        <v>3</v>
      </c>
      <c r="BI50" s="150">
        <f>SUMIFS('BAZA DANYCH'!$P:$P,'BAZA DANYCH'!$U:$U,BI$30,'BAZA DANYCH'!$A:$A,$A50,'BAZA DANYCH'!$F:$F,$B50)</f>
        <v>44</v>
      </c>
      <c r="BJ50" s="150">
        <f t="shared" si="32"/>
        <v>47</v>
      </c>
      <c r="BK50" s="150">
        <f>SUMIFS('BAZA DANYCH'!$O:$O,'BAZA DANYCH'!$U:$U,BK$30,'BAZA DANYCH'!$A:$A,$A50,'BAZA DANYCH'!$F:$F,$B50)</f>
        <v>4</v>
      </c>
      <c r="BL50" s="150">
        <f>SUMIFS('BAZA DANYCH'!$P:$P,'BAZA DANYCH'!$U:$U,BL$30,'BAZA DANYCH'!$A:$A,$A50,'BAZA DANYCH'!$F:$F,$B50)</f>
        <v>80</v>
      </c>
      <c r="BM50" s="150">
        <f t="shared" si="33"/>
        <v>84</v>
      </c>
      <c r="BN50" s="150">
        <f>SUMIFS('BAZA DANYCH'!$O:$O,'BAZA DANYCH'!$U:$U,BN$30,'BAZA DANYCH'!$A:$A,$A50,'BAZA DANYCH'!$F:$F,$B50)</f>
        <v>0</v>
      </c>
      <c r="BO50" s="150">
        <f>SUMIFS('BAZA DANYCH'!$P:$P,'BAZA DANYCH'!$U:$U,BO$30,'BAZA DANYCH'!$A:$A,$A50,'BAZA DANYCH'!$F:$F,$B50)</f>
        <v>72</v>
      </c>
      <c r="BP50" s="150">
        <f t="shared" si="34"/>
        <v>72</v>
      </c>
      <c r="BQ50" s="150">
        <f>SUMIFS('BAZA DANYCH'!$O:$O,'BAZA DANYCH'!$U:$U,BQ$30,'BAZA DANYCH'!$A:$A,$A50,'BAZA DANYCH'!$F:$F,$B50)</f>
        <v>1</v>
      </c>
      <c r="BR50" s="150">
        <f>SUMIFS('BAZA DANYCH'!$P:$P,'BAZA DANYCH'!$U:$U,BR$30,'BAZA DANYCH'!$A:$A,$A50,'BAZA DANYCH'!$F:$F,$B50)</f>
        <v>99</v>
      </c>
      <c r="BS50" s="150">
        <f t="shared" si="35"/>
        <v>100</v>
      </c>
      <c r="BT50" s="150">
        <f>SUMIFS('BAZA DANYCH'!$O:$O,'BAZA DANYCH'!$U:$U,BT$30,'BAZA DANYCH'!$A:$A,$A50,'BAZA DANYCH'!$F:$F,$B50)</f>
        <v>0</v>
      </c>
      <c r="BU50" s="150">
        <f>SUMIFS('BAZA DANYCH'!$P:$P,'BAZA DANYCH'!$U:$U,BU$30,'BAZA DANYCH'!$A:$A,$A50,'BAZA DANYCH'!$F:$F,$B50)</f>
        <v>32</v>
      </c>
      <c r="BV50" s="150">
        <f t="shared" si="36"/>
        <v>32</v>
      </c>
      <c r="BW50" s="150">
        <f>SUMIFS('BAZA DANYCH'!$O:$O,'BAZA DANYCH'!$U:$U,BW$30,'BAZA DANYCH'!$A:$A,$A50,'BAZA DANYCH'!$F:$F,$B50)</f>
        <v>0</v>
      </c>
      <c r="BX50" s="150">
        <f>SUMIFS('BAZA DANYCH'!$P:$P,'BAZA DANYCH'!$U:$U,BX$30,'BAZA DANYCH'!$A:$A,$A50,'BAZA DANYCH'!$F:$F,$B50)</f>
        <v>94</v>
      </c>
      <c r="BY50" s="150">
        <f t="shared" si="37"/>
        <v>94</v>
      </c>
      <c r="BZ50" s="150">
        <f>SUMIFS('BAZA DANYCH'!$O:$O,'BAZA DANYCH'!$U:$U,BZ$30,'BAZA DANYCH'!$A:$A,$A50,'BAZA DANYCH'!$F:$F,$B50)</f>
        <v>2</v>
      </c>
      <c r="CA50" s="150">
        <f>SUMIFS('BAZA DANYCH'!$P:$P,'BAZA DANYCH'!$U:$U,CA$30,'BAZA DANYCH'!$A:$A,$A50,'BAZA DANYCH'!$F:$F,$B50)</f>
        <v>121</v>
      </c>
      <c r="CB50" s="150">
        <f t="shared" si="38"/>
        <v>123</v>
      </c>
      <c r="CC50" s="150">
        <f>SUMIFS('BAZA DANYCH'!$O:$O,'BAZA DANYCH'!$U:$U,CC$30,'BAZA DANYCH'!$A:$A,$A50,'BAZA DANYCH'!$F:$F,$B50)</f>
        <v>0</v>
      </c>
      <c r="CD50" s="150">
        <f>SUMIFS('BAZA DANYCH'!$P:$P,'BAZA DANYCH'!$U:$U,CD$30,'BAZA DANYCH'!$A:$A,$A50,'BAZA DANYCH'!$F:$F,$B50)</f>
        <v>61</v>
      </c>
      <c r="CE50" s="150">
        <f t="shared" si="39"/>
        <v>61</v>
      </c>
      <c r="CF50" s="150">
        <f>SUMIFS('BAZA DANYCH'!$O:$O,'BAZA DANYCH'!$U:$U,CF$30,'BAZA DANYCH'!$A:$A,$A50,'BAZA DANYCH'!$F:$F,$B50)</f>
        <v>1</v>
      </c>
      <c r="CG50" s="150">
        <f>SUMIFS('BAZA DANYCH'!$P:$P,'BAZA DANYCH'!$U:$U,CG$30,'BAZA DANYCH'!$A:$A,$A50,'BAZA DANYCH'!$F:$F,$B50)</f>
        <v>46</v>
      </c>
      <c r="CH50" s="150">
        <f t="shared" si="40"/>
        <v>47</v>
      </c>
      <c r="CI50" s="150">
        <f>SUMIFS('BAZA DANYCH'!$O:$O,'BAZA DANYCH'!$U:$U,CI$30,'BAZA DANYCH'!$A:$A,$A50,'BAZA DANYCH'!$F:$F,$B50)</f>
        <v>0</v>
      </c>
      <c r="CJ50" s="150">
        <f>SUMIFS('BAZA DANYCH'!$P:$P,'BAZA DANYCH'!$U:$U,CJ$30,'BAZA DANYCH'!$A:$A,$A50,'BAZA DANYCH'!$F:$F,$B50)</f>
        <v>28</v>
      </c>
      <c r="CK50" s="150">
        <f t="shared" si="41"/>
        <v>28</v>
      </c>
      <c r="CL50" s="150">
        <f>SUMIFS('BAZA DANYCH'!$O:$O,'BAZA DANYCH'!$U:$U,CL$30,'BAZA DANYCH'!$A:$A,$A50,'BAZA DANYCH'!$F:$F,$B50)</f>
        <v>2</v>
      </c>
      <c r="CM50" s="150">
        <f>SUMIFS('BAZA DANYCH'!$P:$P,'BAZA DANYCH'!$U:$U,CM$30,'BAZA DANYCH'!$A:$A,$A50,'BAZA DANYCH'!$F:$F,$B50)</f>
        <v>64</v>
      </c>
      <c r="CN50" s="150">
        <f t="shared" si="42"/>
        <v>66</v>
      </c>
      <c r="CO50" s="150">
        <f>SUMIFS('BAZA DANYCH'!$O:$O,'BAZA DANYCH'!$U:$U,CO$30,'BAZA DANYCH'!$A:$A,$A50,'BAZA DANYCH'!$F:$F,$B50)</f>
        <v>0</v>
      </c>
      <c r="CP50" s="150">
        <f>SUMIFS('BAZA DANYCH'!$P:$P,'BAZA DANYCH'!$U:$U,CP$30,'BAZA DANYCH'!$A:$A,$A50,'BAZA DANYCH'!$F:$F,$B50)</f>
        <v>69</v>
      </c>
      <c r="CQ50" s="150">
        <f t="shared" si="43"/>
        <v>69</v>
      </c>
      <c r="CR50" s="150">
        <f>SUMIFS('BAZA DANYCH'!$O:$O,'BAZA DANYCH'!$U:$U,CR$30,'BAZA DANYCH'!$A:$A,$A50,'BAZA DANYCH'!$F:$F,$B50)</f>
        <v>1</v>
      </c>
      <c r="CS50" s="150">
        <f>SUMIFS('BAZA DANYCH'!$P:$P,'BAZA DANYCH'!$U:$U,CS$30,'BAZA DANYCH'!$A:$A,$A50,'BAZA DANYCH'!$F:$F,$B50)</f>
        <v>30</v>
      </c>
      <c r="CT50" s="150">
        <f t="shared" si="44"/>
        <v>31</v>
      </c>
      <c r="CU50" s="150">
        <f>SUMIFS('BAZA DANYCH'!$O:$O,'BAZA DANYCH'!$U:$U,CU$30,'BAZA DANYCH'!$A:$A,$A50,'BAZA DANYCH'!$F:$F,$B50)</f>
        <v>0</v>
      </c>
      <c r="CV50" s="150">
        <f>SUMIFS('BAZA DANYCH'!$P:$P,'BAZA DANYCH'!$U:$U,CV$30,'BAZA DANYCH'!$A:$A,$A50,'BAZA DANYCH'!$F:$F,$B50)</f>
        <v>33</v>
      </c>
      <c r="CW50" s="150">
        <f t="shared" si="45"/>
        <v>33</v>
      </c>
    </row>
    <row r="51" spans="1:101" s="74" customFormat="1" ht="13.5" thickTop="1" x14ac:dyDescent="0.2">
      <c r="A51" s="273" t="str">
        <f>A25</f>
        <v>RAZEM</v>
      </c>
      <c r="B51" s="273"/>
      <c r="C51" s="178">
        <f t="shared" ref="C51:E51" si="47">SUM(C33:C50)</f>
        <v>16249</v>
      </c>
      <c r="D51" s="178">
        <f t="shared" si="47"/>
        <v>14900</v>
      </c>
      <c r="E51" s="186">
        <f t="shared" si="47"/>
        <v>31149</v>
      </c>
      <c r="F51" s="178">
        <f t="shared" ref="F51:AK51" si="48">SUM(F33:F50)</f>
        <v>160</v>
      </c>
      <c r="G51" s="178">
        <f t="shared" si="48"/>
        <v>94</v>
      </c>
      <c r="H51" s="178">
        <f t="shared" si="48"/>
        <v>254</v>
      </c>
      <c r="I51" s="178">
        <f t="shared" si="48"/>
        <v>272</v>
      </c>
      <c r="J51" s="178">
        <f t="shared" si="48"/>
        <v>269</v>
      </c>
      <c r="K51" s="178">
        <f t="shared" si="48"/>
        <v>541</v>
      </c>
      <c r="L51" s="178">
        <f t="shared" si="48"/>
        <v>341</v>
      </c>
      <c r="M51" s="178">
        <f t="shared" si="48"/>
        <v>336</v>
      </c>
      <c r="N51" s="178">
        <f t="shared" si="48"/>
        <v>677</v>
      </c>
      <c r="O51" s="178">
        <f t="shared" si="48"/>
        <v>329</v>
      </c>
      <c r="P51" s="178">
        <f t="shared" si="48"/>
        <v>454</v>
      </c>
      <c r="Q51" s="178">
        <f t="shared" si="48"/>
        <v>783</v>
      </c>
      <c r="R51" s="178">
        <f t="shared" si="48"/>
        <v>416</v>
      </c>
      <c r="S51" s="178">
        <f t="shared" si="48"/>
        <v>575</v>
      </c>
      <c r="T51" s="178">
        <f t="shared" si="48"/>
        <v>991</v>
      </c>
      <c r="U51" s="178">
        <f t="shared" si="48"/>
        <v>437</v>
      </c>
      <c r="V51" s="178">
        <f t="shared" si="48"/>
        <v>682</v>
      </c>
      <c r="W51" s="178">
        <f t="shared" si="48"/>
        <v>1119</v>
      </c>
      <c r="X51" s="178">
        <f t="shared" si="48"/>
        <v>522</v>
      </c>
      <c r="Y51" s="178">
        <f t="shared" si="48"/>
        <v>503</v>
      </c>
      <c r="Z51" s="178">
        <f t="shared" si="48"/>
        <v>1025</v>
      </c>
      <c r="AA51" s="178">
        <f t="shared" si="48"/>
        <v>454</v>
      </c>
      <c r="AB51" s="178">
        <f t="shared" si="48"/>
        <v>620</v>
      </c>
      <c r="AC51" s="178">
        <f t="shared" si="48"/>
        <v>1074</v>
      </c>
      <c r="AD51" s="178">
        <f t="shared" si="48"/>
        <v>348</v>
      </c>
      <c r="AE51" s="178">
        <f t="shared" si="48"/>
        <v>450</v>
      </c>
      <c r="AF51" s="178">
        <f t="shared" si="48"/>
        <v>798</v>
      </c>
      <c r="AG51" s="178">
        <f t="shared" si="48"/>
        <v>460</v>
      </c>
      <c r="AH51" s="178">
        <f t="shared" si="48"/>
        <v>466</v>
      </c>
      <c r="AI51" s="178">
        <f t="shared" si="48"/>
        <v>926</v>
      </c>
      <c r="AJ51" s="178">
        <f t="shared" si="48"/>
        <v>429</v>
      </c>
      <c r="AK51" s="178">
        <f t="shared" si="48"/>
        <v>600</v>
      </c>
      <c r="AL51" s="178">
        <f t="shared" ref="AL51:BN51" si="49">SUM(AL33:AL50)</f>
        <v>1029</v>
      </c>
      <c r="AM51" s="178">
        <f t="shared" si="49"/>
        <v>370</v>
      </c>
      <c r="AN51" s="178">
        <f t="shared" si="49"/>
        <v>613</v>
      </c>
      <c r="AO51" s="178">
        <f t="shared" si="49"/>
        <v>983</v>
      </c>
      <c r="AP51" s="178">
        <f t="shared" si="49"/>
        <v>379</v>
      </c>
      <c r="AQ51" s="178">
        <f t="shared" si="49"/>
        <v>516</v>
      </c>
      <c r="AR51" s="178">
        <f t="shared" si="49"/>
        <v>895</v>
      </c>
      <c r="AS51" s="178">
        <f t="shared" si="49"/>
        <v>469</v>
      </c>
      <c r="AT51" s="178">
        <f t="shared" si="49"/>
        <v>434</v>
      </c>
      <c r="AU51" s="178">
        <f t="shared" si="49"/>
        <v>903</v>
      </c>
      <c r="AV51" s="178">
        <f t="shared" si="49"/>
        <v>316</v>
      </c>
      <c r="AW51" s="178">
        <f t="shared" si="49"/>
        <v>372</v>
      </c>
      <c r="AX51" s="178">
        <f t="shared" si="49"/>
        <v>688</v>
      </c>
      <c r="AY51" s="178">
        <f t="shared" si="49"/>
        <v>338</v>
      </c>
      <c r="AZ51" s="178">
        <f t="shared" si="49"/>
        <v>476</v>
      </c>
      <c r="BA51" s="178">
        <f t="shared" si="49"/>
        <v>814</v>
      </c>
      <c r="BB51" s="178">
        <f t="shared" si="49"/>
        <v>418</v>
      </c>
      <c r="BC51" s="178">
        <f t="shared" si="49"/>
        <v>321</v>
      </c>
      <c r="BD51" s="178">
        <f t="shared" si="49"/>
        <v>739</v>
      </c>
      <c r="BE51" s="178">
        <f t="shared" si="49"/>
        <v>615</v>
      </c>
      <c r="BF51" s="178">
        <f t="shared" si="49"/>
        <v>484</v>
      </c>
      <c r="BG51" s="178">
        <f t="shared" si="49"/>
        <v>1099</v>
      </c>
      <c r="BH51" s="178">
        <f t="shared" si="49"/>
        <v>718</v>
      </c>
      <c r="BI51" s="178">
        <f t="shared" si="49"/>
        <v>472</v>
      </c>
      <c r="BJ51" s="178">
        <f t="shared" si="49"/>
        <v>1190</v>
      </c>
      <c r="BK51" s="178">
        <f t="shared" si="49"/>
        <v>711</v>
      </c>
      <c r="BL51" s="178">
        <f t="shared" si="49"/>
        <v>555</v>
      </c>
      <c r="BM51" s="178">
        <f t="shared" si="49"/>
        <v>1266</v>
      </c>
      <c r="BN51" s="178">
        <f t="shared" si="49"/>
        <v>820</v>
      </c>
      <c r="BO51" s="178">
        <f t="shared" ref="BO51:CT51" si="50">SUM(BO33:BO50)</f>
        <v>580</v>
      </c>
      <c r="BP51" s="178">
        <f t="shared" si="50"/>
        <v>1400</v>
      </c>
      <c r="BQ51" s="178">
        <f t="shared" si="50"/>
        <v>744</v>
      </c>
      <c r="BR51" s="178">
        <f t="shared" si="50"/>
        <v>492</v>
      </c>
      <c r="BS51" s="178">
        <f t="shared" si="50"/>
        <v>1236</v>
      </c>
      <c r="BT51" s="178">
        <f t="shared" si="50"/>
        <v>676</v>
      </c>
      <c r="BU51" s="178">
        <f t="shared" si="50"/>
        <v>423</v>
      </c>
      <c r="BV51" s="178">
        <f t="shared" si="50"/>
        <v>1099</v>
      </c>
      <c r="BW51" s="178">
        <f t="shared" si="50"/>
        <v>705</v>
      </c>
      <c r="BX51" s="178">
        <f t="shared" si="50"/>
        <v>595</v>
      </c>
      <c r="BY51" s="178">
        <f t="shared" si="50"/>
        <v>1300</v>
      </c>
      <c r="BZ51" s="178">
        <f t="shared" si="50"/>
        <v>653</v>
      </c>
      <c r="CA51" s="178">
        <f t="shared" si="50"/>
        <v>547</v>
      </c>
      <c r="CB51" s="178">
        <f t="shared" si="50"/>
        <v>1200</v>
      </c>
      <c r="CC51" s="178">
        <f t="shared" si="50"/>
        <v>569</v>
      </c>
      <c r="CD51" s="178">
        <f t="shared" si="50"/>
        <v>447</v>
      </c>
      <c r="CE51" s="178">
        <f t="shared" si="50"/>
        <v>1016</v>
      </c>
      <c r="CF51" s="178">
        <f t="shared" si="50"/>
        <v>621</v>
      </c>
      <c r="CG51" s="178">
        <f t="shared" si="50"/>
        <v>378</v>
      </c>
      <c r="CH51" s="178">
        <f t="shared" si="50"/>
        <v>999</v>
      </c>
      <c r="CI51" s="178">
        <f t="shared" si="50"/>
        <v>578</v>
      </c>
      <c r="CJ51" s="178">
        <f t="shared" si="50"/>
        <v>358</v>
      </c>
      <c r="CK51" s="178">
        <f t="shared" si="50"/>
        <v>936</v>
      </c>
      <c r="CL51" s="178">
        <f t="shared" si="50"/>
        <v>677</v>
      </c>
      <c r="CM51" s="178">
        <f t="shared" si="50"/>
        <v>527</v>
      </c>
      <c r="CN51" s="178">
        <f t="shared" si="50"/>
        <v>1204</v>
      </c>
      <c r="CO51" s="178">
        <f t="shared" si="50"/>
        <v>761</v>
      </c>
      <c r="CP51" s="178">
        <f t="shared" si="50"/>
        <v>577</v>
      </c>
      <c r="CQ51" s="178">
        <f t="shared" si="50"/>
        <v>1338</v>
      </c>
      <c r="CR51" s="178">
        <f t="shared" si="50"/>
        <v>510</v>
      </c>
      <c r="CS51" s="178">
        <f t="shared" si="50"/>
        <v>372</v>
      </c>
      <c r="CT51" s="178">
        <f t="shared" si="50"/>
        <v>882</v>
      </c>
      <c r="CU51" s="178">
        <f t="shared" ref="CU51:CW51" si="51">SUM(CU33:CU50)</f>
        <v>433</v>
      </c>
      <c r="CV51" s="178">
        <f t="shared" si="51"/>
        <v>312</v>
      </c>
      <c r="CW51" s="178">
        <f t="shared" si="51"/>
        <v>745</v>
      </c>
    </row>
    <row r="52" spans="1:101" x14ac:dyDescent="0.2">
      <c r="C52" s="76"/>
      <c r="D52" s="76"/>
      <c r="E52" s="76"/>
      <c r="L52" s="101"/>
    </row>
    <row r="53" spans="1:101" ht="12" customHeight="1" x14ac:dyDescent="0.2">
      <c r="B53" s="76"/>
      <c r="C53" s="76"/>
      <c r="D53" s="76"/>
      <c r="E53" s="76"/>
      <c r="L53" s="101"/>
    </row>
    <row r="54" spans="1:101" s="70" customFormat="1" ht="15" thickBot="1" x14ac:dyDescent="0.25">
      <c r="A54" s="88" t="s">
        <v>130</v>
      </c>
      <c r="B54" s="90"/>
      <c r="C54" s="90"/>
      <c r="D54" s="90"/>
      <c r="E54" s="90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</row>
    <row r="55" spans="1:101" ht="15" thickTop="1" x14ac:dyDescent="0.2">
      <c r="A55" s="102" t="s">
        <v>143</v>
      </c>
      <c r="B55" s="84"/>
      <c r="C55" s="84"/>
      <c r="D55" s="84"/>
      <c r="E55" s="84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</row>
    <row r="56" spans="1:101" x14ac:dyDescent="0.2">
      <c r="B56" s="76"/>
      <c r="C56" s="76"/>
      <c r="D56" s="76"/>
      <c r="E56" s="76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7"/>
      <c r="BP56" s="97"/>
      <c r="BQ56" s="97"/>
      <c r="BR56" s="97"/>
      <c r="BS56" s="97"/>
      <c r="BT56" s="97"/>
      <c r="BU56" s="97"/>
      <c r="BV56" s="97"/>
      <c r="BW56" s="97"/>
      <c r="BX56" s="97"/>
      <c r="BY56" s="97"/>
      <c r="BZ56" s="97"/>
      <c r="CA56" s="97"/>
      <c r="CB56" s="97"/>
      <c r="CC56" s="97"/>
      <c r="CD56" s="97"/>
      <c r="CE56" s="97"/>
      <c r="CF56" s="97"/>
      <c r="CG56" s="97"/>
      <c r="CH56" s="97"/>
      <c r="CI56" s="97"/>
      <c r="CJ56" s="97"/>
      <c r="CK56" s="97"/>
      <c r="CL56" s="97"/>
      <c r="CM56" s="97"/>
      <c r="CN56" s="97"/>
      <c r="CO56" s="97"/>
      <c r="CP56" s="97"/>
      <c r="CQ56" s="97"/>
      <c r="CR56" s="97"/>
      <c r="CS56" s="97"/>
      <c r="CT56" s="97"/>
      <c r="CU56" s="97"/>
      <c r="CV56" s="97"/>
      <c r="CW56" s="97"/>
    </row>
    <row r="57" spans="1:101" x14ac:dyDescent="0.2">
      <c r="B57" s="274" t="s">
        <v>127</v>
      </c>
      <c r="C57" s="139" t="s">
        <v>125</v>
      </c>
      <c r="D57" s="139" t="s">
        <v>125</v>
      </c>
      <c r="E57" s="139" t="s">
        <v>125</v>
      </c>
      <c r="F57" s="163">
        <v>0.25</v>
      </c>
      <c r="G57" s="163">
        <v>0.25</v>
      </c>
      <c r="H57" s="163">
        <v>0.25</v>
      </c>
      <c r="I57" s="163">
        <v>0.29166666666666669</v>
      </c>
      <c r="J57" s="163">
        <v>0.29166666666666669</v>
      </c>
      <c r="K57" s="163">
        <v>0.29166666666666669</v>
      </c>
      <c r="L57" s="163">
        <v>0.33333333333333331</v>
      </c>
      <c r="M57" s="163">
        <v>0.33333333333333331</v>
      </c>
      <c r="N57" s="163">
        <v>0.33333333333333331</v>
      </c>
      <c r="O57" s="163">
        <v>0.375</v>
      </c>
      <c r="P57" s="163">
        <v>0.375</v>
      </c>
      <c r="Q57" s="163">
        <v>0.375</v>
      </c>
      <c r="R57" s="163">
        <v>0.58333333333333337</v>
      </c>
      <c r="S57" s="163">
        <v>0.58333333333333337</v>
      </c>
      <c r="T57" s="163">
        <v>0.58333333333333337</v>
      </c>
      <c r="U57" s="163">
        <v>0.625</v>
      </c>
      <c r="V57" s="163">
        <v>0.625</v>
      </c>
      <c r="W57" s="163">
        <v>0.625</v>
      </c>
      <c r="X57" s="163">
        <v>0.66666666666666663</v>
      </c>
      <c r="Y57" s="163">
        <v>0.66666666666666663</v>
      </c>
      <c r="Z57" s="163">
        <v>0.66666666666666663</v>
      </c>
      <c r="AA57" s="163">
        <v>0.70833333333333337</v>
      </c>
      <c r="AB57" s="163">
        <v>0.70833333333333337</v>
      </c>
      <c r="AC57" s="163">
        <v>0.70833333333333337</v>
      </c>
      <c r="AL57" s="97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6"/>
      <c r="BL57" s="96"/>
      <c r="BM57" s="96"/>
      <c r="BN57" s="96"/>
      <c r="BO57" s="96"/>
      <c r="BP57" s="96"/>
      <c r="BQ57" s="96"/>
      <c r="BR57" s="96"/>
      <c r="BS57" s="96"/>
      <c r="BT57" s="96"/>
      <c r="BU57" s="96"/>
      <c r="BV57" s="96"/>
      <c r="BW57" s="96"/>
      <c r="BX57" s="96"/>
      <c r="BY57" s="96"/>
      <c r="BZ57" s="96"/>
      <c r="CA57" s="96"/>
      <c r="CB57" s="96"/>
      <c r="CC57" s="97"/>
      <c r="CD57" s="97"/>
    </row>
    <row r="58" spans="1:101" ht="12.6" customHeight="1" x14ac:dyDescent="0.2">
      <c r="B58" s="274"/>
      <c r="C58" s="139" t="s">
        <v>125</v>
      </c>
      <c r="D58" s="139" t="s">
        <v>125</v>
      </c>
      <c r="E58" s="139" t="s">
        <v>125</v>
      </c>
      <c r="F58" s="163">
        <v>0.29166666666666669</v>
      </c>
      <c r="G58" s="163">
        <v>0.29166666666666669</v>
      </c>
      <c r="H58" s="163">
        <v>0.29166666666666669</v>
      </c>
      <c r="I58" s="163">
        <v>0.33333333333333331</v>
      </c>
      <c r="J58" s="163">
        <v>0.33333333333333331</v>
      </c>
      <c r="K58" s="163">
        <v>0.33333333333333331</v>
      </c>
      <c r="L58" s="163">
        <v>0.375</v>
      </c>
      <c r="M58" s="163">
        <v>0.375</v>
      </c>
      <c r="N58" s="163">
        <v>0.375</v>
      </c>
      <c r="O58" s="163">
        <v>0.41666666666666669</v>
      </c>
      <c r="P58" s="163">
        <v>0.41666666666666669</v>
      </c>
      <c r="Q58" s="163">
        <v>0.41666666666666669</v>
      </c>
      <c r="R58" s="163">
        <v>0.625</v>
      </c>
      <c r="S58" s="163">
        <v>0.625</v>
      </c>
      <c r="T58" s="163">
        <v>0.625</v>
      </c>
      <c r="U58" s="163">
        <v>0.66666666666666663</v>
      </c>
      <c r="V58" s="163">
        <v>0.66666666666666663</v>
      </c>
      <c r="W58" s="163">
        <v>0.66666666666666663</v>
      </c>
      <c r="X58" s="163">
        <v>0.70833333333333337</v>
      </c>
      <c r="Y58" s="163">
        <v>0.70833333333333337</v>
      </c>
      <c r="Z58" s="163">
        <v>0.70833333333333337</v>
      </c>
      <c r="AA58" s="163">
        <v>0.75</v>
      </c>
      <c r="AB58" s="163">
        <v>0.75</v>
      </c>
      <c r="AC58" s="163">
        <v>0.75</v>
      </c>
      <c r="AL58" s="97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6"/>
      <c r="BL58" s="96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  <c r="CA58" s="96"/>
      <c r="CB58" s="96"/>
      <c r="CC58" s="97"/>
      <c r="CD58" s="97"/>
    </row>
    <row r="59" spans="1:101" ht="15" customHeight="1" thickBot="1" x14ac:dyDescent="0.25">
      <c r="B59" s="275"/>
      <c r="C59" s="181" t="s">
        <v>259</v>
      </c>
      <c r="D59" s="181" t="s">
        <v>260</v>
      </c>
      <c r="E59" s="182" t="s">
        <v>262</v>
      </c>
      <c r="F59" s="181" t="s">
        <v>259</v>
      </c>
      <c r="G59" s="181" t="s">
        <v>260</v>
      </c>
      <c r="H59" s="182" t="s">
        <v>262</v>
      </c>
      <c r="I59" s="181" t="s">
        <v>259</v>
      </c>
      <c r="J59" s="181" t="s">
        <v>260</v>
      </c>
      <c r="K59" s="182" t="s">
        <v>262</v>
      </c>
      <c r="L59" s="181" t="s">
        <v>259</v>
      </c>
      <c r="M59" s="181" t="s">
        <v>260</v>
      </c>
      <c r="N59" s="182" t="s">
        <v>262</v>
      </c>
      <c r="O59" s="181" t="s">
        <v>259</v>
      </c>
      <c r="P59" s="181" t="s">
        <v>260</v>
      </c>
      <c r="Q59" s="182" t="s">
        <v>262</v>
      </c>
      <c r="R59" s="181" t="s">
        <v>259</v>
      </c>
      <c r="S59" s="181" t="s">
        <v>260</v>
      </c>
      <c r="T59" s="182" t="s">
        <v>262</v>
      </c>
      <c r="U59" s="181" t="s">
        <v>259</v>
      </c>
      <c r="V59" s="181" t="s">
        <v>260</v>
      </c>
      <c r="W59" s="182" t="s">
        <v>262</v>
      </c>
      <c r="X59" s="181" t="s">
        <v>259</v>
      </c>
      <c r="Y59" s="181" t="s">
        <v>260</v>
      </c>
      <c r="Z59" s="182" t="s">
        <v>262</v>
      </c>
      <c r="AA59" s="181" t="s">
        <v>259</v>
      </c>
      <c r="AB59" s="181" t="s">
        <v>260</v>
      </c>
      <c r="AC59" s="182" t="s">
        <v>262</v>
      </c>
      <c r="AL59" s="97"/>
      <c r="AM59" s="96"/>
      <c r="AN59" s="96"/>
      <c r="AO59" s="229"/>
      <c r="AP59" s="96"/>
      <c r="AQ59" s="96"/>
      <c r="AR59" s="229"/>
      <c r="AS59" s="96"/>
      <c r="AT59" s="96"/>
      <c r="AU59" s="229"/>
      <c r="AV59" s="96"/>
      <c r="AW59" s="96"/>
      <c r="AX59" s="229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6"/>
      <c r="BL59" s="96"/>
      <c r="BM59" s="229"/>
      <c r="BN59" s="96"/>
      <c r="BO59" s="96"/>
      <c r="BP59" s="229"/>
      <c r="BQ59" s="96"/>
      <c r="BR59" s="96"/>
      <c r="BS59" s="229"/>
      <c r="BT59" s="96"/>
      <c r="BU59" s="96"/>
      <c r="BV59" s="229"/>
      <c r="BW59" s="96"/>
      <c r="BX59" s="96"/>
      <c r="BY59" s="229"/>
      <c r="BZ59" s="96"/>
      <c r="CA59" s="96"/>
      <c r="CB59" s="229"/>
      <c r="CC59" s="97"/>
      <c r="CD59" s="97"/>
    </row>
    <row r="60" spans="1:101" s="105" customFormat="1" ht="26.25" thickTop="1" x14ac:dyDescent="0.2">
      <c r="B60" s="171" t="s">
        <v>128</v>
      </c>
      <c r="C60" s="178">
        <f t="shared" ref="C60:E62" si="52">SUM(F60,I60,L60,O60,R60,U60,X60,AA60)</f>
        <v>16019</v>
      </c>
      <c r="D60" s="178">
        <f t="shared" si="52"/>
        <v>14878</v>
      </c>
      <c r="E60" s="178">
        <f t="shared" si="52"/>
        <v>30897</v>
      </c>
      <c r="F60" s="167">
        <f>SUMIFS('BAZA DANYCH'!$O:$O,'BAZA DANYCH'!$V:$V,F$57,'BAZA DANYCH'!$J:$J,$B60)</f>
        <v>1095</v>
      </c>
      <c r="G60" s="167">
        <f>SUMIFS('BAZA DANYCH'!$P:$P,'BAZA DANYCH'!$V:$V,G$57,'BAZA DANYCH'!$J:$J,$B60)</f>
        <v>1142</v>
      </c>
      <c r="H60" s="167">
        <f>F60+G60</f>
        <v>2237</v>
      </c>
      <c r="I60" s="167">
        <f>SUMIFS('BAZA DANYCH'!$O:$O,'BAZA DANYCH'!$V:$V,I$57,'BAZA DANYCH'!$J:$J,$B60)</f>
        <v>1814</v>
      </c>
      <c r="J60" s="167">
        <f>SUMIFS('BAZA DANYCH'!$P:$P,'BAZA DANYCH'!$V:$V,J$57,'BAZA DANYCH'!$J:$J,$B60)</f>
        <v>2380</v>
      </c>
      <c r="K60" s="167">
        <f t="shared" ref="K60:K62" si="53">I60+J60</f>
        <v>4194</v>
      </c>
      <c r="L60" s="167">
        <f>SUMIFS('BAZA DANYCH'!$O:$O,'BAZA DANYCH'!$V:$V,L$57,'BAZA DANYCH'!$J:$J,$B60)</f>
        <v>1605</v>
      </c>
      <c r="M60" s="167">
        <f>SUMIFS('BAZA DANYCH'!$P:$P,'BAZA DANYCH'!$V:$V,M$57,'BAZA DANYCH'!$J:$J,$B60)</f>
        <v>2129</v>
      </c>
      <c r="N60" s="167">
        <f t="shared" ref="N60:N62" si="54">L60+M60</f>
        <v>3734</v>
      </c>
      <c r="O60" s="167">
        <f>SUMIFS('BAZA DANYCH'!$O:$O,'BAZA DANYCH'!$V:$V,O$57,'BAZA DANYCH'!$J:$J,$B60)</f>
        <v>1476</v>
      </c>
      <c r="P60" s="167">
        <f>SUMIFS('BAZA DANYCH'!$P:$P,'BAZA DANYCH'!$V:$V,P$57,'BAZA DANYCH'!$J:$J,$B60)</f>
        <v>1798</v>
      </c>
      <c r="Q60" s="194">
        <f t="shared" ref="Q60:Q62" si="55">O60+P60</f>
        <v>3274</v>
      </c>
      <c r="R60" s="196">
        <f>SUMIFS('BAZA DANYCH'!$O:$O,'BAZA DANYCH'!$V:$V,R$57,'BAZA DANYCH'!$J:$J,$B60)</f>
        <v>2420</v>
      </c>
      <c r="S60" s="167">
        <f>SUMIFS('BAZA DANYCH'!$P:$P,'BAZA DANYCH'!$V:$V,S$57,'BAZA DANYCH'!$J:$J,$B60)</f>
        <v>1832</v>
      </c>
      <c r="T60" s="167">
        <f t="shared" ref="T60:T62" si="56">R60+S60</f>
        <v>4252</v>
      </c>
      <c r="U60" s="167">
        <f>SUMIFS('BAZA DANYCH'!$O:$O,'BAZA DANYCH'!$V:$V,U$57,'BAZA DANYCH'!$J:$J,$B60)</f>
        <v>2860</v>
      </c>
      <c r="V60" s="167">
        <f>SUMIFS('BAZA DANYCH'!$P:$P,'BAZA DANYCH'!$V:$V,V$57,'BAZA DANYCH'!$J:$J,$B60)</f>
        <v>2090</v>
      </c>
      <c r="W60" s="167">
        <f t="shared" ref="W60:W62" si="57">U60+V60</f>
        <v>4950</v>
      </c>
      <c r="X60" s="167">
        <f>SUMIFS('BAZA DANYCH'!$O:$O,'BAZA DANYCH'!$V:$V,X$57,'BAZA DANYCH'!$J:$J,$B60)</f>
        <v>2393</v>
      </c>
      <c r="Y60" s="167">
        <f>SUMIFS('BAZA DANYCH'!$P:$P,'BAZA DANYCH'!$V:$V,Y$57,'BAZA DANYCH'!$J:$J,$B60)</f>
        <v>1727</v>
      </c>
      <c r="Z60" s="167">
        <f t="shared" ref="Z60:Z62" si="58">X60+Y60</f>
        <v>4120</v>
      </c>
      <c r="AA60" s="167">
        <f>SUMIFS('BAZA DANYCH'!$O:$O,'BAZA DANYCH'!$V:$V,AA$57,'BAZA DANYCH'!$J:$J,$B60)</f>
        <v>2356</v>
      </c>
      <c r="AB60" s="167">
        <f>SUMIFS('BAZA DANYCH'!$P:$P,'BAZA DANYCH'!$V:$V,AB$57,'BAZA DANYCH'!$J:$J,$B60)</f>
        <v>1780</v>
      </c>
      <c r="AC60" s="167">
        <f t="shared" ref="AC60:AC62" si="59">AA60+AB60</f>
        <v>4136</v>
      </c>
      <c r="AL60" s="235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35"/>
      <c r="AZ60" s="235"/>
      <c r="BA60" s="235"/>
      <c r="BB60" s="235"/>
      <c r="BC60" s="235"/>
      <c r="BD60" s="235"/>
      <c r="BE60" s="235"/>
      <c r="BF60" s="235"/>
      <c r="BG60" s="235"/>
      <c r="BH60" s="235"/>
      <c r="BI60" s="235"/>
      <c r="BJ60" s="235"/>
      <c r="BK60" s="227"/>
      <c r="BL60" s="227"/>
      <c r="BM60" s="227"/>
      <c r="BN60" s="227"/>
      <c r="BO60" s="227"/>
      <c r="BP60" s="227"/>
      <c r="BQ60" s="227"/>
      <c r="BR60" s="227"/>
      <c r="BS60" s="227"/>
      <c r="BT60" s="227"/>
      <c r="BU60" s="227"/>
      <c r="BV60" s="227"/>
      <c r="BW60" s="227"/>
      <c r="BX60" s="227"/>
      <c r="BY60" s="227"/>
      <c r="BZ60" s="227"/>
      <c r="CA60" s="227"/>
      <c r="CB60" s="227"/>
      <c r="CC60" s="235"/>
      <c r="CD60" s="235"/>
    </row>
    <row r="61" spans="1:101" s="105" customFormat="1" x14ac:dyDescent="0.2">
      <c r="B61" s="85" t="s">
        <v>129</v>
      </c>
      <c r="C61" s="141">
        <f t="shared" si="52"/>
        <v>137</v>
      </c>
      <c r="D61" s="141">
        <f t="shared" si="52"/>
        <v>7</v>
      </c>
      <c r="E61" s="141">
        <f t="shared" si="52"/>
        <v>144</v>
      </c>
      <c r="F61" s="152">
        <f>SUMIFS('BAZA DANYCH'!$O:$O,'BAZA DANYCH'!$V:$V,F$57,'BAZA DANYCH'!$J:$J,$B61)</f>
        <v>1</v>
      </c>
      <c r="G61" s="152">
        <f>SUMIFS('BAZA DANYCH'!$P:$P,'BAZA DANYCH'!$V:$V,G$57,'BAZA DANYCH'!$J:$J,$B61)</f>
        <v>0</v>
      </c>
      <c r="H61" s="152">
        <f t="shared" ref="H61:H62" si="60">F61+G61</f>
        <v>1</v>
      </c>
      <c r="I61" s="152">
        <f>SUMIFS('BAZA DANYCH'!$O:$O,'BAZA DANYCH'!$V:$V,I$57,'BAZA DANYCH'!$J:$J,$B61)</f>
        <v>15</v>
      </c>
      <c r="J61" s="152">
        <f>SUMIFS('BAZA DANYCH'!$P:$P,'BAZA DANYCH'!$V:$V,J$57,'BAZA DANYCH'!$J:$J,$B61)</f>
        <v>0</v>
      </c>
      <c r="K61" s="152">
        <f t="shared" si="53"/>
        <v>15</v>
      </c>
      <c r="L61" s="152">
        <f>SUMIFS('BAZA DANYCH'!$O:$O,'BAZA DANYCH'!$V:$V,L$57,'BAZA DANYCH'!$J:$J,$B61)</f>
        <v>1</v>
      </c>
      <c r="M61" s="152">
        <f>SUMIFS('BAZA DANYCH'!$P:$P,'BAZA DANYCH'!$V:$V,M$57,'BAZA DANYCH'!$J:$J,$B61)</f>
        <v>0</v>
      </c>
      <c r="N61" s="152">
        <f t="shared" si="54"/>
        <v>1</v>
      </c>
      <c r="O61" s="152">
        <f>SUMIFS('BAZA DANYCH'!$O:$O,'BAZA DANYCH'!$V:$V,O$57,'BAZA DANYCH'!$J:$J,$B61)</f>
        <v>11</v>
      </c>
      <c r="P61" s="152">
        <f>SUMIFS('BAZA DANYCH'!$P:$P,'BAZA DANYCH'!$V:$V,P$57,'BAZA DANYCH'!$J:$J,$B61)</f>
        <v>0</v>
      </c>
      <c r="Q61" s="195">
        <f t="shared" si="55"/>
        <v>11</v>
      </c>
      <c r="R61" s="197">
        <f>SUMIFS('BAZA DANYCH'!$O:$O,'BAZA DANYCH'!$V:$V,R$57,'BAZA DANYCH'!$J:$J,$B61)</f>
        <v>37</v>
      </c>
      <c r="S61" s="152">
        <f>SUMIFS('BAZA DANYCH'!$P:$P,'BAZA DANYCH'!$V:$V,S$57,'BAZA DANYCH'!$J:$J,$B61)</f>
        <v>0</v>
      </c>
      <c r="T61" s="152">
        <f t="shared" si="56"/>
        <v>37</v>
      </c>
      <c r="U61" s="152">
        <f>SUMIFS('BAZA DANYCH'!$O:$O,'BAZA DANYCH'!$V:$V,U$57,'BAZA DANYCH'!$J:$J,$B61)</f>
        <v>36</v>
      </c>
      <c r="V61" s="152">
        <f>SUMIFS('BAZA DANYCH'!$P:$P,'BAZA DANYCH'!$V:$V,V$57,'BAZA DANYCH'!$J:$J,$B61)</f>
        <v>0</v>
      </c>
      <c r="W61" s="152">
        <f t="shared" si="57"/>
        <v>36</v>
      </c>
      <c r="X61" s="152">
        <f>SUMIFS('BAZA DANYCH'!$O:$O,'BAZA DANYCH'!$V:$V,X$57,'BAZA DANYCH'!$J:$J,$B61)</f>
        <v>16</v>
      </c>
      <c r="Y61" s="152">
        <f>SUMIFS('BAZA DANYCH'!$P:$P,'BAZA DANYCH'!$V:$V,Y$57,'BAZA DANYCH'!$J:$J,$B61)</f>
        <v>3</v>
      </c>
      <c r="Z61" s="152">
        <f t="shared" si="58"/>
        <v>19</v>
      </c>
      <c r="AA61" s="152">
        <f>SUMIFS('BAZA DANYCH'!$O:$O,'BAZA DANYCH'!$V:$V,AA$57,'BAZA DANYCH'!$J:$J,$B61)</f>
        <v>20</v>
      </c>
      <c r="AB61" s="152">
        <f>SUMIFS('BAZA DANYCH'!$P:$P,'BAZA DANYCH'!$V:$V,AB$57,'BAZA DANYCH'!$J:$J,$B61)</f>
        <v>4</v>
      </c>
      <c r="AC61" s="152">
        <f t="shared" si="59"/>
        <v>24</v>
      </c>
      <c r="AL61" s="235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  <c r="BI61" s="235"/>
      <c r="BJ61" s="235"/>
      <c r="BK61" s="227"/>
      <c r="BL61" s="227"/>
      <c r="BM61" s="227"/>
      <c r="BN61" s="227"/>
      <c r="BO61" s="227"/>
      <c r="BP61" s="227"/>
      <c r="BQ61" s="227"/>
      <c r="BR61" s="227"/>
      <c r="BS61" s="227"/>
      <c r="BT61" s="227"/>
      <c r="BU61" s="227"/>
      <c r="BV61" s="227"/>
      <c r="BW61" s="227"/>
      <c r="BX61" s="227"/>
      <c r="BY61" s="227"/>
      <c r="BZ61" s="227"/>
      <c r="CA61" s="227"/>
      <c r="CB61" s="227"/>
      <c r="CC61" s="235"/>
      <c r="CD61" s="235"/>
    </row>
    <row r="62" spans="1:101" s="105" customFormat="1" ht="30" customHeight="1" x14ac:dyDescent="0.2">
      <c r="B62" s="85" t="s">
        <v>139</v>
      </c>
      <c r="C62" s="141">
        <f t="shared" si="52"/>
        <v>93</v>
      </c>
      <c r="D62" s="141">
        <f t="shared" si="52"/>
        <v>15</v>
      </c>
      <c r="E62" s="141">
        <f t="shared" si="52"/>
        <v>108</v>
      </c>
      <c r="F62" s="152">
        <f>SUMIFS('BAZA DANYCH'!$O:$O,'BAZA DANYCH'!$V:$V,F$57,'BAZA DANYCH'!$J:$J,$B62)</f>
        <v>6</v>
      </c>
      <c r="G62" s="152">
        <f>SUMIFS('BAZA DANYCH'!$P:$P,'BAZA DANYCH'!$V:$V,G$57,'BAZA DANYCH'!$J:$J,$B62)</f>
        <v>11</v>
      </c>
      <c r="H62" s="152">
        <f t="shared" si="60"/>
        <v>17</v>
      </c>
      <c r="I62" s="152">
        <f>SUMIFS('BAZA DANYCH'!$O:$O,'BAZA DANYCH'!$V:$V,I$57,'BAZA DANYCH'!$J:$J,$B62)</f>
        <v>0</v>
      </c>
      <c r="J62" s="152">
        <f>SUMIFS('BAZA DANYCH'!$P:$P,'BAZA DANYCH'!$V:$V,J$57,'BAZA DANYCH'!$J:$J,$B62)</f>
        <v>0</v>
      </c>
      <c r="K62" s="152">
        <f t="shared" si="53"/>
        <v>0</v>
      </c>
      <c r="L62" s="152">
        <f>SUMIFS('BAZA DANYCH'!$O:$O,'BAZA DANYCH'!$V:$V,L$57,'BAZA DANYCH'!$J:$J,$B62)</f>
        <v>1</v>
      </c>
      <c r="M62" s="152">
        <f>SUMIFS('BAZA DANYCH'!$P:$P,'BAZA DANYCH'!$V:$V,M$57,'BAZA DANYCH'!$J:$J,$B62)</f>
        <v>0</v>
      </c>
      <c r="N62" s="152">
        <f t="shared" si="54"/>
        <v>1</v>
      </c>
      <c r="O62" s="152">
        <f>SUMIFS('BAZA DANYCH'!$O:$O,'BAZA DANYCH'!$V:$V,O$57,'BAZA DANYCH'!$J:$J,$B62)</f>
        <v>15</v>
      </c>
      <c r="P62" s="152">
        <f>SUMIFS('BAZA DANYCH'!$P:$P,'BAZA DANYCH'!$V:$V,P$57,'BAZA DANYCH'!$J:$J,$B62)</f>
        <v>0</v>
      </c>
      <c r="Q62" s="195">
        <f t="shared" si="55"/>
        <v>15</v>
      </c>
      <c r="R62" s="197">
        <f>SUMIFS('BAZA DANYCH'!$O:$O,'BAZA DANYCH'!$V:$V,R$57,'BAZA DANYCH'!$J:$J,$B62)</f>
        <v>5</v>
      </c>
      <c r="S62" s="152">
        <f>SUMIFS('BAZA DANYCH'!$P:$P,'BAZA DANYCH'!$V:$V,S$57,'BAZA DANYCH'!$J:$J,$B62)</f>
        <v>0</v>
      </c>
      <c r="T62" s="152">
        <f t="shared" si="56"/>
        <v>5</v>
      </c>
      <c r="U62" s="152">
        <f>SUMIFS('BAZA DANYCH'!$O:$O,'BAZA DANYCH'!$V:$V,U$57,'BAZA DANYCH'!$J:$J,$B62)</f>
        <v>49</v>
      </c>
      <c r="V62" s="152">
        <f>SUMIFS('BAZA DANYCH'!$P:$P,'BAZA DANYCH'!$V:$V,V$57,'BAZA DANYCH'!$J:$J,$B62)</f>
        <v>0</v>
      </c>
      <c r="W62" s="152">
        <f t="shared" si="57"/>
        <v>49</v>
      </c>
      <c r="X62" s="152">
        <f>SUMIFS('BAZA DANYCH'!$O:$O,'BAZA DANYCH'!$V:$V,X$57,'BAZA DANYCH'!$J:$J,$B62)</f>
        <v>12</v>
      </c>
      <c r="Y62" s="152">
        <f>SUMIFS('BAZA DANYCH'!$P:$P,'BAZA DANYCH'!$V:$V,Y$57,'BAZA DANYCH'!$J:$J,$B62)</f>
        <v>0</v>
      </c>
      <c r="Z62" s="152">
        <f t="shared" si="58"/>
        <v>12</v>
      </c>
      <c r="AA62" s="152">
        <f>SUMIFS('BAZA DANYCH'!$O:$O,'BAZA DANYCH'!$V:$V,AA$57,'BAZA DANYCH'!$J:$J,$B62)</f>
        <v>5</v>
      </c>
      <c r="AB62" s="152">
        <f>SUMIFS('BAZA DANYCH'!$P:$P,'BAZA DANYCH'!$V:$V,AB$57,'BAZA DANYCH'!$J:$J,$B62)</f>
        <v>4</v>
      </c>
      <c r="AC62" s="152">
        <f t="shared" si="59"/>
        <v>9</v>
      </c>
      <c r="AL62" s="235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  <c r="BI62" s="235"/>
      <c r="BJ62" s="235"/>
      <c r="BK62" s="227"/>
      <c r="BL62" s="227"/>
      <c r="BM62" s="227"/>
      <c r="BN62" s="227"/>
      <c r="BO62" s="227"/>
      <c r="BP62" s="227"/>
      <c r="BQ62" s="227"/>
      <c r="BR62" s="227"/>
      <c r="BS62" s="227"/>
      <c r="BT62" s="227"/>
      <c r="BU62" s="227"/>
      <c r="BV62" s="227"/>
      <c r="BW62" s="227"/>
      <c r="BX62" s="227"/>
      <c r="BY62" s="227"/>
      <c r="BZ62" s="227"/>
      <c r="CA62" s="227"/>
      <c r="CB62" s="227"/>
      <c r="CC62" s="235"/>
      <c r="CD62" s="235"/>
    </row>
    <row r="63" spans="1:101" s="74" customFormat="1" ht="13.5" thickBot="1" x14ac:dyDescent="0.25">
      <c r="A63" s="73"/>
      <c r="B63" s="134" t="s">
        <v>125</v>
      </c>
      <c r="C63" s="198">
        <f>SUM(C60:C62)</f>
        <v>16249</v>
      </c>
      <c r="D63" s="198">
        <f>SUM(D60:D62)</f>
        <v>14900</v>
      </c>
      <c r="E63" s="198">
        <f>SUM(E60:E62)</f>
        <v>31149</v>
      </c>
      <c r="F63" s="198">
        <f t="shared" ref="F63:Q63" si="61">SUM(F60:F62)</f>
        <v>1102</v>
      </c>
      <c r="G63" s="198">
        <f t="shared" si="61"/>
        <v>1153</v>
      </c>
      <c r="H63" s="198">
        <f t="shared" si="61"/>
        <v>2255</v>
      </c>
      <c r="I63" s="198">
        <f t="shared" si="61"/>
        <v>1829</v>
      </c>
      <c r="J63" s="198">
        <f t="shared" si="61"/>
        <v>2380</v>
      </c>
      <c r="K63" s="198">
        <f t="shared" si="61"/>
        <v>4209</v>
      </c>
      <c r="L63" s="198">
        <f t="shared" si="61"/>
        <v>1607</v>
      </c>
      <c r="M63" s="198">
        <f t="shared" si="61"/>
        <v>2129</v>
      </c>
      <c r="N63" s="198">
        <f t="shared" si="61"/>
        <v>3736</v>
      </c>
      <c r="O63" s="198">
        <f t="shared" si="61"/>
        <v>1502</v>
      </c>
      <c r="P63" s="198">
        <f t="shared" si="61"/>
        <v>1798</v>
      </c>
      <c r="Q63" s="198">
        <f t="shared" si="61"/>
        <v>3300</v>
      </c>
      <c r="R63" s="198">
        <f t="shared" ref="R63:AC63" si="62">SUM(R60:R62)</f>
        <v>2462</v>
      </c>
      <c r="S63" s="198">
        <f t="shared" si="62"/>
        <v>1832</v>
      </c>
      <c r="T63" s="198">
        <f t="shared" si="62"/>
        <v>4294</v>
      </c>
      <c r="U63" s="198">
        <f t="shared" si="62"/>
        <v>2945</v>
      </c>
      <c r="V63" s="198">
        <f t="shared" si="62"/>
        <v>2090</v>
      </c>
      <c r="W63" s="198">
        <f t="shared" si="62"/>
        <v>5035</v>
      </c>
      <c r="X63" s="198">
        <f t="shared" si="62"/>
        <v>2421</v>
      </c>
      <c r="Y63" s="198">
        <f t="shared" si="62"/>
        <v>1730</v>
      </c>
      <c r="Z63" s="198">
        <f t="shared" si="62"/>
        <v>4151</v>
      </c>
      <c r="AA63" s="198">
        <f t="shared" si="62"/>
        <v>2381</v>
      </c>
      <c r="AB63" s="198">
        <f t="shared" si="62"/>
        <v>1788</v>
      </c>
      <c r="AC63" s="198">
        <f t="shared" si="62"/>
        <v>4169</v>
      </c>
      <c r="AL63" s="230"/>
      <c r="AM63" s="236"/>
      <c r="AN63" s="236"/>
      <c r="AO63" s="236"/>
      <c r="AP63" s="236"/>
      <c r="AQ63" s="236"/>
      <c r="AR63" s="236"/>
      <c r="AS63" s="236"/>
      <c r="AT63" s="236"/>
      <c r="AU63" s="236"/>
      <c r="AV63" s="236"/>
      <c r="AW63" s="236"/>
      <c r="AX63" s="236"/>
      <c r="AY63" s="230"/>
      <c r="AZ63" s="230"/>
      <c r="BA63" s="230"/>
      <c r="BB63" s="230"/>
      <c r="BC63" s="230"/>
      <c r="BD63" s="230"/>
      <c r="BE63" s="230"/>
      <c r="BF63" s="230"/>
      <c r="BG63" s="230"/>
      <c r="BH63" s="230"/>
      <c r="BI63" s="230"/>
      <c r="BJ63" s="230"/>
      <c r="BK63" s="236"/>
      <c r="BL63" s="236"/>
      <c r="BM63" s="236"/>
      <c r="BN63" s="236"/>
      <c r="BO63" s="236"/>
      <c r="BP63" s="236"/>
      <c r="BQ63" s="236"/>
      <c r="BR63" s="236"/>
      <c r="BS63" s="236"/>
      <c r="BT63" s="236"/>
      <c r="BU63" s="236"/>
      <c r="BV63" s="236"/>
      <c r="BW63" s="236"/>
      <c r="BX63" s="236"/>
      <c r="BY63" s="236"/>
      <c r="BZ63" s="236"/>
      <c r="CA63" s="236"/>
      <c r="CB63" s="236"/>
      <c r="CC63" s="230"/>
      <c r="CD63" s="230"/>
    </row>
    <row r="64" spans="1:101" ht="13.5" thickTop="1" x14ac:dyDescent="0.2">
      <c r="B64" s="76"/>
      <c r="C64" s="76" t="b">
        <f>C63=C25</f>
        <v>1</v>
      </c>
      <c r="D64" s="166" t="b">
        <f>D63=D25</f>
        <v>1</v>
      </c>
      <c r="E64" s="166" t="b">
        <f>E63=E25</f>
        <v>1</v>
      </c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7"/>
      <c r="BR64" s="97"/>
      <c r="BS64" s="97"/>
      <c r="BT64" s="97"/>
      <c r="BU64" s="97"/>
      <c r="BV64" s="97"/>
      <c r="BW64" s="97"/>
      <c r="BX64" s="97"/>
      <c r="BY64" s="97"/>
      <c r="BZ64" s="97"/>
      <c r="CA64" s="97"/>
      <c r="CB64" s="97"/>
      <c r="CC64" s="97"/>
      <c r="CD64" s="97"/>
    </row>
    <row r="65" spans="1:82" x14ac:dyDescent="0.2">
      <c r="A65" s="162"/>
      <c r="B65" s="166"/>
      <c r="C65" s="166"/>
      <c r="D65" s="166"/>
      <c r="E65" s="166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</row>
    <row r="66" spans="1:82" ht="12.6" customHeight="1" x14ac:dyDescent="0.2">
      <c r="A66" s="162"/>
      <c r="B66" s="268" t="s">
        <v>127</v>
      </c>
      <c r="C66" s="139" t="s">
        <v>125</v>
      </c>
      <c r="D66" s="139" t="s">
        <v>125</v>
      </c>
      <c r="E66" s="139" t="s">
        <v>125</v>
      </c>
      <c r="F66" s="163">
        <v>0.25</v>
      </c>
      <c r="G66" s="163">
        <v>0.25</v>
      </c>
      <c r="H66" s="163">
        <v>0.25</v>
      </c>
      <c r="I66" s="163">
        <v>0.29166666666666669</v>
      </c>
      <c r="J66" s="163">
        <v>0.29166666666666669</v>
      </c>
      <c r="K66" s="163">
        <v>0.29166666666666669</v>
      </c>
      <c r="L66" s="163">
        <v>0.33333333333333331</v>
      </c>
      <c r="M66" s="163">
        <v>0.33333333333333331</v>
      </c>
      <c r="N66" s="163">
        <v>0.33333333333333331</v>
      </c>
      <c r="O66" s="163">
        <v>0.375</v>
      </c>
      <c r="P66" s="163">
        <v>0.375</v>
      </c>
      <c r="Q66" s="163">
        <v>0.375</v>
      </c>
      <c r="R66" s="163">
        <v>0.58333333333333337</v>
      </c>
      <c r="S66" s="163">
        <v>0.58333333333333337</v>
      </c>
      <c r="T66" s="163">
        <v>0.58333333333333337</v>
      </c>
      <c r="U66" s="163">
        <v>0.625</v>
      </c>
      <c r="V66" s="163">
        <v>0.625</v>
      </c>
      <c r="W66" s="163">
        <v>0.625</v>
      </c>
      <c r="X66" s="163">
        <v>0.66666666666666663</v>
      </c>
      <c r="Y66" s="163">
        <v>0.66666666666666663</v>
      </c>
      <c r="Z66" s="163">
        <v>0.66666666666666663</v>
      </c>
      <c r="AA66" s="163">
        <v>0.70833333333333337</v>
      </c>
      <c r="AB66" s="163">
        <v>0.70833333333333337</v>
      </c>
      <c r="AC66" s="163">
        <v>0.70833333333333337</v>
      </c>
      <c r="AL66" s="97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6"/>
      <c r="BL66" s="96"/>
      <c r="BM66" s="96"/>
      <c r="BN66" s="96"/>
      <c r="BO66" s="96"/>
      <c r="BP66" s="96"/>
      <c r="BQ66" s="96"/>
      <c r="BR66" s="96"/>
      <c r="BS66" s="96"/>
      <c r="BT66" s="96"/>
      <c r="BU66" s="96"/>
      <c r="BV66" s="96"/>
      <c r="BW66" s="96"/>
      <c r="BX66" s="96"/>
      <c r="BY66" s="96"/>
      <c r="BZ66" s="96"/>
      <c r="CA66" s="96"/>
      <c r="CB66" s="96"/>
      <c r="CC66" s="97"/>
      <c r="CD66" s="97"/>
    </row>
    <row r="67" spans="1:82" ht="12.6" customHeight="1" x14ac:dyDescent="0.2">
      <c r="A67" s="162"/>
      <c r="B67" s="269"/>
      <c r="C67" s="139" t="s">
        <v>125</v>
      </c>
      <c r="D67" s="139" t="s">
        <v>125</v>
      </c>
      <c r="E67" s="139" t="s">
        <v>125</v>
      </c>
      <c r="F67" s="163">
        <v>0.29166666666666669</v>
      </c>
      <c r="G67" s="163">
        <v>0.29166666666666669</v>
      </c>
      <c r="H67" s="163">
        <v>0.29166666666666669</v>
      </c>
      <c r="I67" s="163">
        <v>0.33333333333333331</v>
      </c>
      <c r="J67" s="163">
        <v>0.33333333333333331</v>
      </c>
      <c r="K67" s="163">
        <v>0.33333333333333331</v>
      </c>
      <c r="L67" s="163">
        <v>0.375</v>
      </c>
      <c r="M67" s="163">
        <v>0.375</v>
      </c>
      <c r="N67" s="163">
        <v>0.375</v>
      </c>
      <c r="O67" s="163">
        <v>0.41666666666666669</v>
      </c>
      <c r="P67" s="163">
        <v>0.41666666666666669</v>
      </c>
      <c r="Q67" s="163">
        <v>0.41666666666666669</v>
      </c>
      <c r="R67" s="163">
        <v>0.625</v>
      </c>
      <c r="S67" s="163">
        <v>0.625</v>
      </c>
      <c r="T67" s="163">
        <v>0.625</v>
      </c>
      <c r="U67" s="163">
        <v>0.66666666666666663</v>
      </c>
      <c r="V67" s="163">
        <v>0.66666666666666663</v>
      </c>
      <c r="W67" s="163">
        <v>0.66666666666666663</v>
      </c>
      <c r="X67" s="163">
        <v>0.70833333333333337</v>
      </c>
      <c r="Y67" s="163">
        <v>0.70833333333333337</v>
      </c>
      <c r="Z67" s="163">
        <v>0.70833333333333337</v>
      </c>
      <c r="AA67" s="163">
        <v>0.75</v>
      </c>
      <c r="AB67" s="163">
        <v>0.75</v>
      </c>
      <c r="AC67" s="163">
        <v>0.75</v>
      </c>
      <c r="AL67" s="97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6"/>
      <c r="CC67" s="97"/>
      <c r="CD67" s="97"/>
    </row>
    <row r="68" spans="1:82" ht="15" customHeight="1" thickBot="1" x14ac:dyDescent="0.25">
      <c r="A68" s="162"/>
      <c r="B68" s="282"/>
      <c r="C68" s="181" t="s">
        <v>259</v>
      </c>
      <c r="D68" s="181" t="s">
        <v>260</v>
      </c>
      <c r="E68" s="182" t="s">
        <v>262</v>
      </c>
      <c r="F68" s="181" t="s">
        <v>259</v>
      </c>
      <c r="G68" s="181" t="s">
        <v>260</v>
      </c>
      <c r="H68" s="182" t="s">
        <v>262</v>
      </c>
      <c r="I68" s="181" t="s">
        <v>259</v>
      </c>
      <c r="J68" s="181" t="s">
        <v>260</v>
      </c>
      <c r="K68" s="182" t="s">
        <v>262</v>
      </c>
      <c r="L68" s="181" t="s">
        <v>259</v>
      </c>
      <c r="M68" s="181" t="s">
        <v>260</v>
      </c>
      <c r="N68" s="182" t="s">
        <v>262</v>
      </c>
      <c r="O68" s="181" t="s">
        <v>259</v>
      </c>
      <c r="P68" s="181" t="s">
        <v>260</v>
      </c>
      <c r="Q68" s="182" t="s">
        <v>262</v>
      </c>
      <c r="R68" s="181" t="s">
        <v>259</v>
      </c>
      <c r="S68" s="181" t="s">
        <v>260</v>
      </c>
      <c r="T68" s="182" t="s">
        <v>262</v>
      </c>
      <c r="U68" s="181" t="s">
        <v>259</v>
      </c>
      <c r="V68" s="181" t="s">
        <v>260</v>
      </c>
      <c r="W68" s="182" t="s">
        <v>262</v>
      </c>
      <c r="X68" s="181" t="s">
        <v>259</v>
      </c>
      <c r="Y68" s="181" t="s">
        <v>260</v>
      </c>
      <c r="Z68" s="182" t="s">
        <v>262</v>
      </c>
      <c r="AA68" s="181" t="s">
        <v>259</v>
      </c>
      <c r="AB68" s="181" t="s">
        <v>260</v>
      </c>
      <c r="AC68" s="182" t="s">
        <v>262</v>
      </c>
      <c r="AL68" s="97"/>
      <c r="AM68" s="96"/>
      <c r="AN68" s="96"/>
      <c r="AO68" s="229"/>
      <c r="AP68" s="96"/>
      <c r="AQ68" s="96"/>
      <c r="AR68" s="229"/>
      <c r="AS68" s="96"/>
      <c r="AT68" s="96"/>
      <c r="AU68" s="229"/>
      <c r="AV68" s="96"/>
      <c r="AW68" s="96"/>
      <c r="AX68" s="229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6"/>
      <c r="BL68" s="96"/>
      <c r="BM68" s="229"/>
      <c r="BN68" s="96"/>
      <c r="BO68" s="96"/>
      <c r="BP68" s="229"/>
      <c r="BQ68" s="96"/>
      <c r="BR68" s="96"/>
      <c r="BS68" s="229"/>
      <c r="BT68" s="96"/>
      <c r="BU68" s="96"/>
      <c r="BV68" s="229"/>
      <c r="BW68" s="96"/>
      <c r="BX68" s="96"/>
      <c r="BY68" s="229"/>
      <c r="BZ68" s="96"/>
      <c r="CA68" s="96"/>
      <c r="CB68" s="229"/>
      <c r="CC68" s="97"/>
      <c r="CD68" s="97"/>
    </row>
    <row r="69" spans="1:82" ht="26.25" thickTop="1" x14ac:dyDescent="0.2">
      <c r="A69" s="162"/>
      <c r="B69" s="171" t="s">
        <v>128</v>
      </c>
      <c r="C69" s="192">
        <f t="shared" ref="C69:E71" si="63">C60/C$63</f>
        <v>0.98584528278663297</v>
      </c>
      <c r="D69" s="192">
        <f t="shared" si="63"/>
        <v>0.99852348993288587</v>
      </c>
      <c r="E69" s="192">
        <f t="shared" si="63"/>
        <v>0.99190985264374454</v>
      </c>
      <c r="F69" s="202">
        <f t="shared" ref="F69:AC69" si="64">F60/F$63</f>
        <v>0.99364791288566245</v>
      </c>
      <c r="G69" s="202">
        <f t="shared" si="64"/>
        <v>0.99045967042497829</v>
      </c>
      <c r="H69" s="202">
        <f t="shared" si="64"/>
        <v>0.99201773835920182</v>
      </c>
      <c r="I69" s="202">
        <f t="shared" si="64"/>
        <v>0.99179879715691632</v>
      </c>
      <c r="J69" s="202">
        <f t="shared" si="64"/>
        <v>1</v>
      </c>
      <c r="K69" s="202">
        <f t="shared" si="64"/>
        <v>0.99643620812544542</v>
      </c>
      <c r="L69" s="202">
        <f t="shared" si="64"/>
        <v>0.99875544492843804</v>
      </c>
      <c r="M69" s="202">
        <f t="shared" si="64"/>
        <v>1</v>
      </c>
      <c r="N69" s="202">
        <f t="shared" si="64"/>
        <v>0.99946466809421841</v>
      </c>
      <c r="O69" s="202">
        <f t="shared" si="64"/>
        <v>0.9826897470039947</v>
      </c>
      <c r="P69" s="202">
        <f t="shared" si="64"/>
        <v>1</v>
      </c>
      <c r="Q69" s="202">
        <f t="shared" si="64"/>
        <v>0.99212121212121207</v>
      </c>
      <c r="R69" s="202">
        <f t="shared" si="64"/>
        <v>0.9829406986190089</v>
      </c>
      <c r="S69" s="202">
        <f t="shared" si="64"/>
        <v>1</v>
      </c>
      <c r="T69" s="202">
        <f t="shared" si="64"/>
        <v>0.99021891010712626</v>
      </c>
      <c r="U69" s="202">
        <f t="shared" si="64"/>
        <v>0.97113752122241082</v>
      </c>
      <c r="V69" s="202">
        <f t="shared" si="64"/>
        <v>1</v>
      </c>
      <c r="W69" s="202">
        <f t="shared" si="64"/>
        <v>0.98311817279046676</v>
      </c>
      <c r="X69" s="202">
        <f t="shared" si="64"/>
        <v>0.98843453118546054</v>
      </c>
      <c r="Y69" s="202">
        <f t="shared" si="64"/>
        <v>0.99826589595375725</v>
      </c>
      <c r="Z69" s="202">
        <f t="shared" si="64"/>
        <v>0.99253192001927248</v>
      </c>
      <c r="AA69" s="202">
        <f t="shared" si="64"/>
        <v>0.98950020999580013</v>
      </c>
      <c r="AB69" s="202">
        <f t="shared" si="64"/>
        <v>0.99552572706935127</v>
      </c>
      <c r="AC69" s="202">
        <f t="shared" si="64"/>
        <v>0.9920844327176781</v>
      </c>
      <c r="AL69" s="97"/>
      <c r="AM69" s="233"/>
      <c r="AN69" s="233"/>
      <c r="AO69" s="233"/>
      <c r="AP69" s="233"/>
      <c r="AQ69" s="233"/>
      <c r="AR69" s="233"/>
      <c r="AS69" s="233"/>
      <c r="AT69" s="233"/>
      <c r="AU69" s="233"/>
      <c r="AV69" s="233"/>
      <c r="AW69" s="233"/>
      <c r="AX69" s="233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233"/>
      <c r="BL69" s="233"/>
      <c r="BM69" s="233"/>
      <c r="BN69" s="233"/>
      <c r="BO69" s="233"/>
      <c r="BP69" s="233"/>
      <c r="BQ69" s="233"/>
      <c r="BR69" s="233"/>
      <c r="BS69" s="233"/>
      <c r="BT69" s="233"/>
      <c r="BU69" s="233"/>
      <c r="BV69" s="233"/>
      <c r="BW69" s="233"/>
      <c r="BX69" s="233"/>
      <c r="BY69" s="233"/>
      <c r="BZ69" s="233"/>
      <c r="CA69" s="233"/>
      <c r="CB69" s="233"/>
      <c r="CC69" s="97"/>
      <c r="CD69" s="97"/>
    </row>
    <row r="70" spans="1:82" x14ac:dyDescent="0.2">
      <c r="A70" s="162"/>
      <c r="B70" s="85" t="s">
        <v>129</v>
      </c>
      <c r="C70" s="192">
        <f t="shared" si="63"/>
        <v>8.4312880792664167E-3</v>
      </c>
      <c r="D70" s="192">
        <f t="shared" si="63"/>
        <v>4.697986577181208E-4</v>
      </c>
      <c r="E70" s="192">
        <f t="shared" si="63"/>
        <v>4.6229413464316674E-3</v>
      </c>
      <c r="F70" s="193">
        <f t="shared" ref="F70:AC70" si="65">F61/F$63</f>
        <v>9.0744101633393826E-4</v>
      </c>
      <c r="G70" s="193">
        <f t="shared" si="65"/>
        <v>0</v>
      </c>
      <c r="H70" s="193">
        <f t="shared" si="65"/>
        <v>4.434589800443459E-4</v>
      </c>
      <c r="I70" s="193">
        <f t="shared" si="65"/>
        <v>8.2012028430836527E-3</v>
      </c>
      <c r="J70" s="193">
        <f t="shared" si="65"/>
        <v>0</v>
      </c>
      <c r="K70" s="193">
        <f t="shared" si="65"/>
        <v>3.5637918745545262E-3</v>
      </c>
      <c r="L70" s="193">
        <f t="shared" si="65"/>
        <v>6.222775357809583E-4</v>
      </c>
      <c r="M70" s="193">
        <f t="shared" si="65"/>
        <v>0</v>
      </c>
      <c r="N70" s="193">
        <f t="shared" si="65"/>
        <v>2.6766595289079231E-4</v>
      </c>
      <c r="O70" s="193">
        <f t="shared" si="65"/>
        <v>7.3235685752330226E-3</v>
      </c>
      <c r="P70" s="193">
        <f t="shared" si="65"/>
        <v>0</v>
      </c>
      <c r="Q70" s="193">
        <f t="shared" si="65"/>
        <v>3.3333333333333335E-3</v>
      </c>
      <c r="R70" s="193">
        <f t="shared" si="65"/>
        <v>1.5028432168968318E-2</v>
      </c>
      <c r="S70" s="193">
        <f t="shared" si="65"/>
        <v>0</v>
      </c>
      <c r="T70" s="193">
        <f t="shared" si="65"/>
        <v>8.6166744294364234E-3</v>
      </c>
      <c r="U70" s="193">
        <f t="shared" si="65"/>
        <v>1.2224108658743633E-2</v>
      </c>
      <c r="V70" s="193">
        <f t="shared" si="65"/>
        <v>0</v>
      </c>
      <c r="W70" s="193">
        <f t="shared" si="65"/>
        <v>7.1499503475670311E-3</v>
      </c>
      <c r="X70" s="193">
        <f t="shared" si="65"/>
        <v>6.6088393225939698E-3</v>
      </c>
      <c r="Y70" s="193">
        <f t="shared" si="65"/>
        <v>1.7341040462427746E-3</v>
      </c>
      <c r="Z70" s="193">
        <f t="shared" si="65"/>
        <v>4.5772103107684899E-3</v>
      </c>
      <c r="AA70" s="193">
        <f t="shared" si="65"/>
        <v>8.3998320033599333E-3</v>
      </c>
      <c r="AB70" s="193">
        <f t="shared" si="65"/>
        <v>2.2371364653243847E-3</v>
      </c>
      <c r="AC70" s="193">
        <f t="shared" si="65"/>
        <v>5.7567762053250182E-3</v>
      </c>
      <c r="AL70" s="97"/>
      <c r="AM70" s="233"/>
      <c r="AN70" s="233"/>
      <c r="AO70" s="233"/>
      <c r="AP70" s="233"/>
      <c r="AQ70" s="233"/>
      <c r="AR70" s="233"/>
      <c r="AS70" s="233"/>
      <c r="AT70" s="233"/>
      <c r="AU70" s="233"/>
      <c r="AV70" s="233"/>
      <c r="AW70" s="233"/>
      <c r="AX70" s="233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233"/>
      <c r="BL70" s="233"/>
      <c r="BM70" s="233"/>
      <c r="BN70" s="233"/>
      <c r="BO70" s="233"/>
      <c r="BP70" s="233"/>
      <c r="BQ70" s="233"/>
      <c r="BR70" s="233"/>
      <c r="BS70" s="233"/>
      <c r="BT70" s="233"/>
      <c r="BU70" s="233"/>
      <c r="BV70" s="233"/>
      <c r="BW70" s="233"/>
      <c r="BX70" s="233"/>
      <c r="BY70" s="233"/>
      <c r="BZ70" s="233"/>
      <c r="CA70" s="233"/>
      <c r="CB70" s="233"/>
      <c r="CC70" s="97"/>
      <c r="CD70" s="97"/>
    </row>
    <row r="71" spans="1:82" ht="25.5" x14ac:dyDescent="0.2">
      <c r="A71" s="162"/>
      <c r="B71" s="85" t="s">
        <v>139</v>
      </c>
      <c r="C71" s="192">
        <f t="shared" si="63"/>
        <v>5.72342913410056E-3</v>
      </c>
      <c r="D71" s="192">
        <f t="shared" si="63"/>
        <v>1.0067114093959733E-3</v>
      </c>
      <c r="E71" s="192">
        <f t="shared" si="63"/>
        <v>3.4672060098237503E-3</v>
      </c>
      <c r="F71" s="193">
        <f t="shared" ref="F71:AC71" si="66">F62/F$63</f>
        <v>5.4446460980036296E-3</v>
      </c>
      <c r="G71" s="193">
        <f t="shared" si="66"/>
        <v>9.5403295750216832E-3</v>
      </c>
      <c r="H71" s="193">
        <f t="shared" si="66"/>
        <v>7.5388026607538803E-3</v>
      </c>
      <c r="I71" s="193">
        <f t="shared" si="66"/>
        <v>0</v>
      </c>
      <c r="J71" s="193">
        <f t="shared" si="66"/>
        <v>0</v>
      </c>
      <c r="K71" s="193">
        <f t="shared" si="66"/>
        <v>0</v>
      </c>
      <c r="L71" s="193">
        <f t="shared" si="66"/>
        <v>6.222775357809583E-4</v>
      </c>
      <c r="M71" s="193">
        <f t="shared" si="66"/>
        <v>0</v>
      </c>
      <c r="N71" s="193">
        <f t="shared" si="66"/>
        <v>2.6766595289079231E-4</v>
      </c>
      <c r="O71" s="193">
        <f t="shared" si="66"/>
        <v>9.9866844207723033E-3</v>
      </c>
      <c r="P71" s="193">
        <f t="shared" si="66"/>
        <v>0</v>
      </c>
      <c r="Q71" s="193">
        <f t="shared" si="66"/>
        <v>4.5454545454545452E-3</v>
      </c>
      <c r="R71" s="193">
        <f t="shared" si="66"/>
        <v>2.0308692120227455E-3</v>
      </c>
      <c r="S71" s="193">
        <f t="shared" si="66"/>
        <v>0</v>
      </c>
      <c r="T71" s="193">
        <f t="shared" si="66"/>
        <v>1.1644154634373545E-3</v>
      </c>
      <c r="U71" s="193">
        <f t="shared" si="66"/>
        <v>1.6638370118845502E-2</v>
      </c>
      <c r="V71" s="193">
        <f t="shared" si="66"/>
        <v>0</v>
      </c>
      <c r="W71" s="193">
        <f t="shared" si="66"/>
        <v>9.7318768619662366E-3</v>
      </c>
      <c r="X71" s="193">
        <f t="shared" si="66"/>
        <v>4.9566294919454771E-3</v>
      </c>
      <c r="Y71" s="193">
        <f t="shared" si="66"/>
        <v>0</v>
      </c>
      <c r="Z71" s="193">
        <f t="shared" si="66"/>
        <v>2.890869669959046E-3</v>
      </c>
      <c r="AA71" s="193">
        <f t="shared" si="66"/>
        <v>2.0999580008399833E-3</v>
      </c>
      <c r="AB71" s="193">
        <f t="shared" si="66"/>
        <v>2.2371364653243847E-3</v>
      </c>
      <c r="AC71" s="193">
        <f t="shared" si="66"/>
        <v>2.1587910769968817E-3</v>
      </c>
      <c r="AL71" s="97"/>
      <c r="AM71" s="233"/>
      <c r="AN71" s="233"/>
      <c r="AO71" s="233"/>
      <c r="AP71" s="233"/>
      <c r="AQ71" s="233"/>
      <c r="AR71" s="233"/>
      <c r="AS71" s="233"/>
      <c r="AT71" s="233"/>
      <c r="AU71" s="233"/>
      <c r="AV71" s="233"/>
      <c r="AW71" s="233"/>
      <c r="AX71" s="233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233"/>
      <c r="BL71" s="233"/>
      <c r="BM71" s="233"/>
      <c r="BN71" s="233"/>
      <c r="BO71" s="233"/>
      <c r="BP71" s="233"/>
      <c r="BQ71" s="233"/>
      <c r="BR71" s="233"/>
      <c r="BS71" s="233"/>
      <c r="BT71" s="233"/>
      <c r="BU71" s="233"/>
      <c r="BV71" s="233"/>
      <c r="BW71" s="233"/>
      <c r="BX71" s="233"/>
      <c r="BY71" s="233"/>
      <c r="BZ71" s="233"/>
      <c r="CA71" s="233"/>
      <c r="CB71" s="233"/>
      <c r="CC71" s="97"/>
      <c r="CD71" s="97"/>
    </row>
    <row r="72" spans="1:82" ht="13.5" thickBot="1" x14ac:dyDescent="0.25">
      <c r="A72" s="162"/>
      <c r="B72" s="134" t="s">
        <v>125</v>
      </c>
      <c r="C72" s="201">
        <f>SUM(C69:C71)</f>
        <v>0.99999999999999989</v>
      </c>
      <c r="D72" s="201">
        <f>SUM(D69:D71)</f>
        <v>1</v>
      </c>
      <c r="E72" s="201">
        <f>SUM(E69:E71)</f>
        <v>1</v>
      </c>
      <c r="F72" s="201">
        <f t="shared" ref="F72:Q72" si="67">SUM(F69:F71)</f>
        <v>1</v>
      </c>
      <c r="G72" s="201">
        <f t="shared" si="67"/>
        <v>1</v>
      </c>
      <c r="H72" s="201">
        <f t="shared" si="67"/>
        <v>1</v>
      </c>
      <c r="I72" s="201">
        <f t="shared" si="67"/>
        <v>1</v>
      </c>
      <c r="J72" s="201">
        <f t="shared" si="67"/>
        <v>1</v>
      </c>
      <c r="K72" s="201">
        <f t="shared" si="67"/>
        <v>1</v>
      </c>
      <c r="L72" s="201">
        <f t="shared" si="67"/>
        <v>0.99999999999999989</v>
      </c>
      <c r="M72" s="201">
        <f t="shared" si="67"/>
        <v>1</v>
      </c>
      <c r="N72" s="201">
        <f t="shared" si="67"/>
        <v>0.99999999999999989</v>
      </c>
      <c r="O72" s="201">
        <f t="shared" si="67"/>
        <v>1</v>
      </c>
      <c r="P72" s="201">
        <f t="shared" si="67"/>
        <v>1</v>
      </c>
      <c r="Q72" s="201">
        <f t="shared" si="67"/>
        <v>0.99999999999999989</v>
      </c>
      <c r="R72" s="201">
        <f t="shared" ref="R72:AC72" si="68">SUM(R69:R71)</f>
        <v>1</v>
      </c>
      <c r="S72" s="201">
        <f t="shared" si="68"/>
        <v>1</v>
      </c>
      <c r="T72" s="201">
        <f t="shared" si="68"/>
        <v>1</v>
      </c>
      <c r="U72" s="201">
        <f t="shared" si="68"/>
        <v>1</v>
      </c>
      <c r="V72" s="201">
        <f t="shared" si="68"/>
        <v>1</v>
      </c>
      <c r="W72" s="201">
        <f t="shared" si="68"/>
        <v>1</v>
      </c>
      <c r="X72" s="201">
        <f t="shared" si="68"/>
        <v>1</v>
      </c>
      <c r="Y72" s="201">
        <f t="shared" si="68"/>
        <v>1</v>
      </c>
      <c r="Z72" s="201">
        <f t="shared" si="68"/>
        <v>1</v>
      </c>
      <c r="AA72" s="201">
        <f t="shared" si="68"/>
        <v>1</v>
      </c>
      <c r="AB72" s="201">
        <f t="shared" si="68"/>
        <v>1</v>
      </c>
      <c r="AC72" s="201">
        <f t="shared" si="68"/>
        <v>1</v>
      </c>
      <c r="AL72" s="9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237"/>
      <c r="BL72" s="237"/>
      <c r="BM72" s="237"/>
      <c r="BN72" s="237"/>
      <c r="BO72" s="237"/>
      <c r="BP72" s="237"/>
      <c r="BQ72" s="237"/>
      <c r="BR72" s="237"/>
      <c r="BS72" s="237"/>
      <c r="BT72" s="237"/>
      <c r="BU72" s="237"/>
      <c r="BV72" s="237"/>
      <c r="BW72" s="237"/>
      <c r="BX72" s="237"/>
      <c r="BY72" s="237"/>
      <c r="BZ72" s="237"/>
      <c r="CA72" s="237"/>
      <c r="CB72" s="237"/>
      <c r="CC72" s="97"/>
      <c r="CD72" s="97"/>
    </row>
    <row r="73" spans="1:82" ht="13.5" thickTop="1" x14ac:dyDescent="0.2">
      <c r="A73" s="162"/>
      <c r="B73" s="166"/>
      <c r="C73" s="166"/>
      <c r="D73" s="166"/>
      <c r="E73" s="166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7"/>
      <c r="BT73" s="97"/>
      <c r="BU73" s="97"/>
      <c r="BV73" s="97"/>
      <c r="BW73" s="97"/>
      <c r="BX73" s="97"/>
      <c r="BY73" s="97"/>
      <c r="BZ73" s="97"/>
      <c r="CA73" s="97"/>
      <c r="CB73" s="97"/>
      <c r="CC73" s="97"/>
      <c r="CD73" s="97"/>
    </row>
    <row r="74" spans="1:82" x14ac:dyDescent="0.2">
      <c r="A74" s="162"/>
      <c r="B74" s="166"/>
      <c r="C74" s="166"/>
      <c r="D74" s="166"/>
      <c r="E74" s="166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7"/>
      <c r="CD74" s="97"/>
    </row>
    <row r="75" spans="1:82" x14ac:dyDescent="0.2">
      <c r="A75" s="162"/>
      <c r="B75" s="166"/>
      <c r="C75" s="166"/>
      <c r="D75" s="166"/>
      <c r="E75" s="166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</row>
    <row r="76" spans="1:82" x14ac:dyDescent="0.2">
      <c r="A76" s="162"/>
      <c r="B76" s="166"/>
      <c r="C76" s="166"/>
      <c r="D76" s="166"/>
      <c r="E76" s="166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7"/>
      <c r="BJ76" s="97"/>
      <c r="BK76" s="97"/>
      <c r="BL76" s="97"/>
      <c r="BM76" s="97"/>
      <c r="BN76" s="97"/>
      <c r="BO76" s="97"/>
      <c r="BP76" s="97"/>
      <c r="BQ76" s="97"/>
      <c r="BR76" s="97"/>
      <c r="BS76" s="97"/>
      <c r="BT76" s="97"/>
      <c r="BU76" s="97"/>
      <c r="BV76" s="97"/>
      <c r="BW76" s="97"/>
      <c r="BX76" s="97"/>
      <c r="BY76" s="97"/>
      <c r="BZ76" s="97"/>
      <c r="CA76" s="97"/>
      <c r="CB76" s="97"/>
      <c r="CC76" s="97"/>
      <c r="CD76" s="97"/>
    </row>
    <row r="77" spans="1:82" x14ac:dyDescent="0.2">
      <c r="A77" s="162"/>
      <c r="B77" s="166"/>
      <c r="C77" s="166"/>
      <c r="D77" s="166"/>
      <c r="E77" s="166"/>
    </row>
    <row r="78" spans="1:82" x14ac:dyDescent="0.2">
      <c r="A78" s="162"/>
      <c r="B78" s="166"/>
      <c r="C78" s="166"/>
      <c r="D78" s="166"/>
      <c r="E78" s="166"/>
    </row>
    <row r="79" spans="1:82" x14ac:dyDescent="0.2">
      <c r="A79" s="162"/>
      <c r="B79" s="166"/>
      <c r="C79" s="166"/>
      <c r="D79" s="166"/>
      <c r="E79" s="166"/>
    </row>
    <row r="80" spans="1:82" x14ac:dyDescent="0.2">
      <c r="A80" s="162"/>
      <c r="B80" s="166"/>
      <c r="C80" s="166"/>
      <c r="D80" s="166"/>
      <c r="E80" s="166"/>
    </row>
    <row r="81" spans="1:101" x14ac:dyDescent="0.2">
      <c r="A81" s="162"/>
      <c r="B81" s="166"/>
      <c r="C81" s="166"/>
      <c r="D81" s="166"/>
      <c r="E81" s="166"/>
    </row>
    <row r="82" spans="1:101" x14ac:dyDescent="0.2">
      <c r="A82" s="162"/>
      <c r="B82" s="166"/>
      <c r="C82" s="166"/>
      <c r="D82" s="166"/>
      <c r="E82" s="166"/>
    </row>
    <row r="83" spans="1:101" x14ac:dyDescent="0.2">
      <c r="A83" s="162"/>
      <c r="B83" s="166"/>
      <c r="C83" s="166"/>
      <c r="D83" s="166"/>
      <c r="E83" s="166"/>
    </row>
    <row r="84" spans="1:101" x14ac:dyDescent="0.2">
      <c r="A84" s="162"/>
      <c r="B84" s="166"/>
      <c r="C84" s="166"/>
      <c r="D84" s="166"/>
      <c r="E84" s="166"/>
    </row>
    <row r="85" spans="1:101" x14ac:dyDescent="0.2">
      <c r="A85" s="162"/>
      <c r="B85" s="166"/>
      <c r="C85" s="166"/>
      <c r="D85" s="166"/>
      <c r="E85" s="166"/>
    </row>
    <row r="86" spans="1:101" x14ac:dyDescent="0.2">
      <c r="A86" s="162"/>
      <c r="B86" s="166"/>
      <c r="C86" s="166"/>
      <c r="D86" s="166"/>
      <c r="E86" s="166"/>
    </row>
    <row r="87" spans="1:101" x14ac:dyDescent="0.2">
      <c r="A87" s="162"/>
      <c r="B87" s="166"/>
      <c r="C87" s="166"/>
      <c r="D87" s="166"/>
      <c r="E87" s="166"/>
    </row>
    <row r="88" spans="1:101" x14ac:dyDescent="0.2">
      <c r="A88" s="162"/>
      <c r="B88" s="166"/>
      <c r="C88" s="166"/>
      <c r="D88" s="166"/>
      <c r="E88" s="166"/>
    </row>
    <row r="89" spans="1:101" x14ac:dyDescent="0.2">
      <c r="A89" s="162"/>
      <c r="B89" s="166"/>
      <c r="C89" s="166"/>
      <c r="D89" s="166"/>
      <c r="E89" s="166"/>
    </row>
    <row r="90" spans="1:101" x14ac:dyDescent="0.2">
      <c r="A90" s="162"/>
      <c r="B90" s="166"/>
      <c r="C90" s="166"/>
      <c r="D90" s="166"/>
      <c r="E90" s="166"/>
    </row>
    <row r="91" spans="1:101" x14ac:dyDescent="0.2">
      <c r="A91" s="162"/>
      <c r="B91" s="166"/>
      <c r="C91" s="166"/>
      <c r="D91" s="166"/>
      <c r="E91" s="166"/>
    </row>
    <row r="92" spans="1:101" x14ac:dyDescent="0.2">
      <c r="A92" s="162"/>
      <c r="B92" s="166"/>
      <c r="C92" s="166"/>
      <c r="D92" s="166"/>
      <c r="E92" s="166"/>
    </row>
    <row r="93" spans="1:101" x14ac:dyDescent="0.2">
      <c r="A93" s="162"/>
      <c r="B93" s="166"/>
      <c r="C93" s="166"/>
      <c r="D93" s="166"/>
      <c r="E93" s="166"/>
    </row>
    <row r="94" spans="1:101" x14ac:dyDescent="0.2">
      <c r="A94" s="162"/>
      <c r="B94" s="166"/>
      <c r="C94" s="166"/>
      <c r="D94" s="166"/>
      <c r="E94" s="166"/>
    </row>
    <row r="95" spans="1:101" x14ac:dyDescent="0.2">
      <c r="A95" s="162"/>
      <c r="B95" s="166"/>
      <c r="C95" s="166"/>
      <c r="D95" s="166"/>
      <c r="E95" s="166"/>
    </row>
    <row r="96" spans="1:101" ht="14.25" x14ac:dyDescent="0.2">
      <c r="A96" s="102" t="s">
        <v>143</v>
      </c>
      <c r="B96" s="106"/>
      <c r="C96" s="84"/>
      <c r="D96" s="84"/>
      <c r="E96" s="84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83"/>
      <c r="BH96" s="83"/>
      <c r="BI96" s="83"/>
      <c r="BJ96" s="83"/>
      <c r="BK96" s="83"/>
      <c r="BL96" s="83"/>
      <c r="BM96" s="83"/>
      <c r="BN96" s="83"/>
      <c r="BO96" s="83"/>
      <c r="BP96" s="83"/>
      <c r="BQ96" s="83"/>
      <c r="BR96" s="83"/>
      <c r="BS96" s="83"/>
      <c r="BT96" s="83"/>
      <c r="BU96" s="83"/>
      <c r="BV96" s="83"/>
      <c r="BW96" s="83"/>
      <c r="BX96" s="83"/>
      <c r="BY96" s="83"/>
      <c r="BZ96" s="83"/>
      <c r="CA96" s="83"/>
      <c r="CB96" s="83"/>
      <c r="CC96" s="83"/>
      <c r="CD96" s="83"/>
      <c r="CE96" s="83"/>
      <c r="CF96" s="83"/>
      <c r="CG96" s="83"/>
      <c r="CH96" s="83"/>
      <c r="CI96" s="83"/>
      <c r="CJ96" s="83"/>
      <c r="CK96" s="83"/>
      <c r="CL96" s="83"/>
      <c r="CM96" s="83"/>
      <c r="CN96" s="83"/>
      <c r="CO96" s="83"/>
      <c r="CP96" s="83"/>
      <c r="CQ96" s="83"/>
      <c r="CR96" s="83"/>
      <c r="CS96" s="83"/>
      <c r="CT96" s="83"/>
      <c r="CU96" s="83"/>
      <c r="CV96" s="83"/>
      <c r="CW96" s="83"/>
    </row>
    <row r="97" spans="1:101" s="138" customFormat="1" ht="14.25" x14ac:dyDescent="0.2">
      <c r="A97" s="135"/>
      <c r="B97" s="136"/>
      <c r="C97" s="137"/>
      <c r="D97" s="137"/>
      <c r="E97" s="137"/>
    </row>
    <row r="98" spans="1:101" x14ac:dyDescent="0.2">
      <c r="B98" s="274" t="s">
        <v>127</v>
      </c>
      <c r="C98" s="139" t="s">
        <v>125</v>
      </c>
      <c r="D98" s="139" t="s">
        <v>125</v>
      </c>
      <c r="E98" s="139" t="s">
        <v>125</v>
      </c>
      <c r="F98" s="174">
        <v>0.25</v>
      </c>
      <c r="G98" s="174">
        <v>0.25</v>
      </c>
      <c r="H98" s="174">
        <v>0.25</v>
      </c>
      <c r="I98" s="174">
        <v>0.26041666666666669</v>
      </c>
      <c r="J98" s="174">
        <v>0.26041666666666669</v>
      </c>
      <c r="K98" s="174">
        <v>0.26041666666666669</v>
      </c>
      <c r="L98" s="174">
        <v>0.27083333333333298</v>
      </c>
      <c r="M98" s="174">
        <v>0.27083333333333298</v>
      </c>
      <c r="N98" s="174">
        <v>0.27083333333333298</v>
      </c>
      <c r="O98" s="174">
        <v>0.28125</v>
      </c>
      <c r="P98" s="174">
        <v>0.28125</v>
      </c>
      <c r="Q98" s="174">
        <v>0.28125</v>
      </c>
      <c r="R98" s="174">
        <v>0.29166666666666702</v>
      </c>
      <c r="S98" s="174">
        <v>0.29166666666666702</v>
      </c>
      <c r="T98" s="174">
        <v>0.29166666666666702</v>
      </c>
      <c r="U98" s="174">
        <v>0.30208333333333298</v>
      </c>
      <c r="V98" s="174">
        <v>0.30208333333333298</v>
      </c>
      <c r="W98" s="174">
        <v>0.30208333333333298</v>
      </c>
      <c r="X98" s="174">
        <v>0.3125</v>
      </c>
      <c r="Y98" s="174">
        <v>0.3125</v>
      </c>
      <c r="Z98" s="174">
        <v>0.3125</v>
      </c>
      <c r="AA98" s="174">
        <v>0.32291666666666702</v>
      </c>
      <c r="AB98" s="174">
        <v>0.32291666666666702</v>
      </c>
      <c r="AC98" s="174">
        <v>0.32291666666666702</v>
      </c>
      <c r="AD98" s="174">
        <v>0.33333333333333298</v>
      </c>
      <c r="AE98" s="174">
        <v>0.33333333333333298</v>
      </c>
      <c r="AF98" s="174">
        <v>0.33333333333333298</v>
      </c>
      <c r="AG98" s="174">
        <v>0.34375</v>
      </c>
      <c r="AH98" s="174">
        <v>0.34375</v>
      </c>
      <c r="AI98" s="174">
        <v>0.34375</v>
      </c>
      <c r="AJ98" s="174">
        <v>0.35416666666666702</v>
      </c>
      <c r="AK98" s="174">
        <v>0.35416666666666702</v>
      </c>
      <c r="AL98" s="174">
        <v>0.35416666666666702</v>
      </c>
      <c r="AM98" s="174">
        <v>0.36458333333333331</v>
      </c>
      <c r="AN98" s="174">
        <v>0.36458333333333331</v>
      </c>
      <c r="AO98" s="174">
        <v>0.36458333333333331</v>
      </c>
      <c r="AP98" s="174">
        <v>0.375</v>
      </c>
      <c r="AQ98" s="174">
        <v>0.375</v>
      </c>
      <c r="AR98" s="174">
        <v>0.375</v>
      </c>
      <c r="AS98" s="174">
        <v>0.38541666666666702</v>
      </c>
      <c r="AT98" s="174">
        <v>0.38541666666666702</v>
      </c>
      <c r="AU98" s="174">
        <v>0.38541666666666702</v>
      </c>
      <c r="AV98" s="174">
        <v>0.39583333333333331</v>
      </c>
      <c r="AW98" s="174">
        <v>0.39583333333333331</v>
      </c>
      <c r="AX98" s="174">
        <v>0.39583333333333331</v>
      </c>
      <c r="AY98" s="174">
        <v>0.40625</v>
      </c>
      <c r="AZ98" s="188">
        <v>0.40625</v>
      </c>
      <c r="BA98" s="188">
        <v>0.40625</v>
      </c>
      <c r="BB98" s="174">
        <v>0.58333333333333337</v>
      </c>
      <c r="BC98" s="174">
        <v>0.58333333333333337</v>
      </c>
      <c r="BD98" s="174">
        <v>0.58333333333333337</v>
      </c>
      <c r="BE98" s="174">
        <v>0.59375</v>
      </c>
      <c r="BF98" s="174">
        <v>0.59375</v>
      </c>
      <c r="BG98" s="174">
        <v>0.59375</v>
      </c>
      <c r="BH98" s="174">
        <v>0.60416666666666696</v>
      </c>
      <c r="BI98" s="174">
        <v>0.60416666666666696</v>
      </c>
      <c r="BJ98" s="174">
        <v>0.60416666666666696</v>
      </c>
      <c r="BK98" s="174">
        <v>0.61458333333333337</v>
      </c>
      <c r="BL98" s="174">
        <v>0.61458333333333337</v>
      </c>
      <c r="BM98" s="174">
        <v>0.61458333333333337</v>
      </c>
      <c r="BN98" s="174">
        <v>0.625</v>
      </c>
      <c r="BO98" s="174">
        <v>0.625</v>
      </c>
      <c r="BP98" s="174">
        <v>0.625</v>
      </c>
      <c r="BQ98" s="174">
        <v>0.63541666666666696</v>
      </c>
      <c r="BR98" s="174">
        <v>0.63541666666666696</v>
      </c>
      <c r="BS98" s="174">
        <v>0.63541666666666696</v>
      </c>
      <c r="BT98" s="174">
        <v>0.64583333333333337</v>
      </c>
      <c r="BU98" s="174">
        <v>0.64583333333333337</v>
      </c>
      <c r="BV98" s="174">
        <v>0.64583333333333337</v>
      </c>
      <c r="BW98" s="174">
        <v>0.65625</v>
      </c>
      <c r="BX98" s="174">
        <v>0.65625</v>
      </c>
      <c r="BY98" s="174">
        <v>0.65625</v>
      </c>
      <c r="BZ98" s="174">
        <v>0.66666666666666696</v>
      </c>
      <c r="CA98" s="174">
        <v>0.66666666666666696</v>
      </c>
      <c r="CB98" s="174">
        <v>0.66666666666666696</v>
      </c>
      <c r="CC98" s="174">
        <v>0.67708333333333337</v>
      </c>
      <c r="CD98" s="174">
        <v>0.67708333333333337</v>
      </c>
      <c r="CE98" s="174">
        <v>0.67708333333333337</v>
      </c>
      <c r="CF98" s="174">
        <v>0.6875</v>
      </c>
      <c r="CG98" s="174">
        <v>0.6875</v>
      </c>
      <c r="CH98" s="174">
        <v>0.6875</v>
      </c>
      <c r="CI98" s="174">
        <v>0.69791666666666696</v>
      </c>
      <c r="CJ98" s="174">
        <v>0.69791666666666696</v>
      </c>
      <c r="CK98" s="174">
        <v>0.69791666666666696</v>
      </c>
      <c r="CL98" s="174">
        <v>0.70833333333333337</v>
      </c>
      <c r="CM98" s="174">
        <v>0.70833333333333337</v>
      </c>
      <c r="CN98" s="174">
        <v>0.70833333333333337</v>
      </c>
      <c r="CO98" s="174">
        <v>0.71875</v>
      </c>
      <c r="CP98" s="174">
        <v>0.71875</v>
      </c>
      <c r="CQ98" s="174">
        <v>0.71875</v>
      </c>
      <c r="CR98" s="174">
        <v>0.72916666666666663</v>
      </c>
      <c r="CS98" s="174">
        <v>0.72916666666666663</v>
      </c>
      <c r="CT98" s="174">
        <v>0.72916666666666663</v>
      </c>
      <c r="CU98" s="174">
        <v>0.73958333333333337</v>
      </c>
      <c r="CV98" s="174">
        <v>0.73958333333333337</v>
      </c>
      <c r="CW98" s="174">
        <v>0.73958333333333337</v>
      </c>
    </row>
    <row r="99" spans="1:101" ht="15" customHeight="1" x14ac:dyDescent="0.2">
      <c r="B99" s="274"/>
      <c r="C99" s="139" t="s">
        <v>125</v>
      </c>
      <c r="D99" s="139" t="s">
        <v>125</v>
      </c>
      <c r="E99" s="139" t="s">
        <v>125</v>
      </c>
      <c r="F99" s="174">
        <v>0.26041666666666669</v>
      </c>
      <c r="G99" s="174">
        <v>0.26041666666666669</v>
      </c>
      <c r="H99" s="174">
        <v>0.26041666666666669</v>
      </c>
      <c r="I99" s="174">
        <v>0.27083333333333298</v>
      </c>
      <c r="J99" s="174">
        <v>0.27083333333333298</v>
      </c>
      <c r="K99" s="174">
        <v>0.27083333333333298</v>
      </c>
      <c r="L99" s="174">
        <v>0.28125</v>
      </c>
      <c r="M99" s="174">
        <v>0.28125</v>
      </c>
      <c r="N99" s="174">
        <v>0.28125</v>
      </c>
      <c r="O99" s="174">
        <v>0.29166666666666702</v>
      </c>
      <c r="P99" s="174">
        <v>0.29166666666666702</v>
      </c>
      <c r="Q99" s="174">
        <v>0.29166666666666702</v>
      </c>
      <c r="R99" s="174">
        <v>0.30208333333333298</v>
      </c>
      <c r="S99" s="174">
        <v>0.30208333333333298</v>
      </c>
      <c r="T99" s="174">
        <v>0.30208333333333298</v>
      </c>
      <c r="U99" s="174">
        <v>0.3125</v>
      </c>
      <c r="V99" s="174">
        <v>0.3125</v>
      </c>
      <c r="W99" s="174">
        <v>0.3125</v>
      </c>
      <c r="X99" s="174">
        <v>0.32291666666666702</v>
      </c>
      <c r="Y99" s="174">
        <v>0.32291666666666702</v>
      </c>
      <c r="Z99" s="174">
        <v>0.32291666666666702</v>
      </c>
      <c r="AA99" s="174">
        <v>0.33333333333333298</v>
      </c>
      <c r="AB99" s="174">
        <v>0.33333333333333298</v>
      </c>
      <c r="AC99" s="174">
        <v>0.33333333333333298</v>
      </c>
      <c r="AD99" s="174">
        <v>0.34375</v>
      </c>
      <c r="AE99" s="174">
        <v>0.34375</v>
      </c>
      <c r="AF99" s="174">
        <v>0.34375</v>
      </c>
      <c r="AG99" s="174">
        <v>0.35416666666666702</v>
      </c>
      <c r="AH99" s="174">
        <v>0.35416666666666702</v>
      </c>
      <c r="AI99" s="174">
        <v>0.35416666666666702</v>
      </c>
      <c r="AJ99" s="174">
        <v>0.36458333333333398</v>
      </c>
      <c r="AK99" s="174">
        <v>0.36458333333333398</v>
      </c>
      <c r="AL99" s="174">
        <v>0.36458333333333398</v>
      </c>
      <c r="AM99" s="174">
        <v>0.375</v>
      </c>
      <c r="AN99" s="174">
        <v>0.375</v>
      </c>
      <c r="AO99" s="174">
        <v>0.375</v>
      </c>
      <c r="AP99" s="174">
        <v>0.38541666666666702</v>
      </c>
      <c r="AQ99" s="174">
        <v>0.38541666666666702</v>
      </c>
      <c r="AR99" s="174">
        <v>0.38541666666666702</v>
      </c>
      <c r="AS99" s="174">
        <v>0.39583333333333398</v>
      </c>
      <c r="AT99" s="174">
        <v>0.39583333333333398</v>
      </c>
      <c r="AU99" s="174">
        <v>0.39583333333333398</v>
      </c>
      <c r="AV99" s="174">
        <v>0.40625</v>
      </c>
      <c r="AW99" s="174">
        <v>0.40625</v>
      </c>
      <c r="AX99" s="174">
        <v>0.40625</v>
      </c>
      <c r="AY99" s="174">
        <v>0.41666666666666669</v>
      </c>
      <c r="AZ99" s="188">
        <v>0.41666666666666669</v>
      </c>
      <c r="BA99" s="188">
        <v>0.41666666666666669</v>
      </c>
      <c r="BB99" s="174">
        <v>0.593750000000001</v>
      </c>
      <c r="BC99" s="174">
        <v>0.593750000000001</v>
      </c>
      <c r="BD99" s="174">
        <v>0.593750000000001</v>
      </c>
      <c r="BE99" s="174">
        <v>0.60416666666666696</v>
      </c>
      <c r="BF99" s="174">
        <v>0.60416666666666696</v>
      </c>
      <c r="BG99" s="174">
        <v>0.60416666666666696</v>
      </c>
      <c r="BH99" s="174">
        <v>0.61458333333333404</v>
      </c>
      <c r="BI99" s="174">
        <v>0.61458333333333404</v>
      </c>
      <c r="BJ99" s="174">
        <v>0.61458333333333404</v>
      </c>
      <c r="BK99" s="174">
        <v>0.625000000000001</v>
      </c>
      <c r="BL99" s="174">
        <v>0.625000000000001</v>
      </c>
      <c r="BM99" s="174">
        <v>0.625000000000001</v>
      </c>
      <c r="BN99" s="174">
        <v>0.63541666666666696</v>
      </c>
      <c r="BO99" s="174">
        <v>0.63541666666666696</v>
      </c>
      <c r="BP99" s="174">
        <v>0.63541666666666696</v>
      </c>
      <c r="BQ99" s="174">
        <v>0.64583333333333404</v>
      </c>
      <c r="BR99" s="174">
        <v>0.64583333333333404</v>
      </c>
      <c r="BS99" s="174">
        <v>0.64583333333333404</v>
      </c>
      <c r="BT99" s="174">
        <v>0.656250000000001</v>
      </c>
      <c r="BU99" s="174">
        <v>0.656250000000001</v>
      </c>
      <c r="BV99" s="174">
        <v>0.656250000000001</v>
      </c>
      <c r="BW99" s="174">
        <v>0.66666666666666696</v>
      </c>
      <c r="BX99" s="174">
        <v>0.66666666666666696</v>
      </c>
      <c r="BY99" s="174">
        <v>0.66666666666666696</v>
      </c>
      <c r="BZ99" s="174">
        <v>0.67708333333333404</v>
      </c>
      <c r="CA99" s="174">
        <v>0.67708333333333404</v>
      </c>
      <c r="CB99" s="174">
        <v>0.67708333333333404</v>
      </c>
      <c r="CC99" s="174">
        <v>0.687500000000001</v>
      </c>
      <c r="CD99" s="174">
        <v>0.687500000000001</v>
      </c>
      <c r="CE99" s="174">
        <v>0.687500000000001</v>
      </c>
      <c r="CF99" s="174">
        <v>0.69791666666666696</v>
      </c>
      <c r="CG99" s="174">
        <v>0.69791666666666696</v>
      </c>
      <c r="CH99" s="174">
        <v>0.69791666666666696</v>
      </c>
      <c r="CI99" s="174">
        <v>0.70833333333333404</v>
      </c>
      <c r="CJ99" s="174">
        <v>0.70833333333333404</v>
      </c>
      <c r="CK99" s="174">
        <v>0.70833333333333404</v>
      </c>
      <c r="CL99" s="174">
        <v>0.718750000000001</v>
      </c>
      <c r="CM99" s="174">
        <v>0.718750000000001</v>
      </c>
      <c r="CN99" s="174">
        <v>0.718750000000001</v>
      </c>
      <c r="CO99" s="174">
        <v>0.72916666666666796</v>
      </c>
      <c r="CP99" s="174">
        <v>0.72916666666666796</v>
      </c>
      <c r="CQ99" s="174">
        <v>0.72916666666666796</v>
      </c>
      <c r="CR99" s="174">
        <v>0.73958333333333404</v>
      </c>
      <c r="CS99" s="174">
        <v>0.73958333333333404</v>
      </c>
      <c r="CT99" s="174">
        <v>0.73958333333333404</v>
      </c>
      <c r="CU99" s="174">
        <v>0.750000000000001</v>
      </c>
      <c r="CV99" s="174">
        <v>0.750000000000001</v>
      </c>
      <c r="CW99" s="174">
        <v>0.750000000000001</v>
      </c>
    </row>
    <row r="100" spans="1:101" ht="15" customHeight="1" thickBot="1" x14ac:dyDescent="0.25">
      <c r="B100" s="275"/>
      <c r="C100" s="181" t="s">
        <v>259</v>
      </c>
      <c r="D100" s="181" t="s">
        <v>260</v>
      </c>
      <c r="E100" s="182" t="s">
        <v>262</v>
      </c>
      <c r="F100" s="181" t="s">
        <v>259</v>
      </c>
      <c r="G100" s="181" t="s">
        <v>260</v>
      </c>
      <c r="H100" s="182" t="s">
        <v>262</v>
      </c>
      <c r="I100" s="181" t="s">
        <v>259</v>
      </c>
      <c r="J100" s="181" t="s">
        <v>260</v>
      </c>
      <c r="K100" s="182" t="s">
        <v>262</v>
      </c>
      <c r="L100" s="181" t="s">
        <v>259</v>
      </c>
      <c r="M100" s="181" t="s">
        <v>260</v>
      </c>
      <c r="N100" s="182" t="s">
        <v>262</v>
      </c>
      <c r="O100" s="181" t="s">
        <v>259</v>
      </c>
      <c r="P100" s="181" t="s">
        <v>260</v>
      </c>
      <c r="Q100" s="182" t="s">
        <v>262</v>
      </c>
      <c r="R100" s="181" t="s">
        <v>259</v>
      </c>
      <c r="S100" s="181" t="s">
        <v>260</v>
      </c>
      <c r="T100" s="182" t="s">
        <v>262</v>
      </c>
      <c r="U100" s="181" t="s">
        <v>259</v>
      </c>
      <c r="V100" s="181" t="s">
        <v>260</v>
      </c>
      <c r="W100" s="182" t="s">
        <v>262</v>
      </c>
      <c r="X100" s="181" t="s">
        <v>259</v>
      </c>
      <c r="Y100" s="181" t="s">
        <v>260</v>
      </c>
      <c r="Z100" s="182" t="s">
        <v>262</v>
      </c>
      <c r="AA100" s="181" t="s">
        <v>259</v>
      </c>
      <c r="AB100" s="181" t="s">
        <v>260</v>
      </c>
      <c r="AC100" s="182" t="s">
        <v>262</v>
      </c>
      <c r="AD100" s="181" t="s">
        <v>259</v>
      </c>
      <c r="AE100" s="181" t="s">
        <v>260</v>
      </c>
      <c r="AF100" s="182" t="s">
        <v>262</v>
      </c>
      <c r="AG100" s="181" t="s">
        <v>259</v>
      </c>
      <c r="AH100" s="181" t="s">
        <v>260</v>
      </c>
      <c r="AI100" s="182" t="s">
        <v>262</v>
      </c>
      <c r="AJ100" s="181" t="s">
        <v>259</v>
      </c>
      <c r="AK100" s="181" t="s">
        <v>260</v>
      </c>
      <c r="AL100" s="182" t="s">
        <v>262</v>
      </c>
      <c r="AM100" s="181" t="s">
        <v>259</v>
      </c>
      <c r="AN100" s="181" t="s">
        <v>260</v>
      </c>
      <c r="AO100" s="182" t="s">
        <v>262</v>
      </c>
      <c r="AP100" s="181" t="s">
        <v>259</v>
      </c>
      <c r="AQ100" s="181" t="s">
        <v>260</v>
      </c>
      <c r="AR100" s="182" t="s">
        <v>262</v>
      </c>
      <c r="AS100" s="181" t="s">
        <v>259</v>
      </c>
      <c r="AT100" s="181" t="s">
        <v>260</v>
      </c>
      <c r="AU100" s="182" t="s">
        <v>262</v>
      </c>
      <c r="AV100" s="181" t="s">
        <v>259</v>
      </c>
      <c r="AW100" s="181" t="s">
        <v>260</v>
      </c>
      <c r="AX100" s="182" t="s">
        <v>262</v>
      </c>
      <c r="AY100" s="181" t="s">
        <v>259</v>
      </c>
      <c r="AZ100" s="181" t="s">
        <v>260</v>
      </c>
      <c r="BA100" s="182" t="s">
        <v>262</v>
      </c>
      <c r="BB100" s="181" t="s">
        <v>259</v>
      </c>
      <c r="BC100" s="181" t="s">
        <v>260</v>
      </c>
      <c r="BD100" s="182" t="s">
        <v>262</v>
      </c>
      <c r="BE100" s="181" t="s">
        <v>259</v>
      </c>
      <c r="BF100" s="181" t="s">
        <v>260</v>
      </c>
      <c r="BG100" s="182" t="s">
        <v>262</v>
      </c>
      <c r="BH100" s="181" t="s">
        <v>259</v>
      </c>
      <c r="BI100" s="181" t="s">
        <v>260</v>
      </c>
      <c r="BJ100" s="182" t="s">
        <v>262</v>
      </c>
      <c r="BK100" s="181" t="s">
        <v>259</v>
      </c>
      <c r="BL100" s="181" t="s">
        <v>260</v>
      </c>
      <c r="BM100" s="182" t="s">
        <v>262</v>
      </c>
      <c r="BN100" s="181" t="s">
        <v>259</v>
      </c>
      <c r="BO100" s="181" t="s">
        <v>260</v>
      </c>
      <c r="BP100" s="182" t="s">
        <v>262</v>
      </c>
      <c r="BQ100" s="181" t="s">
        <v>259</v>
      </c>
      <c r="BR100" s="181" t="s">
        <v>260</v>
      </c>
      <c r="BS100" s="182" t="s">
        <v>262</v>
      </c>
      <c r="BT100" s="181" t="s">
        <v>259</v>
      </c>
      <c r="BU100" s="181" t="s">
        <v>260</v>
      </c>
      <c r="BV100" s="182" t="s">
        <v>262</v>
      </c>
      <c r="BW100" s="181" t="s">
        <v>259</v>
      </c>
      <c r="BX100" s="181" t="s">
        <v>260</v>
      </c>
      <c r="BY100" s="182" t="s">
        <v>262</v>
      </c>
      <c r="BZ100" s="181" t="s">
        <v>259</v>
      </c>
      <c r="CA100" s="181" t="s">
        <v>260</v>
      </c>
      <c r="CB100" s="182" t="s">
        <v>262</v>
      </c>
      <c r="CC100" s="181" t="s">
        <v>259</v>
      </c>
      <c r="CD100" s="181" t="s">
        <v>260</v>
      </c>
      <c r="CE100" s="182" t="s">
        <v>262</v>
      </c>
      <c r="CF100" s="181" t="s">
        <v>259</v>
      </c>
      <c r="CG100" s="181" t="s">
        <v>260</v>
      </c>
      <c r="CH100" s="182" t="s">
        <v>262</v>
      </c>
      <c r="CI100" s="181" t="s">
        <v>259</v>
      </c>
      <c r="CJ100" s="181" t="s">
        <v>260</v>
      </c>
      <c r="CK100" s="182" t="s">
        <v>262</v>
      </c>
      <c r="CL100" s="181" t="s">
        <v>259</v>
      </c>
      <c r="CM100" s="181" t="s">
        <v>260</v>
      </c>
      <c r="CN100" s="182" t="s">
        <v>262</v>
      </c>
      <c r="CO100" s="181" t="s">
        <v>259</v>
      </c>
      <c r="CP100" s="181" t="s">
        <v>260</v>
      </c>
      <c r="CQ100" s="182" t="s">
        <v>262</v>
      </c>
      <c r="CR100" s="181" t="s">
        <v>259</v>
      </c>
      <c r="CS100" s="181" t="s">
        <v>260</v>
      </c>
      <c r="CT100" s="182" t="s">
        <v>262</v>
      </c>
      <c r="CU100" s="181" t="s">
        <v>259</v>
      </c>
      <c r="CV100" s="181" t="s">
        <v>260</v>
      </c>
      <c r="CW100" s="182" t="s">
        <v>262</v>
      </c>
    </row>
    <row r="101" spans="1:101" ht="26.25" thickTop="1" x14ac:dyDescent="0.2">
      <c r="B101" s="172" t="str">
        <f>B60</f>
        <v>przewoźnik świadczący usługi na zamówienie Miasta</v>
      </c>
      <c r="C101" s="178">
        <f t="shared" ref="C101:E103" si="69">SUM(F101,I101,L101,O101,R101,U101,X101,AA101,AD101,AG101,AJ101,AM101,AP101,AS101,AV101,AY101,BB101,BE101,BH101,BK101,BN101,BQ101,BT101,BW101,BZ101,CC101,CF101,CI101,CL101,CO101,CR101,CU101)</f>
        <v>16019</v>
      </c>
      <c r="D101" s="178">
        <f t="shared" si="69"/>
        <v>14878</v>
      </c>
      <c r="E101" s="178">
        <f t="shared" si="69"/>
        <v>30897</v>
      </c>
      <c r="F101" s="167">
        <f>SUMIFS('BAZA DANYCH'!$O:$O,'BAZA DANYCH'!$U:$U,F$98,'BAZA DANYCH'!$J:$J,$B101)</f>
        <v>159</v>
      </c>
      <c r="G101" s="167">
        <f>SUMIFS('BAZA DANYCH'!$P:$P,'BAZA DANYCH'!$U:$U,G$98,'BAZA DANYCH'!$J:$J,$B101)</f>
        <v>94</v>
      </c>
      <c r="H101" s="167">
        <f>F101+G101</f>
        <v>253</v>
      </c>
      <c r="I101" s="167">
        <f>SUMIFS('BAZA DANYCH'!$O:$O,'BAZA DANYCH'!$U:$U,I$98,'BAZA DANYCH'!$J:$J,$B101)</f>
        <v>272</v>
      </c>
      <c r="J101" s="167">
        <f>SUMIFS('BAZA DANYCH'!$P:$P,'BAZA DANYCH'!$U:$U,J$98,'BAZA DANYCH'!$J:$J,$B101)</f>
        <v>269</v>
      </c>
      <c r="K101" s="167">
        <f t="shared" ref="K101:K103" si="70">I101+J101</f>
        <v>541</v>
      </c>
      <c r="L101" s="167">
        <f>SUMIFS('BAZA DANYCH'!$O:$O,'BAZA DANYCH'!$U:$U,L$98,'BAZA DANYCH'!$J:$J,$B101)</f>
        <v>341</v>
      </c>
      <c r="M101" s="167">
        <f>SUMIFS('BAZA DANYCH'!$P:$P,'BAZA DANYCH'!$U:$U,M$98,'BAZA DANYCH'!$J:$J,$B101)</f>
        <v>336</v>
      </c>
      <c r="N101" s="167">
        <f t="shared" ref="N101:N103" si="71">L101+M101</f>
        <v>677</v>
      </c>
      <c r="O101" s="167">
        <f>SUMIFS('BAZA DANYCH'!$O:$O,'BAZA DANYCH'!$U:$U,O$98,'BAZA DANYCH'!$J:$J,$B101)</f>
        <v>323</v>
      </c>
      <c r="P101" s="167">
        <f>SUMIFS('BAZA DANYCH'!$P:$P,'BAZA DANYCH'!$U:$U,P$98,'BAZA DANYCH'!$J:$J,$B101)</f>
        <v>443</v>
      </c>
      <c r="Q101" s="167">
        <f t="shared" ref="Q101:Q103" si="72">O101+P101</f>
        <v>766</v>
      </c>
      <c r="R101" s="167">
        <f>SUMIFS('BAZA DANYCH'!$O:$O,'BAZA DANYCH'!$U:$U,R$98,'BAZA DANYCH'!$J:$J,$B101)</f>
        <v>416</v>
      </c>
      <c r="S101" s="167">
        <f>SUMIFS('BAZA DANYCH'!$P:$P,'BAZA DANYCH'!$U:$U,S$98,'BAZA DANYCH'!$J:$J,$B101)</f>
        <v>575</v>
      </c>
      <c r="T101" s="167">
        <f t="shared" ref="T101:T103" si="73">R101+S101</f>
        <v>991</v>
      </c>
      <c r="U101" s="167">
        <f>SUMIFS('BAZA DANYCH'!$O:$O,'BAZA DANYCH'!$U:$U,U$98,'BAZA DANYCH'!$J:$J,$B101)</f>
        <v>432</v>
      </c>
      <c r="V101" s="167">
        <f>SUMIFS('BAZA DANYCH'!$P:$P,'BAZA DANYCH'!$U:$U,V$98,'BAZA DANYCH'!$J:$J,$B101)</f>
        <v>682</v>
      </c>
      <c r="W101" s="167">
        <f t="shared" ref="W101:W103" si="74">U101+V101</f>
        <v>1114</v>
      </c>
      <c r="X101" s="167">
        <f>SUMIFS('BAZA DANYCH'!$O:$O,'BAZA DANYCH'!$U:$U,X$98,'BAZA DANYCH'!$J:$J,$B101)</f>
        <v>522</v>
      </c>
      <c r="Y101" s="167">
        <f>SUMIFS('BAZA DANYCH'!$P:$P,'BAZA DANYCH'!$U:$U,Y$98,'BAZA DANYCH'!$J:$J,$B101)</f>
        <v>503</v>
      </c>
      <c r="Z101" s="167">
        <f t="shared" ref="Z101:Z103" si="75">X101+Y101</f>
        <v>1025</v>
      </c>
      <c r="AA101" s="167">
        <f>SUMIFS('BAZA DANYCH'!$O:$O,'BAZA DANYCH'!$U:$U,AA$98,'BAZA DANYCH'!$J:$J,$B101)</f>
        <v>444</v>
      </c>
      <c r="AB101" s="167">
        <f>SUMIFS('BAZA DANYCH'!$P:$P,'BAZA DANYCH'!$U:$U,AB$98,'BAZA DANYCH'!$J:$J,$B101)</f>
        <v>620</v>
      </c>
      <c r="AC101" s="167">
        <f t="shared" ref="AC101:AC103" si="76">AA101+AB101</f>
        <v>1064</v>
      </c>
      <c r="AD101" s="167">
        <f>SUMIFS('BAZA DANYCH'!$O:$O,'BAZA DANYCH'!$U:$U,AD$98,'BAZA DANYCH'!$J:$J,$B101)</f>
        <v>348</v>
      </c>
      <c r="AE101" s="167">
        <f>SUMIFS('BAZA DANYCH'!$P:$P,'BAZA DANYCH'!$U:$U,AE$98,'BAZA DANYCH'!$J:$J,$B101)</f>
        <v>450</v>
      </c>
      <c r="AF101" s="167">
        <f t="shared" ref="AF101:AF103" si="77">AD101+AE101</f>
        <v>798</v>
      </c>
      <c r="AG101" s="167">
        <f>SUMIFS('BAZA DANYCH'!$O:$O,'BAZA DANYCH'!$U:$U,AG$98,'BAZA DANYCH'!$J:$J,$B101)</f>
        <v>460</v>
      </c>
      <c r="AH101" s="167">
        <f>SUMIFS('BAZA DANYCH'!$P:$P,'BAZA DANYCH'!$U:$U,AH$98,'BAZA DANYCH'!$J:$J,$B101)</f>
        <v>466</v>
      </c>
      <c r="AI101" s="167">
        <f t="shared" ref="AI101:AI103" si="78">AG101+AH101</f>
        <v>926</v>
      </c>
      <c r="AJ101" s="167">
        <f>SUMIFS('BAZA DANYCH'!$O:$O,'BAZA DANYCH'!$U:$U,AJ$98,'BAZA DANYCH'!$J:$J,$B101)</f>
        <v>427</v>
      </c>
      <c r="AK101" s="167">
        <f>SUMIFS('BAZA DANYCH'!$P:$P,'BAZA DANYCH'!$U:$U,AK$98,'BAZA DANYCH'!$J:$J,$B101)</f>
        <v>600</v>
      </c>
      <c r="AL101" s="167">
        <f t="shared" ref="AL101:AL103" si="79">AJ101+AK101</f>
        <v>1027</v>
      </c>
      <c r="AM101" s="167">
        <f>SUMIFS('BAZA DANYCH'!$O:$O,'BAZA DANYCH'!$U:$U,AM$98,'BAZA DANYCH'!$J:$J,$B101)</f>
        <v>370</v>
      </c>
      <c r="AN101" s="167">
        <f>SUMIFS('BAZA DANYCH'!$P:$P,'BAZA DANYCH'!$U:$U,AN$98,'BAZA DANYCH'!$J:$J,$B101)</f>
        <v>613</v>
      </c>
      <c r="AO101" s="167">
        <f t="shared" ref="AO101:AO103" si="80">AM101+AN101</f>
        <v>983</v>
      </c>
      <c r="AP101" s="167">
        <f>SUMIFS('BAZA DANYCH'!$O:$O,'BAZA DANYCH'!$U:$U,AP$98,'BAZA DANYCH'!$J:$J,$B101)</f>
        <v>376</v>
      </c>
      <c r="AQ101" s="167">
        <f>SUMIFS('BAZA DANYCH'!$P:$P,'BAZA DANYCH'!$U:$U,AQ$98,'BAZA DANYCH'!$J:$J,$B101)</f>
        <v>516</v>
      </c>
      <c r="AR101" s="167">
        <f t="shared" ref="AR101:AR103" si="81">AP101+AQ101</f>
        <v>892</v>
      </c>
      <c r="AS101" s="167">
        <f>SUMIFS('BAZA DANYCH'!$O:$O,'BAZA DANYCH'!$U:$U,AS$98,'BAZA DANYCH'!$J:$J,$B101)</f>
        <v>454</v>
      </c>
      <c r="AT101" s="167">
        <f>SUMIFS('BAZA DANYCH'!$P:$P,'BAZA DANYCH'!$U:$U,AT$98,'BAZA DANYCH'!$J:$J,$B101)</f>
        <v>434</v>
      </c>
      <c r="AU101" s="167">
        <f t="shared" ref="AU101:AU103" si="82">AS101+AT101</f>
        <v>888</v>
      </c>
      <c r="AV101" s="167">
        <f>SUMIFS('BAZA DANYCH'!$O:$O,'BAZA DANYCH'!$U:$U,AV$98,'BAZA DANYCH'!$J:$J,$B101)</f>
        <v>313</v>
      </c>
      <c r="AW101" s="167">
        <f>SUMIFS('BAZA DANYCH'!$P:$P,'BAZA DANYCH'!$U:$U,AW$98,'BAZA DANYCH'!$J:$J,$B101)</f>
        <v>372</v>
      </c>
      <c r="AX101" s="167">
        <f t="shared" ref="AX101:AX103" si="83">AV101+AW101</f>
        <v>685</v>
      </c>
      <c r="AY101" s="167">
        <f>SUMIFS('BAZA DANYCH'!$O:$O,'BAZA DANYCH'!$U:$U,AY$98,'BAZA DANYCH'!$J:$J,$B101)</f>
        <v>333</v>
      </c>
      <c r="AZ101" s="167">
        <f>SUMIFS('BAZA DANYCH'!$P:$P,'BAZA DANYCH'!$U:$U,AZ$98,'BAZA DANYCH'!$J:$J,$B101)</f>
        <v>476</v>
      </c>
      <c r="BA101" s="167">
        <f t="shared" ref="BA101:BA103" si="84">AY101+AZ101</f>
        <v>809</v>
      </c>
      <c r="BB101" s="167">
        <f>SUMIFS('BAZA DANYCH'!$O:$O,'BAZA DANYCH'!$U:$U,BB$98,'BAZA DANYCH'!$J:$J,$B101)</f>
        <v>413</v>
      </c>
      <c r="BC101" s="167">
        <f>SUMIFS('BAZA DANYCH'!$P:$P,'BAZA DANYCH'!$U:$U,BC$98,'BAZA DANYCH'!$J:$J,$B101)</f>
        <v>321</v>
      </c>
      <c r="BD101" s="167">
        <f t="shared" ref="BD101:BD103" si="85">BB101+BC101</f>
        <v>734</v>
      </c>
      <c r="BE101" s="167">
        <f>SUMIFS('BAZA DANYCH'!$O:$O,'BAZA DANYCH'!$U:$U,BE$98,'BAZA DANYCH'!$J:$J,$B101)</f>
        <v>596</v>
      </c>
      <c r="BF101" s="167">
        <f>SUMIFS('BAZA DANYCH'!$P:$P,'BAZA DANYCH'!$U:$U,BF$98,'BAZA DANYCH'!$J:$J,$B101)</f>
        <v>484</v>
      </c>
      <c r="BG101" s="167">
        <f t="shared" ref="BG101:BG103" si="86">BE101+BF101</f>
        <v>1080</v>
      </c>
      <c r="BH101" s="167">
        <f>SUMIFS('BAZA DANYCH'!$O:$O,'BAZA DANYCH'!$U:$U,BH$98,'BAZA DANYCH'!$J:$J,$B101)</f>
        <v>700</v>
      </c>
      <c r="BI101" s="167">
        <f>SUMIFS('BAZA DANYCH'!$P:$P,'BAZA DANYCH'!$U:$U,BI$98,'BAZA DANYCH'!$J:$J,$B101)</f>
        <v>472</v>
      </c>
      <c r="BJ101" s="167">
        <f t="shared" ref="BJ101:BJ103" si="87">BH101+BI101</f>
        <v>1172</v>
      </c>
      <c r="BK101" s="167">
        <f>SUMIFS('BAZA DANYCH'!$O:$O,'BAZA DANYCH'!$U:$U,BK$98,'BAZA DANYCH'!$J:$J,$B101)</f>
        <v>711</v>
      </c>
      <c r="BL101" s="167">
        <f>SUMIFS('BAZA DANYCH'!$P:$P,'BAZA DANYCH'!$U:$U,BL$98,'BAZA DANYCH'!$J:$J,$B101)</f>
        <v>555</v>
      </c>
      <c r="BM101" s="167">
        <f t="shared" ref="BM101:BM103" si="88">BK101+BL101</f>
        <v>1266</v>
      </c>
      <c r="BN101" s="167">
        <f>SUMIFS('BAZA DANYCH'!$O:$O,'BAZA DANYCH'!$U:$U,BN$98,'BAZA DANYCH'!$J:$J,$B101)</f>
        <v>775</v>
      </c>
      <c r="BO101" s="167">
        <f>SUMIFS('BAZA DANYCH'!$P:$P,'BAZA DANYCH'!$U:$U,BO$98,'BAZA DANYCH'!$J:$J,$B101)</f>
        <v>580</v>
      </c>
      <c r="BP101" s="167">
        <f t="shared" ref="BP101:BP103" si="89">BN101+BO101</f>
        <v>1355</v>
      </c>
      <c r="BQ101" s="167">
        <f>SUMIFS('BAZA DANYCH'!$O:$O,'BAZA DANYCH'!$U:$U,BQ$98,'BAZA DANYCH'!$J:$J,$B101)</f>
        <v>723</v>
      </c>
      <c r="BR101" s="167">
        <f>SUMIFS('BAZA DANYCH'!$P:$P,'BAZA DANYCH'!$U:$U,BR$98,'BAZA DANYCH'!$J:$J,$B101)</f>
        <v>492</v>
      </c>
      <c r="BS101" s="167">
        <f t="shared" ref="BS101:BS103" si="90">BQ101+BR101</f>
        <v>1215</v>
      </c>
      <c r="BT101" s="167">
        <f>SUMIFS('BAZA DANYCH'!$O:$O,'BAZA DANYCH'!$U:$U,BT$98,'BAZA DANYCH'!$J:$J,$B101)</f>
        <v>672</v>
      </c>
      <c r="BU101" s="167">
        <f>SUMIFS('BAZA DANYCH'!$P:$P,'BAZA DANYCH'!$U:$U,BU$98,'BAZA DANYCH'!$J:$J,$B101)</f>
        <v>423</v>
      </c>
      <c r="BV101" s="167">
        <f t="shared" ref="BV101:BV103" si="91">BT101+BU101</f>
        <v>1095</v>
      </c>
      <c r="BW101" s="167">
        <f>SUMIFS('BAZA DANYCH'!$O:$O,'BAZA DANYCH'!$U:$U,BW$98,'BAZA DANYCH'!$J:$J,$B101)</f>
        <v>690</v>
      </c>
      <c r="BX101" s="167">
        <f>SUMIFS('BAZA DANYCH'!$P:$P,'BAZA DANYCH'!$U:$U,BX$98,'BAZA DANYCH'!$J:$J,$B101)</f>
        <v>595</v>
      </c>
      <c r="BY101" s="167">
        <f t="shared" ref="BY101:BY103" si="92">BW101+BX101</f>
        <v>1285</v>
      </c>
      <c r="BZ101" s="167">
        <f>SUMIFS('BAZA DANYCH'!$O:$O,'BAZA DANYCH'!$U:$U,BZ$98,'BAZA DANYCH'!$J:$J,$B101)</f>
        <v>632</v>
      </c>
      <c r="CA101" s="167">
        <f>SUMIFS('BAZA DANYCH'!$P:$P,'BAZA DANYCH'!$U:$U,CA$98,'BAZA DANYCH'!$J:$J,$B101)</f>
        <v>547</v>
      </c>
      <c r="CB101" s="167">
        <f t="shared" ref="CB101:CB103" si="93">BZ101+CA101</f>
        <v>1179</v>
      </c>
      <c r="CC101" s="167">
        <f>SUMIFS('BAZA DANYCH'!$O:$O,'BAZA DANYCH'!$U:$U,CC$98,'BAZA DANYCH'!$J:$J,$B101)</f>
        <v>569</v>
      </c>
      <c r="CD101" s="167">
        <f>SUMIFS('BAZA DANYCH'!$P:$P,'BAZA DANYCH'!$U:$U,CD$98,'BAZA DANYCH'!$J:$J,$B101)</f>
        <v>447</v>
      </c>
      <c r="CE101" s="167">
        <f t="shared" ref="CE101:CE103" si="94">CC101+CD101</f>
        <v>1016</v>
      </c>
      <c r="CF101" s="167">
        <f>SUMIFS('BAZA DANYCH'!$O:$O,'BAZA DANYCH'!$U:$U,CF$98,'BAZA DANYCH'!$J:$J,$B101)</f>
        <v>621</v>
      </c>
      <c r="CG101" s="167">
        <f>SUMIFS('BAZA DANYCH'!$P:$P,'BAZA DANYCH'!$U:$U,CG$98,'BAZA DANYCH'!$J:$J,$B101)</f>
        <v>378</v>
      </c>
      <c r="CH101" s="167">
        <f t="shared" ref="CH101:CH103" si="95">CF101+CG101</f>
        <v>999</v>
      </c>
      <c r="CI101" s="167">
        <f>SUMIFS('BAZA DANYCH'!$O:$O,'BAZA DANYCH'!$U:$U,CI$98,'BAZA DANYCH'!$J:$J,$B101)</f>
        <v>571</v>
      </c>
      <c r="CJ101" s="167">
        <f>SUMIFS('BAZA DANYCH'!$P:$P,'BAZA DANYCH'!$U:$U,CJ$98,'BAZA DANYCH'!$J:$J,$B101)</f>
        <v>355</v>
      </c>
      <c r="CK101" s="167">
        <f t="shared" ref="CK101:CK103" si="96">CI101+CJ101</f>
        <v>926</v>
      </c>
      <c r="CL101" s="167">
        <f>SUMIFS('BAZA DANYCH'!$O:$O,'BAZA DANYCH'!$U:$U,CL$98,'BAZA DANYCH'!$J:$J,$B101)</f>
        <v>661</v>
      </c>
      <c r="CM101" s="167">
        <f>SUMIFS('BAZA DANYCH'!$P:$P,'BAZA DANYCH'!$U:$U,CM$98,'BAZA DANYCH'!$J:$J,$B101)</f>
        <v>520</v>
      </c>
      <c r="CN101" s="167">
        <f t="shared" ref="CN101:CN103" si="97">CL101+CM101</f>
        <v>1181</v>
      </c>
      <c r="CO101" s="167">
        <f>SUMIFS('BAZA DANYCH'!$O:$O,'BAZA DANYCH'!$U:$U,CO$98,'BAZA DANYCH'!$J:$J,$B101)</f>
        <v>761</v>
      </c>
      <c r="CP101" s="167">
        <f>SUMIFS('BAZA DANYCH'!$P:$P,'BAZA DANYCH'!$U:$U,CP$98,'BAZA DANYCH'!$J:$J,$B101)</f>
        <v>576</v>
      </c>
      <c r="CQ101" s="167">
        <f t="shared" ref="CQ101:CQ103" si="98">CO101+CP101</f>
        <v>1337</v>
      </c>
      <c r="CR101" s="167">
        <f>SUMIFS('BAZA DANYCH'!$O:$O,'BAZA DANYCH'!$U:$U,CR$98,'BAZA DANYCH'!$J:$J,$B101)</f>
        <v>504</v>
      </c>
      <c r="CS101" s="167">
        <f>SUMIFS('BAZA DANYCH'!$P:$P,'BAZA DANYCH'!$U:$U,CS$98,'BAZA DANYCH'!$J:$J,$B101)</f>
        <v>372</v>
      </c>
      <c r="CT101" s="167">
        <f t="shared" ref="CT101:CT103" si="99">CR101+CS101</f>
        <v>876</v>
      </c>
      <c r="CU101" s="167">
        <f>SUMIFS('BAZA DANYCH'!$O:$O,'BAZA DANYCH'!$U:$U,CU$98,'BAZA DANYCH'!$J:$J,$B101)</f>
        <v>430</v>
      </c>
      <c r="CV101" s="167">
        <f>SUMIFS('BAZA DANYCH'!$P:$P,'BAZA DANYCH'!$U:$U,CV$98,'BAZA DANYCH'!$J:$J,$B101)</f>
        <v>312</v>
      </c>
      <c r="CW101" s="167">
        <f t="shared" ref="CW101:CW103" si="100">CU101+CV101</f>
        <v>742</v>
      </c>
    </row>
    <row r="102" spans="1:101" x14ac:dyDescent="0.2">
      <c r="B102" s="119" t="str">
        <f>B61</f>
        <v>przewoźnik obsługujący ruch regionalny</v>
      </c>
      <c r="C102" s="141">
        <f t="shared" si="69"/>
        <v>137</v>
      </c>
      <c r="D102" s="141">
        <f t="shared" si="69"/>
        <v>7</v>
      </c>
      <c r="E102" s="141">
        <f t="shared" si="69"/>
        <v>144</v>
      </c>
      <c r="F102" s="152">
        <f>SUMIFS('BAZA DANYCH'!$O:$O,'BAZA DANYCH'!$U:$U,F$98,'BAZA DANYCH'!$J:$J,$B102)</f>
        <v>1</v>
      </c>
      <c r="G102" s="152">
        <f>SUMIFS('BAZA DANYCH'!$P:$P,'BAZA DANYCH'!$U:$U,G$98,'BAZA DANYCH'!$J:$J,$B102)</f>
        <v>0</v>
      </c>
      <c r="H102" s="152">
        <f t="shared" ref="H102:H103" si="101">F102+G102</f>
        <v>1</v>
      </c>
      <c r="I102" s="152">
        <f>SUMIFS('BAZA DANYCH'!$O:$O,'BAZA DANYCH'!$U:$U,I$98,'BAZA DANYCH'!$J:$J,$B102)</f>
        <v>0</v>
      </c>
      <c r="J102" s="152">
        <f>SUMIFS('BAZA DANYCH'!$P:$P,'BAZA DANYCH'!$U:$U,J$98,'BAZA DANYCH'!$J:$J,$B102)</f>
        <v>0</v>
      </c>
      <c r="K102" s="152">
        <f t="shared" si="70"/>
        <v>0</v>
      </c>
      <c r="L102" s="152">
        <f>SUMIFS('BAZA DANYCH'!$O:$O,'BAZA DANYCH'!$U:$U,L$98,'BAZA DANYCH'!$J:$J,$B102)</f>
        <v>0</v>
      </c>
      <c r="M102" s="152">
        <f>SUMIFS('BAZA DANYCH'!$P:$P,'BAZA DANYCH'!$U:$U,M$98,'BAZA DANYCH'!$J:$J,$B102)</f>
        <v>0</v>
      </c>
      <c r="N102" s="152">
        <f t="shared" si="71"/>
        <v>0</v>
      </c>
      <c r="O102" s="152">
        <f>SUMIFS('BAZA DANYCH'!$O:$O,'BAZA DANYCH'!$U:$U,O$98,'BAZA DANYCH'!$J:$J,$B102)</f>
        <v>0</v>
      </c>
      <c r="P102" s="152">
        <f>SUMIFS('BAZA DANYCH'!$P:$P,'BAZA DANYCH'!$U:$U,P$98,'BAZA DANYCH'!$J:$J,$B102)</f>
        <v>0</v>
      </c>
      <c r="Q102" s="152">
        <f t="shared" si="72"/>
        <v>0</v>
      </c>
      <c r="R102" s="152">
        <f>SUMIFS('BAZA DANYCH'!$O:$O,'BAZA DANYCH'!$U:$U,R$98,'BAZA DANYCH'!$J:$J,$B102)</f>
        <v>0</v>
      </c>
      <c r="S102" s="152">
        <f>SUMIFS('BAZA DANYCH'!$P:$P,'BAZA DANYCH'!$U:$U,S$98,'BAZA DANYCH'!$J:$J,$B102)</f>
        <v>0</v>
      </c>
      <c r="T102" s="152">
        <f t="shared" si="73"/>
        <v>0</v>
      </c>
      <c r="U102" s="152">
        <f>SUMIFS('BAZA DANYCH'!$O:$O,'BAZA DANYCH'!$U:$U,U$98,'BAZA DANYCH'!$J:$J,$B102)</f>
        <v>5</v>
      </c>
      <c r="V102" s="152">
        <f>SUMIFS('BAZA DANYCH'!$P:$P,'BAZA DANYCH'!$U:$U,V$98,'BAZA DANYCH'!$J:$J,$B102)</f>
        <v>0</v>
      </c>
      <c r="W102" s="152">
        <f t="shared" si="74"/>
        <v>5</v>
      </c>
      <c r="X102" s="152">
        <f>SUMIFS('BAZA DANYCH'!$O:$O,'BAZA DANYCH'!$U:$U,X$98,'BAZA DANYCH'!$J:$J,$B102)</f>
        <v>0</v>
      </c>
      <c r="Y102" s="152">
        <f>SUMIFS('BAZA DANYCH'!$P:$P,'BAZA DANYCH'!$U:$U,Y$98,'BAZA DANYCH'!$J:$J,$B102)</f>
        <v>0</v>
      </c>
      <c r="Z102" s="152">
        <f t="shared" si="75"/>
        <v>0</v>
      </c>
      <c r="AA102" s="152">
        <f>SUMIFS('BAZA DANYCH'!$O:$O,'BAZA DANYCH'!$U:$U,AA$98,'BAZA DANYCH'!$J:$J,$B102)</f>
        <v>10</v>
      </c>
      <c r="AB102" s="152">
        <f>SUMIFS('BAZA DANYCH'!$P:$P,'BAZA DANYCH'!$U:$U,AB$98,'BAZA DANYCH'!$J:$J,$B102)</f>
        <v>0</v>
      </c>
      <c r="AC102" s="152">
        <f t="shared" si="76"/>
        <v>10</v>
      </c>
      <c r="AD102" s="152">
        <f>SUMIFS('BAZA DANYCH'!$O:$O,'BAZA DANYCH'!$U:$U,AD$98,'BAZA DANYCH'!$J:$J,$B102)</f>
        <v>0</v>
      </c>
      <c r="AE102" s="152">
        <f>SUMIFS('BAZA DANYCH'!$P:$P,'BAZA DANYCH'!$U:$U,AE$98,'BAZA DANYCH'!$J:$J,$B102)</f>
        <v>0</v>
      </c>
      <c r="AF102" s="152">
        <f t="shared" si="77"/>
        <v>0</v>
      </c>
      <c r="AG102" s="152">
        <f>SUMIFS('BAZA DANYCH'!$O:$O,'BAZA DANYCH'!$U:$U,AG$98,'BAZA DANYCH'!$J:$J,$B102)</f>
        <v>0</v>
      </c>
      <c r="AH102" s="152">
        <f>SUMIFS('BAZA DANYCH'!$P:$P,'BAZA DANYCH'!$U:$U,AH$98,'BAZA DANYCH'!$J:$J,$B102)</f>
        <v>0</v>
      </c>
      <c r="AI102" s="152">
        <f t="shared" si="78"/>
        <v>0</v>
      </c>
      <c r="AJ102" s="152">
        <f>SUMIFS('BAZA DANYCH'!$O:$O,'BAZA DANYCH'!$U:$U,AJ$98,'BAZA DANYCH'!$J:$J,$B102)</f>
        <v>1</v>
      </c>
      <c r="AK102" s="152">
        <f>SUMIFS('BAZA DANYCH'!$P:$P,'BAZA DANYCH'!$U:$U,AK$98,'BAZA DANYCH'!$J:$J,$B102)</f>
        <v>0</v>
      </c>
      <c r="AL102" s="152">
        <f t="shared" si="79"/>
        <v>1</v>
      </c>
      <c r="AM102" s="152">
        <f>SUMIFS('BAZA DANYCH'!$O:$O,'BAZA DANYCH'!$U:$U,AM$98,'BAZA DANYCH'!$J:$J,$B102)</f>
        <v>0</v>
      </c>
      <c r="AN102" s="152">
        <f>SUMIFS('BAZA DANYCH'!$P:$P,'BAZA DANYCH'!$U:$U,AN$98,'BAZA DANYCH'!$J:$J,$B102)</f>
        <v>0</v>
      </c>
      <c r="AO102" s="152">
        <f t="shared" si="80"/>
        <v>0</v>
      </c>
      <c r="AP102" s="152">
        <f>SUMIFS('BAZA DANYCH'!$O:$O,'BAZA DANYCH'!$U:$U,AP$98,'BAZA DANYCH'!$J:$J,$B102)</f>
        <v>3</v>
      </c>
      <c r="AQ102" s="152">
        <f>SUMIFS('BAZA DANYCH'!$P:$P,'BAZA DANYCH'!$U:$U,AQ$98,'BAZA DANYCH'!$J:$J,$B102)</f>
        <v>0</v>
      </c>
      <c r="AR102" s="152">
        <f t="shared" si="81"/>
        <v>3</v>
      </c>
      <c r="AS102" s="152">
        <f>SUMIFS('BAZA DANYCH'!$O:$O,'BAZA DANYCH'!$U:$U,AS$98,'BAZA DANYCH'!$J:$J,$B102)</f>
        <v>6</v>
      </c>
      <c r="AT102" s="152">
        <f>SUMIFS('BAZA DANYCH'!$P:$P,'BAZA DANYCH'!$U:$U,AT$98,'BAZA DANYCH'!$J:$J,$B102)</f>
        <v>0</v>
      </c>
      <c r="AU102" s="152">
        <f t="shared" si="82"/>
        <v>6</v>
      </c>
      <c r="AV102" s="152">
        <f>SUMIFS('BAZA DANYCH'!$O:$O,'BAZA DANYCH'!$U:$U,AV$98,'BAZA DANYCH'!$J:$J,$B102)</f>
        <v>2</v>
      </c>
      <c r="AW102" s="152">
        <f>SUMIFS('BAZA DANYCH'!$P:$P,'BAZA DANYCH'!$U:$U,AW$98,'BAZA DANYCH'!$J:$J,$B102)</f>
        <v>0</v>
      </c>
      <c r="AX102" s="152">
        <f t="shared" si="83"/>
        <v>2</v>
      </c>
      <c r="AY102" s="152">
        <f>SUMIFS('BAZA DANYCH'!$O:$O,'BAZA DANYCH'!$U:$U,AY$98,'BAZA DANYCH'!$J:$J,$B102)</f>
        <v>0</v>
      </c>
      <c r="AZ102" s="152">
        <f>SUMIFS('BAZA DANYCH'!$P:$P,'BAZA DANYCH'!$U:$U,AZ$98,'BAZA DANYCH'!$J:$J,$B102)</f>
        <v>0</v>
      </c>
      <c r="BA102" s="152">
        <f t="shared" si="84"/>
        <v>0</v>
      </c>
      <c r="BB102" s="152">
        <f>SUMIFS('BAZA DANYCH'!$O:$O,'BAZA DANYCH'!$U:$U,BB$98,'BAZA DANYCH'!$J:$J,$B102)</f>
        <v>5</v>
      </c>
      <c r="BC102" s="152">
        <f>SUMIFS('BAZA DANYCH'!$P:$P,'BAZA DANYCH'!$U:$U,BC$98,'BAZA DANYCH'!$J:$J,$B102)</f>
        <v>0</v>
      </c>
      <c r="BD102" s="152">
        <f t="shared" si="85"/>
        <v>5</v>
      </c>
      <c r="BE102" s="152">
        <f>SUMIFS('BAZA DANYCH'!$O:$O,'BAZA DANYCH'!$U:$U,BE$98,'BAZA DANYCH'!$J:$J,$B102)</f>
        <v>19</v>
      </c>
      <c r="BF102" s="152">
        <f>SUMIFS('BAZA DANYCH'!$P:$P,'BAZA DANYCH'!$U:$U,BF$98,'BAZA DANYCH'!$J:$J,$B102)</f>
        <v>0</v>
      </c>
      <c r="BG102" s="152">
        <f t="shared" si="86"/>
        <v>19</v>
      </c>
      <c r="BH102" s="152">
        <f>SUMIFS('BAZA DANYCH'!$O:$O,'BAZA DANYCH'!$U:$U,BH$98,'BAZA DANYCH'!$J:$J,$B102)</f>
        <v>13</v>
      </c>
      <c r="BI102" s="152">
        <f>SUMIFS('BAZA DANYCH'!$P:$P,'BAZA DANYCH'!$U:$U,BI$98,'BAZA DANYCH'!$J:$J,$B102)</f>
        <v>0</v>
      </c>
      <c r="BJ102" s="152">
        <f t="shared" si="87"/>
        <v>13</v>
      </c>
      <c r="BK102" s="152">
        <f>SUMIFS('BAZA DANYCH'!$O:$O,'BAZA DANYCH'!$U:$U,BK$98,'BAZA DANYCH'!$J:$J,$B102)</f>
        <v>0</v>
      </c>
      <c r="BL102" s="152">
        <f>SUMIFS('BAZA DANYCH'!$P:$P,'BAZA DANYCH'!$U:$U,BL$98,'BAZA DANYCH'!$J:$J,$B102)</f>
        <v>0</v>
      </c>
      <c r="BM102" s="152">
        <f t="shared" si="88"/>
        <v>0</v>
      </c>
      <c r="BN102" s="152">
        <f>SUMIFS('BAZA DANYCH'!$O:$O,'BAZA DANYCH'!$U:$U,BN$98,'BAZA DANYCH'!$J:$J,$B102)</f>
        <v>16</v>
      </c>
      <c r="BO102" s="152">
        <f>SUMIFS('BAZA DANYCH'!$P:$P,'BAZA DANYCH'!$U:$U,BO$98,'BAZA DANYCH'!$J:$J,$B102)</f>
        <v>0</v>
      </c>
      <c r="BP102" s="152">
        <f t="shared" si="89"/>
        <v>16</v>
      </c>
      <c r="BQ102" s="152">
        <f>SUMIFS('BAZA DANYCH'!$O:$O,'BAZA DANYCH'!$U:$U,BQ$98,'BAZA DANYCH'!$J:$J,$B102)</f>
        <v>15</v>
      </c>
      <c r="BR102" s="152">
        <f>SUMIFS('BAZA DANYCH'!$P:$P,'BAZA DANYCH'!$U:$U,BR$98,'BAZA DANYCH'!$J:$J,$B102)</f>
        <v>0</v>
      </c>
      <c r="BS102" s="152">
        <f t="shared" si="90"/>
        <v>15</v>
      </c>
      <c r="BT102" s="152">
        <f>SUMIFS('BAZA DANYCH'!$O:$O,'BAZA DANYCH'!$U:$U,BT$98,'BAZA DANYCH'!$J:$J,$B102)</f>
        <v>4</v>
      </c>
      <c r="BU102" s="152">
        <f>SUMIFS('BAZA DANYCH'!$P:$P,'BAZA DANYCH'!$U:$U,BU$98,'BAZA DANYCH'!$J:$J,$B102)</f>
        <v>0</v>
      </c>
      <c r="BV102" s="152">
        <f t="shared" si="91"/>
        <v>4</v>
      </c>
      <c r="BW102" s="152">
        <f>SUMIFS('BAZA DANYCH'!$O:$O,'BAZA DANYCH'!$U:$U,BW$98,'BAZA DANYCH'!$J:$J,$B102)</f>
        <v>1</v>
      </c>
      <c r="BX102" s="152">
        <f>SUMIFS('BAZA DANYCH'!$P:$P,'BAZA DANYCH'!$U:$U,BX$98,'BAZA DANYCH'!$J:$J,$B102)</f>
        <v>0</v>
      </c>
      <c r="BY102" s="152">
        <f t="shared" si="92"/>
        <v>1</v>
      </c>
      <c r="BZ102" s="152">
        <f>SUMIFS('BAZA DANYCH'!$O:$O,'BAZA DANYCH'!$U:$U,BZ$98,'BAZA DANYCH'!$J:$J,$B102)</f>
        <v>14</v>
      </c>
      <c r="CA102" s="152">
        <f>SUMIFS('BAZA DANYCH'!$P:$P,'BAZA DANYCH'!$U:$U,CA$98,'BAZA DANYCH'!$J:$J,$B102)</f>
        <v>0</v>
      </c>
      <c r="CB102" s="152">
        <f t="shared" si="93"/>
        <v>14</v>
      </c>
      <c r="CC102" s="152">
        <f>SUMIFS('BAZA DANYCH'!$O:$O,'BAZA DANYCH'!$U:$U,CC$98,'BAZA DANYCH'!$J:$J,$B102)</f>
        <v>0</v>
      </c>
      <c r="CD102" s="152">
        <f>SUMIFS('BAZA DANYCH'!$P:$P,'BAZA DANYCH'!$U:$U,CD$98,'BAZA DANYCH'!$J:$J,$B102)</f>
        <v>0</v>
      </c>
      <c r="CE102" s="152">
        <f t="shared" si="94"/>
        <v>0</v>
      </c>
      <c r="CF102" s="152">
        <f>SUMIFS('BAZA DANYCH'!$O:$O,'BAZA DANYCH'!$U:$U,CF$98,'BAZA DANYCH'!$J:$J,$B102)</f>
        <v>0</v>
      </c>
      <c r="CG102" s="152">
        <f>SUMIFS('BAZA DANYCH'!$P:$P,'BAZA DANYCH'!$U:$U,CG$98,'BAZA DANYCH'!$J:$J,$B102)</f>
        <v>0</v>
      </c>
      <c r="CH102" s="152">
        <f t="shared" si="95"/>
        <v>0</v>
      </c>
      <c r="CI102" s="152">
        <f>SUMIFS('BAZA DANYCH'!$O:$O,'BAZA DANYCH'!$U:$U,CI$98,'BAZA DANYCH'!$J:$J,$B102)</f>
        <v>2</v>
      </c>
      <c r="CJ102" s="152">
        <f>SUMIFS('BAZA DANYCH'!$P:$P,'BAZA DANYCH'!$U:$U,CJ$98,'BAZA DANYCH'!$J:$J,$B102)</f>
        <v>3</v>
      </c>
      <c r="CK102" s="152">
        <f t="shared" si="96"/>
        <v>5</v>
      </c>
      <c r="CL102" s="152">
        <f>SUMIFS('BAZA DANYCH'!$O:$O,'BAZA DANYCH'!$U:$U,CL$98,'BAZA DANYCH'!$J:$J,$B102)</f>
        <v>11</v>
      </c>
      <c r="CM102" s="152">
        <f>SUMIFS('BAZA DANYCH'!$P:$P,'BAZA DANYCH'!$U:$U,CM$98,'BAZA DANYCH'!$J:$J,$B102)</f>
        <v>3</v>
      </c>
      <c r="CN102" s="152">
        <f t="shared" si="97"/>
        <v>14</v>
      </c>
      <c r="CO102" s="152">
        <f>SUMIFS('BAZA DANYCH'!$O:$O,'BAZA DANYCH'!$U:$U,CO$98,'BAZA DANYCH'!$J:$J,$B102)</f>
        <v>0</v>
      </c>
      <c r="CP102" s="152">
        <f>SUMIFS('BAZA DANYCH'!$P:$P,'BAZA DANYCH'!$U:$U,CP$98,'BAZA DANYCH'!$J:$J,$B102)</f>
        <v>1</v>
      </c>
      <c r="CQ102" s="152">
        <f t="shared" si="98"/>
        <v>1</v>
      </c>
      <c r="CR102" s="152">
        <f>SUMIFS('BAZA DANYCH'!$O:$O,'BAZA DANYCH'!$U:$U,CR$98,'BAZA DANYCH'!$J:$J,$B102)</f>
        <v>6</v>
      </c>
      <c r="CS102" s="152">
        <f>SUMIFS('BAZA DANYCH'!$P:$P,'BAZA DANYCH'!$U:$U,CS$98,'BAZA DANYCH'!$J:$J,$B102)</f>
        <v>0</v>
      </c>
      <c r="CT102" s="152">
        <f t="shared" si="99"/>
        <v>6</v>
      </c>
      <c r="CU102" s="152">
        <f>SUMIFS('BAZA DANYCH'!$O:$O,'BAZA DANYCH'!$U:$U,CU$98,'BAZA DANYCH'!$J:$J,$B102)</f>
        <v>3</v>
      </c>
      <c r="CV102" s="152">
        <f>SUMIFS('BAZA DANYCH'!$P:$P,'BAZA DANYCH'!$U:$U,CV$98,'BAZA DANYCH'!$J:$J,$B102)</f>
        <v>0</v>
      </c>
      <c r="CW102" s="152">
        <f t="shared" si="100"/>
        <v>3</v>
      </c>
    </row>
    <row r="103" spans="1:101" ht="25.5" x14ac:dyDescent="0.2">
      <c r="B103" s="119" t="str">
        <f>B62</f>
        <v>przewoźnik autobusowej komunikacji dalekobieżnej</v>
      </c>
      <c r="C103" s="141">
        <f t="shared" si="69"/>
        <v>93</v>
      </c>
      <c r="D103" s="141">
        <f t="shared" si="69"/>
        <v>15</v>
      </c>
      <c r="E103" s="141">
        <f t="shared" si="69"/>
        <v>108</v>
      </c>
      <c r="F103" s="152">
        <f>SUMIFS('BAZA DANYCH'!$O:$O,'BAZA DANYCH'!$U:$U,F$98,'BAZA DANYCH'!$J:$J,$B103)</f>
        <v>0</v>
      </c>
      <c r="G103" s="152">
        <f>SUMIFS('BAZA DANYCH'!$P:$P,'BAZA DANYCH'!$U:$U,G$98,'BAZA DANYCH'!$J:$J,$B103)</f>
        <v>0</v>
      </c>
      <c r="H103" s="152">
        <f t="shared" si="101"/>
        <v>0</v>
      </c>
      <c r="I103" s="152">
        <f>SUMIFS('BAZA DANYCH'!$O:$O,'BAZA DANYCH'!$U:$U,I$98,'BAZA DANYCH'!$J:$J,$B103)</f>
        <v>0</v>
      </c>
      <c r="J103" s="152">
        <f>SUMIFS('BAZA DANYCH'!$P:$P,'BAZA DANYCH'!$U:$U,J$98,'BAZA DANYCH'!$J:$J,$B103)</f>
        <v>0</v>
      </c>
      <c r="K103" s="152">
        <f t="shared" si="70"/>
        <v>0</v>
      </c>
      <c r="L103" s="152">
        <f>SUMIFS('BAZA DANYCH'!$O:$O,'BAZA DANYCH'!$U:$U,L$98,'BAZA DANYCH'!$J:$J,$B103)</f>
        <v>0</v>
      </c>
      <c r="M103" s="152">
        <f>SUMIFS('BAZA DANYCH'!$P:$P,'BAZA DANYCH'!$U:$U,M$98,'BAZA DANYCH'!$J:$J,$B103)</f>
        <v>0</v>
      </c>
      <c r="N103" s="152">
        <f t="shared" si="71"/>
        <v>0</v>
      </c>
      <c r="O103" s="152">
        <f>SUMIFS('BAZA DANYCH'!$O:$O,'BAZA DANYCH'!$U:$U,O$98,'BAZA DANYCH'!$J:$J,$B103)</f>
        <v>6</v>
      </c>
      <c r="P103" s="152">
        <f>SUMIFS('BAZA DANYCH'!$P:$P,'BAZA DANYCH'!$U:$U,P$98,'BAZA DANYCH'!$J:$J,$B103)</f>
        <v>11</v>
      </c>
      <c r="Q103" s="152">
        <f t="shared" si="72"/>
        <v>17</v>
      </c>
      <c r="R103" s="152">
        <f>SUMIFS('BAZA DANYCH'!$O:$O,'BAZA DANYCH'!$U:$U,R$98,'BAZA DANYCH'!$J:$J,$B103)</f>
        <v>0</v>
      </c>
      <c r="S103" s="152">
        <f>SUMIFS('BAZA DANYCH'!$P:$P,'BAZA DANYCH'!$U:$U,S$98,'BAZA DANYCH'!$J:$J,$B103)</f>
        <v>0</v>
      </c>
      <c r="T103" s="152">
        <f t="shared" si="73"/>
        <v>0</v>
      </c>
      <c r="U103" s="152">
        <f>SUMIFS('BAZA DANYCH'!$O:$O,'BAZA DANYCH'!$U:$U,U$98,'BAZA DANYCH'!$J:$J,$B103)</f>
        <v>0</v>
      </c>
      <c r="V103" s="152">
        <f>SUMIFS('BAZA DANYCH'!$P:$P,'BAZA DANYCH'!$U:$U,V$98,'BAZA DANYCH'!$J:$J,$B103)</f>
        <v>0</v>
      </c>
      <c r="W103" s="152">
        <f t="shared" si="74"/>
        <v>0</v>
      </c>
      <c r="X103" s="152">
        <f>SUMIFS('BAZA DANYCH'!$O:$O,'BAZA DANYCH'!$U:$U,X$98,'BAZA DANYCH'!$J:$J,$B103)</f>
        <v>0</v>
      </c>
      <c r="Y103" s="152">
        <f>SUMIFS('BAZA DANYCH'!$P:$P,'BAZA DANYCH'!$U:$U,Y$98,'BAZA DANYCH'!$J:$J,$B103)</f>
        <v>0</v>
      </c>
      <c r="Z103" s="152">
        <f t="shared" si="75"/>
        <v>0</v>
      </c>
      <c r="AA103" s="152">
        <f>SUMIFS('BAZA DANYCH'!$O:$O,'BAZA DANYCH'!$U:$U,AA$98,'BAZA DANYCH'!$J:$J,$B103)</f>
        <v>0</v>
      </c>
      <c r="AB103" s="152">
        <f>SUMIFS('BAZA DANYCH'!$P:$P,'BAZA DANYCH'!$U:$U,AB$98,'BAZA DANYCH'!$J:$J,$B103)</f>
        <v>0</v>
      </c>
      <c r="AC103" s="152">
        <f t="shared" si="76"/>
        <v>0</v>
      </c>
      <c r="AD103" s="152">
        <f>SUMIFS('BAZA DANYCH'!$O:$O,'BAZA DANYCH'!$U:$U,AD$98,'BAZA DANYCH'!$J:$J,$B103)</f>
        <v>0</v>
      </c>
      <c r="AE103" s="152">
        <f>SUMIFS('BAZA DANYCH'!$P:$P,'BAZA DANYCH'!$U:$U,AE$98,'BAZA DANYCH'!$J:$J,$B103)</f>
        <v>0</v>
      </c>
      <c r="AF103" s="152">
        <f t="shared" si="77"/>
        <v>0</v>
      </c>
      <c r="AG103" s="152">
        <f>SUMIFS('BAZA DANYCH'!$O:$O,'BAZA DANYCH'!$U:$U,AG$98,'BAZA DANYCH'!$J:$J,$B103)</f>
        <v>0</v>
      </c>
      <c r="AH103" s="152">
        <f>SUMIFS('BAZA DANYCH'!$P:$P,'BAZA DANYCH'!$U:$U,AH$98,'BAZA DANYCH'!$J:$J,$B103)</f>
        <v>0</v>
      </c>
      <c r="AI103" s="152">
        <f t="shared" si="78"/>
        <v>0</v>
      </c>
      <c r="AJ103" s="152">
        <f>SUMIFS('BAZA DANYCH'!$O:$O,'BAZA DANYCH'!$U:$U,AJ$98,'BAZA DANYCH'!$J:$J,$B103)</f>
        <v>1</v>
      </c>
      <c r="AK103" s="152">
        <f>SUMIFS('BAZA DANYCH'!$P:$P,'BAZA DANYCH'!$U:$U,AK$98,'BAZA DANYCH'!$J:$J,$B103)</f>
        <v>0</v>
      </c>
      <c r="AL103" s="152">
        <f t="shared" si="79"/>
        <v>1</v>
      </c>
      <c r="AM103" s="152">
        <f>SUMIFS('BAZA DANYCH'!$O:$O,'BAZA DANYCH'!$U:$U,AM$98,'BAZA DANYCH'!$J:$J,$B103)</f>
        <v>0</v>
      </c>
      <c r="AN103" s="152">
        <f>SUMIFS('BAZA DANYCH'!$P:$P,'BAZA DANYCH'!$U:$U,AN$98,'BAZA DANYCH'!$J:$J,$B103)</f>
        <v>0</v>
      </c>
      <c r="AO103" s="152">
        <f t="shared" si="80"/>
        <v>0</v>
      </c>
      <c r="AP103" s="152">
        <f>SUMIFS('BAZA DANYCH'!$O:$O,'BAZA DANYCH'!$U:$U,AP$98,'BAZA DANYCH'!$J:$J,$B103)</f>
        <v>0</v>
      </c>
      <c r="AQ103" s="152">
        <f>SUMIFS('BAZA DANYCH'!$P:$P,'BAZA DANYCH'!$U:$U,AQ$98,'BAZA DANYCH'!$J:$J,$B103)</f>
        <v>0</v>
      </c>
      <c r="AR103" s="152">
        <f t="shared" si="81"/>
        <v>0</v>
      </c>
      <c r="AS103" s="152">
        <f>SUMIFS('BAZA DANYCH'!$O:$O,'BAZA DANYCH'!$U:$U,AS$98,'BAZA DANYCH'!$J:$J,$B103)</f>
        <v>9</v>
      </c>
      <c r="AT103" s="152">
        <f>SUMIFS('BAZA DANYCH'!$P:$P,'BAZA DANYCH'!$U:$U,AT$98,'BAZA DANYCH'!$J:$J,$B103)</f>
        <v>0</v>
      </c>
      <c r="AU103" s="152">
        <f t="shared" si="82"/>
        <v>9</v>
      </c>
      <c r="AV103" s="152">
        <f>SUMIFS('BAZA DANYCH'!$O:$O,'BAZA DANYCH'!$U:$U,AV$98,'BAZA DANYCH'!$J:$J,$B103)</f>
        <v>1</v>
      </c>
      <c r="AW103" s="152">
        <f>SUMIFS('BAZA DANYCH'!$P:$P,'BAZA DANYCH'!$U:$U,AW$98,'BAZA DANYCH'!$J:$J,$B103)</f>
        <v>0</v>
      </c>
      <c r="AX103" s="152">
        <f t="shared" si="83"/>
        <v>1</v>
      </c>
      <c r="AY103" s="152">
        <f>SUMIFS('BAZA DANYCH'!$O:$O,'BAZA DANYCH'!$U:$U,AY$98,'BAZA DANYCH'!$J:$J,$B103)</f>
        <v>5</v>
      </c>
      <c r="AZ103" s="152">
        <f>SUMIFS('BAZA DANYCH'!$P:$P,'BAZA DANYCH'!$U:$U,AZ$98,'BAZA DANYCH'!$J:$J,$B103)</f>
        <v>0</v>
      </c>
      <c r="BA103" s="152">
        <f t="shared" si="84"/>
        <v>5</v>
      </c>
      <c r="BB103" s="152">
        <f>SUMIFS('BAZA DANYCH'!$O:$O,'BAZA DANYCH'!$U:$U,BB$98,'BAZA DANYCH'!$J:$J,$B103)</f>
        <v>0</v>
      </c>
      <c r="BC103" s="152">
        <f>SUMIFS('BAZA DANYCH'!$P:$P,'BAZA DANYCH'!$U:$U,BC$98,'BAZA DANYCH'!$J:$J,$B103)</f>
        <v>0</v>
      </c>
      <c r="BD103" s="152">
        <f t="shared" si="85"/>
        <v>0</v>
      </c>
      <c r="BE103" s="152">
        <f>SUMIFS('BAZA DANYCH'!$O:$O,'BAZA DANYCH'!$U:$U,BE$98,'BAZA DANYCH'!$J:$J,$B103)</f>
        <v>0</v>
      </c>
      <c r="BF103" s="152">
        <f>SUMIFS('BAZA DANYCH'!$P:$P,'BAZA DANYCH'!$U:$U,BF$98,'BAZA DANYCH'!$J:$J,$B103)</f>
        <v>0</v>
      </c>
      <c r="BG103" s="152">
        <f t="shared" si="86"/>
        <v>0</v>
      </c>
      <c r="BH103" s="152">
        <f>SUMIFS('BAZA DANYCH'!$O:$O,'BAZA DANYCH'!$U:$U,BH$98,'BAZA DANYCH'!$J:$J,$B103)</f>
        <v>5</v>
      </c>
      <c r="BI103" s="152">
        <f>SUMIFS('BAZA DANYCH'!$P:$P,'BAZA DANYCH'!$U:$U,BI$98,'BAZA DANYCH'!$J:$J,$B103)</f>
        <v>0</v>
      </c>
      <c r="BJ103" s="152">
        <f t="shared" si="87"/>
        <v>5</v>
      </c>
      <c r="BK103" s="152">
        <f>SUMIFS('BAZA DANYCH'!$O:$O,'BAZA DANYCH'!$U:$U,BK$98,'BAZA DANYCH'!$J:$J,$B103)</f>
        <v>0</v>
      </c>
      <c r="BL103" s="152">
        <f>SUMIFS('BAZA DANYCH'!$P:$P,'BAZA DANYCH'!$U:$U,BL$98,'BAZA DANYCH'!$J:$J,$B103)</f>
        <v>0</v>
      </c>
      <c r="BM103" s="152">
        <f t="shared" si="88"/>
        <v>0</v>
      </c>
      <c r="BN103" s="152">
        <f>SUMIFS('BAZA DANYCH'!$O:$O,'BAZA DANYCH'!$U:$U,BN$98,'BAZA DANYCH'!$J:$J,$B103)</f>
        <v>29</v>
      </c>
      <c r="BO103" s="152">
        <f>SUMIFS('BAZA DANYCH'!$P:$P,'BAZA DANYCH'!$U:$U,BO$98,'BAZA DANYCH'!$J:$J,$B103)</f>
        <v>0</v>
      </c>
      <c r="BP103" s="152">
        <f t="shared" si="89"/>
        <v>29</v>
      </c>
      <c r="BQ103" s="152">
        <f>SUMIFS('BAZA DANYCH'!$O:$O,'BAZA DANYCH'!$U:$U,BQ$98,'BAZA DANYCH'!$J:$J,$B103)</f>
        <v>6</v>
      </c>
      <c r="BR103" s="152">
        <f>SUMIFS('BAZA DANYCH'!$P:$P,'BAZA DANYCH'!$U:$U,BR$98,'BAZA DANYCH'!$J:$J,$B103)</f>
        <v>0</v>
      </c>
      <c r="BS103" s="152">
        <f t="shared" si="90"/>
        <v>6</v>
      </c>
      <c r="BT103" s="152">
        <f>SUMIFS('BAZA DANYCH'!$O:$O,'BAZA DANYCH'!$U:$U,BT$98,'BAZA DANYCH'!$J:$J,$B103)</f>
        <v>0</v>
      </c>
      <c r="BU103" s="152">
        <f>SUMIFS('BAZA DANYCH'!$P:$P,'BAZA DANYCH'!$U:$U,BU$98,'BAZA DANYCH'!$J:$J,$B103)</f>
        <v>0</v>
      </c>
      <c r="BV103" s="152">
        <f t="shared" si="91"/>
        <v>0</v>
      </c>
      <c r="BW103" s="152">
        <f>SUMIFS('BAZA DANYCH'!$O:$O,'BAZA DANYCH'!$U:$U,BW$98,'BAZA DANYCH'!$J:$J,$B103)</f>
        <v>14</v>
      </c>
      <c r="BX103" s="152">
        <f>SUMIFS('BAZA DANYCH'!$P:$P,'BAZA DANYCH'!$U:$U,BX$98,'BAZA DANYCH'!$J:$J,$B103)</f>
        <v>0</v>
      </c>
      <c r="BY103" s="152">
        <f t="shared" si="92"/>
        <v>14</v>
      </c>
      <c r="BZ103" s="152">
        <f>SUMIFS('BAZA DANYCH'!$O:$O,'BAZA DANYCH'!$U:$U,BZ$98,'BAZA DANYCH'!$J:$J,$B103)</f>
        <v>7</v>
      </c>
      <c r="CA103" s="152">
        <f>SUMIFS('BAZA DANYCH'!$P:$P,'BAZA DANYCH'!$U:$U,CA$98,'BAZA DANYCH'!$J:$J,$B103)</f>
        <v>0</v>
      </c>
      <c r="CB103" s="152">
        <f t="shared" si="93"/>
        <v>7</v>
      </c>
      <c r="CC103" s="152">
        <f>SUMIFS('BAZA DANYCH'!$O:$O,'BAZA DANYCH'!$U:$U,CC$98,'BAZA DANYCH'!$J:$J,$B103)</f>
        <v>0</v>
      </c>
      <c r="CD103" s="152">
        <f>SUMIFS('BAZA DANYCH'!$P:$P,'BAZA DANYCH'!$U:$U,CD$98,'BAZA DANYCH'!$J:$J,$B103)</f>
        <v>0</v>
      </c>
      <c r="CE103" s="152">
        <f t="shared" si="94"/>
        <v>0</v>
      </c>
      <c r="CF103" s="152">
        <f>SUMIFS('BAZA DANYCH'!$O:$O,'BAZA DANYCH'!$U:$U,CF$98,'BAZA DANYCH'!$J:$J,$B103)</f>
        <v>0</v>
      </c>
      <c r="CG103" s="152">
        <f>SUMIFS('BAZA DANYCH'!$P:$P,'BAZA DANYCH'!$U:$U,CG$98,'BAZA DANYCH'!$J:$J,$B103)</f>
        <v>0</v>
      </c>
      <c r="CH103" s="152">
        <f t="shared" si="95"/>
        <v>0</v>
      </c>
      <c r="CI103" s="152">
        <f>SUMIFS('BAZA DANYCH'!$O:$O,'BAZA DANYCH'!$U:$U,CI$98,'BAZA DANYCH'!$J:$J,$B103)</f>
        <v>5</v>
      </c>
      <c r="CJ103" s="152">
        <f>SUMIFS('BAZA DANYCH'!$P:$P,'BAZA DANYCH'!$U:$U,CJ$98,'BAZA DANYCH'!$J:$J,$B103)</f>
        <v>0</v>
      </c>
      <c r="CK103" s="152">
        <f t="shared" si="96"/>
        <v>5</v>
      </c>
      <c r="CL103" s="152">
        <f>SUMIFS('BAZA DANYCH'!$O:$O,'BAZA DANYCH'!$U:$U,CL$98,'BAZA DANYCH'!$J:$J,$B103)</f>
        <v>5</v>
      </c>
      <c r="CM103" s="152">
        <f>SUMIFS('BAZA DANYCH'!$P:$P,'BAZA DANYCH'!$U:$U,CM$98,'BAZA DANYCH'!$J:$J,$B103)</f>
        <v>4</v>
      </c>
      <c r="CN103" s="152">
        <f t="shared" si="97"/>
        <v>9</v>
      </c>
      <c r="CO103" s="152">
        <f>SUMIFS('BAZA DANYCH'!$O:$O,'BAZA DANYCH'!$U:$U,CO$98,'BAZA DANYCH'!$J:$J,$B103)</f>
        <v>0</v>
      </c>
      <c r="CP103" s="152">
        <f>SUMIFS('BAZA DANYCH'!$P:$P,'BAZA DANYCH'!$U:$U,CP$98,'BAZA DANYCH'!$J:$J,$B103)</f>
        <v>0</v>
      </c>
      <c r="CQ103" s="152">
        <f t="shared" si="98"/>
        <v>0</v>
      </c>
      <c r="CR103" s="152">
        <f>SUMIFS('BAZA DANYCH'!$O:$O,'BAZA DANYCH'!$U:$U,CR$98,'BAZA DANYCH'!$J:$J,$B103)</f>
        <v>0</v>
      </c>
      <c r="CS103" s="152">
        <f>SUMIFS('BAZA DANYCH'!$P:$P,'BAZA DANYCH'!$U:$U,CS$98,'BAZA DANYCH'!$J:$J,$B103)</f>
        <v>0</v>
      </c>
      <c r="CT103" s="152">
        <f t="shared" si="99"/>
        <v>0</v>
      </c>
      <c r="CU103" s="152">
        <f>SUMIFS('BAZA DANYCH'!$O:$O,'BAZA DANYCH'!$U:$U,CU$98,'BAZA DANYCH'!$J:$J,$B103)</f>
        <v>0</v>
      </c>
      <c r="CV103" s="152">
        <f>SUMIFS('BAZA DANYCH'!$P:$P,'BAZA DANYCH'!$U:$U,CV$98,'BAZA DANYCH'!$J:$J,$B103)</f>
        <v>0</v>
      </c>
      <c r="CW103" s="152">
        <f t="shared" si="100"/>
        <v>0</v>
      </c>
    </row>
    <row r="104" spans="1:101" s="74" customFormat="1" x14ac:dyDescent="0.2">
      <c r="A104" s="73"/>
      <c r="B104" s="184" t="str">
        <f>B63</f>
        <v>RAZEM</v>
      </c>
      <c r="C104" s="178">
        <f>SUM(C101:C103)</f>
        <v>16249</v>
      </c>
      <c r="D104" s="178">
        <f>SUM(D101:D103)</f>
        <v>14900</v>
      </c>
      <c r="E104" s="178">
        <f>SUM(E101:E103)</f>
        <v>31149</v>
      </c>
      <c r="F104" s="178">
        <f t="shared" ref="F104:BA104" si="102">SUM(F101:F103)</f>
        <v>160</v>
      </c>
      <c r="G104" s="178">
        <f t="shared" si="102"/>
        <v>94</v>
      </c>
      <c r="H104" s="178">
        <f t="shared" si="102"/>
        <v>254</v>
      </c>
      <c r="I104" s="178">
        <f t="shared" si="102"/>
        <v>272</v>
      </c>
      <c r="J104" s="178">
        <f t="shared" si="102"/>
        <v>269</v>
      </c>
      <c r="K104" s="178">
        <f t="shared" si="102"/>
        <v>541</v>
      </c>
      <c r="L104" s="178">
        <f t="shared" si="102"/>
        <v>341</v>
      </c>
      <c r="M104" s="178">
        <f t="shared" si="102"/>
        <v>336</v>
      </c>
      <c r="N104" s="178">
        <f t="shared" si="102"/>
        <v>677</v>
      </c>
      <c r="O104" s="178">
        <f t="shared" si="102"/>
        <v>329</v>
      </c>
      <c r="P104" s="178">
        <f t="shared" si="102"/>
        <v>454</v>
      </c>
      <c r="Q104" s="178">
        <f t="shared" si="102"/>
        <v>783</v>
      </c>
      <c r="R104" s="178">
        <f t="shared" si="102"/>
        <v>416</v>
      </c>
      <c r="S104" s="178">
        <f t="shared" si="102"/>
        <v>575</v>
      </c>
      <c r="T104" s="178">
        <f t="shared" si="102"/>
        <v>991</v>
      </c>
      <c r="U104" s="178">
        <f t="shared" si="102"/>
        <v>437</v>
      </c>
      <c r="V104" s="178">
        <f t="shared" si="102"/>
        <v>682</v>
      </c>
      <c r="W104" s="178">
        <f t="shared" si="102"/>
        <v>1119</v>
      </c>
      <c r="X104" s="178">
        <f t="shared" si="102"/>
        <v>522</v>
      </c>
      <c r="Y104" s="178">
        <f t="shared" si="102"/>
        <v>503</v>
      </c>
      <c r="Z104" s="178">
        <f t="shared" si="102"/>
        <v>1025</v>
      </c>
      <c r="AA104" s="178">
        <f t="shared" si="102"/>
        <v>454</v>
      </c>
      <c r="AB104" s="178">
        <f t="shared" si="102"/>
        <v>620</v>
      </c>
      <c r="AC104" s="178">
        <f t="shared" si="102"/>
        <v>1074</v>
      </c>
      <c r="AD104" s="178">
        <f t="shared" si="102"/>
        <v>348</v>
      </c>
      <c r="AE104" s="178">
        <f t="shared" si="102"/>
        <v>450</v>
      </c>
      <c r="AF104" s="178">
        <f t="shared" si="102"/>
        <v>798</v>
      </c>
      <c r="AG104" s="178">
        <f t="shared" si="102"/>
        <v>460</v>
      </c>
      <c r="AH104" s="178">
        <f t="shared" si="102"/>
        <v>466</v>
      </c>
      <c r="AI104" s="178">
        <f t="shared" si="102"/>
        <v>926</v>
      </c>
      <c r="AJ104" s="178">
        <f t="shared" si="102"/>
        <v>429</v>
      </c>
      <c r="AK104" s="178">
        <f t="shared" si="102"/>
        <v>600</v>
      </c>
      <c r="AL104" s="178">
        <f t="shared" si="102"/>
        <v>1029</v>
      </c>
      <c r="AM104" s="178">
        <f t="shared" si="102"/>
        <v>370</v>
      </c>
      <c r="AN104" s="178">
        <f t="shared" si="102"/>
        <v>613</v>
      </c>
      <c r="AO104" s="178">
        <f t="shared" si="102"/>
        <v>983</v>
      </c>
      <c r="AP104" s="178">
        <f t="shared" si="102"/>
        <v>379</v>
      </c>
      <c r="AQ104" s="178">
        <f t="shared" si="102"/>
        <v>516</v>
      </c>
      <c r="AR104" s="178">
        <f t="shared" si="102"/>
        <v>895</v>
      </c>
      <c r="AS104" s="178">
        <f t="shared" si="102"/>
        <v>469</v>
      </c>
      <c r="AT104" s="178">
        <f t="shared" si="102"/>
        <v>434</v>
      </c>
      <c r="AU104" s="178">
        <f t="shared" si="102"/>
        <v>903</v>
      </c>
      <c r="AV104" s="178">
        <f t="shared" si="102"/>
        <v>316</v>
      </c>
      <c r="AW104" s="178">
        <f t="shared" si="102"/>
        <v>372</v>
      </c>
      <c r="AX104" s="178">
        <f t="shared" si="102"/>
        <v>688</v>
      </c>
      <c r="AY104" s="178">
        <f t="shared" si="102"/>
        <v>338</v>
      </c>
      <c r="AZ104" s="178">
        <f t="shared" si="102"/>
        <v>476</v>
      </c>
      <c r="BA104" s="178">
        <f t="shared" si="102"/>
        <v>814</v>
      </c>
      <c r="BB104" s="178">
        <f t="shared" ref="BB104:CW104" si="103">SUM(BB101:BB103)</f>
        <v>418</v>
      </c>
      <c r="BC104" s="178">
        <f t="shared" si="103"/>
        <v>321</v>
      </c>
      <c r="BD104" s="178">
        <f t="shared" si="103"/>
        <v>739</v>
      </c>
      <c r="BE104" s="178">
        <f t="shared" si="103"/>
        <v>615</v>
      </c>
      <c r="BF104" s="178">
        <f t="shared" si="103"/>
        <v>484</v>
      </c>
      <c r="BG104" s="178">
        <f t="shared" si="103"/>
        <v>1099</v>
      </c>
      <c r="BH104" s="178">
        <f t="shared" si="103"/>
        <v>718</v>
      </c>
      <c r="BI104" s="178">
        <f t="shared" si="103"/>
        <v>472</v>
      </c>
      <c r="BJ104" s="178">
        <f t="shared" si="103"/>
        <v>1190</v>
      </c>
      <c r="BK104" s="178">
        <f t="shared" si="103"/>
        <v>711</v>
      </c>
      <c r="BL104" s="178">
        <f t="shared" si="103"/>
        <v>555</v>
      </c>
      <c r="BM104" s="178">
        <f t="shared" si="103"/>
        <v>1266</v>
      </c>
      <c r="BN104" s="178">
        <f t="shared" si="103"/>
        <v>820</v>
      </c>
      <c r="BO104" s="178">
        <f t="shared" si="103"/>
        <v>580</v>
      </c>
      <c r="BP104" s="178">
        <f t="shared" si="103"/>
        <v>1400</v>
      </c>
      <c r="BQ104" s="178">
        <f t="shared" si="103"/>
        <v>744</v>
      </c>
      <c r="BR104" s="178">
        <f t="shared" si="103"/>
        <v>492</v>
      </c>
      <c r="BS104" s="178">
        <f t="shared" si="103"/>
        <v>1236</v>
      </c>
      <c r="BT104" s="178">
        <f t="shared" si="103"/>
        <v>676</v>
      </c>
      <c r="BU104" s="178">
        <f t="shared" si="103"/>
        <v>423</v>
      </c>
      <c r="BV104" s="178">
        <f t="shared" si="103"/>
        <v>1099</v>
      </c>
      <c r="BW104" s="178">
        <f t="shared" si="103"/>
        <v>705</v>
      </c>
      <c r="BX104" s="178">
        <f t="shared" si="103"/>
        <v>595</v>
      </c>
      <c r="BY104" s="178">
        <f t="shared" si="103"/>
        <v>1300</v>
      </c>
      <c r="BZ104" s="178">
        <f t="shared" si="103"/>
        <v>653</v>
      </c>
      <c r="CA104" s="178">
        <f t="shared" si="103"/>
        <v>547</v>
      </c>
      <c r="CB104" s="178">
        <f t="shared" si="103"/>
        <v>1200</v>
      </c>
      <c r="CC104" s="178">
        <f t="shared" si="103"/>
        <v>569</v>
      </c>
      <c r="CD104" s="178">
        <f t="shared" si="103"/>
        <v>447</v>
      </c>
      <c r="CE104" s="178">
        <f t="shared" si="103"/>
        <v>1016</v>
      </c>
      <c r="CF104" s="178">
        <f t="shared" si="103"/>
        <v>621</v>
      </c>
      <c r="CG104" s="178">
        <f t="shared" si="103"/>
        <v>378</v>
      </c>
      <c r="CH104" s="178">
        <f t="shared" si="103"/>
        <v>999</v>
      </c>
      <c r="CI104" s="178">
        <f t="shared" si="103"/>
        <v>578</v>
      </c>
      <c r="CJ104" s="178">
        <f t="shared" si="103"/>
        <v>358</v>
      </c>
      <c r="CK104" s="178">
        <f t="shared" si="103"/>
        <v>936</v>
      </c>
      <c r="CL104" s="178">
        <f t="shared" si="103"/>
        <v>677</v>
      </c>
      <c r="CM104" s="178">
        <f t="shared" si="103"/>
        <v>527</v>
      </c>
      <c r="CN104" s="178">
        <f t="shared" si="103"/>
        <v>1204</v>
      </c>
      <c r="CO104" s="178">
        <f t="shared" si="103"/>
        <v>761</v>
      </c>
      <c r="CP104" s="178">
        <f t="shared" si="103"/>
        <v>577</v>
      </c>
      <c r="CQ104" s="178">
        <f t="shared" si="103"/>
        <v>1338</v>
      </c>
      <c r="CR104" s="178">
        <f t="shared" si="103"/>
        <v>510</v>
      </c>
      <c r="CS104" s="178">
        <f t="shared" si="103"/>
        <v>372</v>
      </c>
      <c r="CT104" s="178">
        <f t="shared" si="103"/>
        <v>882</v>
      </c>
      <c r="CU104" s="178">
        <f t="shared" si="103"/>
        <v>433</v>
      </c>
      <c r="CV104" s="178">
        <f t="shared" si="103"/>
        <v>312</v>
      </c>
      <c r="CW104" s="178">
        <f t="shared" si="103"/>
        <v>745</v>
      </c>
    </row>
    <row r="105" spans="1:101" x14ac:dyDescent="0.2">
      <c r="B105" s="86"/>
      <c r="C105" s="76" t="b">
        <f>C104=C63</f>
        <v>1</v>
      </c>
      <c r="D105" s="166" t="b">
        <f>D104=D63</f>
        <v>1</v>
      </c>
      <c r="E105" s="166" t="b">
        <f>E104=E63</f>
        <v>1</v>
      </c>
    </row>
    <row r="106" spans="1:101" x14ac:dyDescent="0.2">
      <c r="B106" s="86"/>
      <c r="C106" s="76"/>
      <c r="D106" s="76"/>
      <c r="E106" s="76"/>
    </row>
    <row r="107" spans="1:101" x14ac:dyDescent="0.2">
      <c r="A107" s="162"/>
      <c r="B107" s="274" t="s">
        <v>127</v>
      </c>
      <c r="C107" s="139" t="s">
        <v>125</v>
      </c>
      <c r="D107" s="139" t="s">
        <v>125</v>
      </c>
      <c r="E107" s="139" t="s">
        <v>125</v>
      </c>
      <c r="F107" s="188">
        <v>0.25</v>
      </c>
      <c r="G107" s="188">
        <v>0.25</v>
      </c>
      <c r="H107" s="188">
        <v>0.25</v>
      </c>
      <c r="I107" s="188">
        <v>0.26041666666666669</v>
      </c>
      <c r="J107" s="188">
        <v>0.26041666666666669</v>
      </c>
      <c r="K107" s="188">
        <v>0.26041666666666669</v>
      </c>
      <c r="L107" s="188">
        <v>0.27083333333333298</v>
      </c>
      <c r="M107" s="188">
        <v>0.27083333333333298</v>
      </c>
      <c r="N107" s="188">
        <v>0.27083333333333298</v>
      </c>
      <c r="O107" s="188">
        <v>0.28125</v>
      </c>
      <c r="P107" s="188">
        <v>0.28125</v>
      </c>
      <c r="Q107" s="188">
        <v>0.28125</v>
      </c>
      <c r="R107" s="188">
        <v>0.29166666666666702</v>
      </c>
      <c r="S107" s="188">
        <v>0.29166666666666702</v>
      </c>
      <c r="T107" s="188">
        <v>0.29166666666666702</v>
      </c>
      <c r="U107" s="188">
        <v>0.30208333333333298</v>
      </c>
      <c r="V107" s="188">
        <v>0.30208333333333298</v>
      </c>
      <c r="W107" s="188">
        <v>0.30208333333333298</v>
      </c>
      <c r="X107" s="188">
        <v>0.3125</v>
      </c>
      <c r="Y107" s="188">
        <v>0.3125</v>
      </c>
      <c r="Z107" s="188">
        <v>0.3125</v>
      </c>
      <c r="AA107" s="188">
        <v>0.32291666666666702</v>
      </c>
      <c r="AB107" s="188">
        <v>0.32291666666666702</v>
      </c>
      <c r="AC107" s="188">
        <v>0.32291666666666702</v>
      </c>
      <c r="AD107" s="188">
        <v>0.33333333333333298</v>
      </c>
      <c r="AE107" s="188">
        <v>0.33333333333333298</v>
      </c>
      <c r="AF107" s="188">
        <v>0.33333333333333298</v>
      </c>
      <c r="AG107" s="188">
        <v>0.34375</v>
      </c>
      <c r="AH107" s="188">
        <v>0.34375</v>
      </c>
      <c r="AI107" s="188">
        <v>0.34375</v>
      </c>
      <c r="AJ107" s="188">
        <v>0.35416666666666702</v>
      </c>
      <c r="AK107" s="188">
        <v>0.35416666666666702</v>
      </c>
      <c r="AL107" s="188">
        <v>0.35416666666666702</v>
      </c>
      <c r="AM107" s="188">
        <v>0.36458333333333331</v>
      </c>
      <c r="AN107" s="188">
        <v>0.36458333333333331</v>
      </c>
      <c r="AO107" s="188">
        <v>0.36458333333333331</v>
      </c>
      <c r="AP107" s="188">
        <v>0.375</v>
      </c>
      <c r="AQ107" s="188">
        <v>0.375</v>
      </c>
      <c r="AR107" s="188">
        <v>0.375</v>
      </c>
      <c r="AS107" s="188">
        <v>0.38541666666666702</v>
      </c>
      <c r="AT107" s="188">
        <v>0.38541666666666702</v>
      </c>
      <c r="AU107" s="188">
        <v>0.38541666666666702</v>
      </c>
      <c r="AV107" s="188">
        <v>0.39583333333333331</v>
      </c>
      <c r="AW107" s="188">
        <v>0.39583333333333331</v>
      </c>
      <c r="AX107" s="188">
        <v>0.39583333333333331</v>
      </c>
      <c r="AY107" s="188">
        <v>0.40625</v>
      </c>
      <c r="AZ107" s="188">
        <v>0.40625</v>
      </c>
      <c r="BA107" s="188">
        <v>0.40625</v>
      </c>
      <c r="BB107" s="188">
        <v>0.58333333333333337</v>
      </c>
      <c r="BC107" s="188">
        <v>0.58333333333333337</v>
      </c>
      <c r="BD107" s="188">
        <v>0.58333333333333337</v>
      </c>
      <c r="BE107" s="188">
        <v>0.59375</v>
      </c>
      <c r="BF107" s="188">
        <v>0.59375</v>
      </c>
      <c r="BG107" s="188">
        <v>0.59375</v>
      </c>
      <c r="BH107" s="188">
        <v>0.60416666666666696</v>
      </c>
      <c r="BI107" s="188">
        <v>0.60416666666666696</v>
      </c>
      <c r="BJ107" s="188">
        <v>0.60416666666666696</v>
      </c>
      <c r="BK107" s="188">
        <v>0.61458333333333337</v>
      </c>
      <c r="BL107" s="188">
        <v>0.61458333333333337</v>
      </c>
      <c r="BM107" s="188">
        <v>0.61458333333333337</v>
      </c>
      <c r="BN107" s="188">
        <v>0.625</v>
      </c>
      <c r="BO107" s="188">
        <v>0.625</v>
      </c>
      <c r="BP107" s="188">
        <v>0.625</v>
      </c>
      <c r="BQ107" s="188">
        <v>0.63541666666666696</v>
      </c>
      <c r="BR107" s="188">
        <v>0.63541666666666696</v>
      </c>
      <c r="BS107" s="188">
        <v>0.63541666666666696</v>
      </c>
      <c r="BT107" s="188">
        <v>0.64583333333333337</v>
      </c>
      <c r="BU107" s="188">
        <v>0.64583333333333337</v>
      </c>
      <c r="BV107" s="188">
        <v>0.64583333333333337</v>
      </c>
      <c r="BW107" s="188">
        <v>0.65625</v>
      </c>
      <c r="BX107" s="188">
        <v>0.65625</v>
      </c>
      <c r="BY107" s="188">
        <v>0.65625</v>
      </c>
      <c r="BZ107" s="188">
        <v>0.66666666666666696</v>
      </c>
      <c r="CA107" s="188">
        <v>0.66666666666666696</v>
      </c>
      <c r="CB107" s="188">
        <v>0.66666666666666696</v>
      </c>
      <c r="CC107" s="188">
        <v>0.67708333333333337</v>
      </c>
      <c r="CD107" s="188">
        <v>0.67708333333333337</v>
      </c>
      <c r="CE107" s="188">
        <v>0.67708333333333337</v>
      </c>
      <c r="CF107" s="188">
        <v>0.6875</v>
      </c>
      <c r="CG107" s="188">
        <v>0.6875</v>
      </c>
      <c r="CH107" s="188">
        <v>0.6875</v>
      </c>
      <c r="CI107" s="188">
        <v>0.69791666666666696</v>
      </c>
      <c r="CJ107" s="188">
        <v>0.69791666666666696</v>
      </c>
      <c r="CK107" s="188">
        <v>0.69791666666666696</v>
      </c>
      <c r="CL107" s="188">
        <v>0.70833333333333337</v>
      </c>
      <c r="CM107" s="188">
        <v>0.70833333333333337</v>
      </c>
      <c r="CN107" s="188">
        <v>0.70833333333333337</v>
      </c>
      <c r="CO107" s="188">
        <v>0.71875</v>
      </c>
      <c r="CP107" s="188">
        <v>0.71875</v>
      </c>
      <c r="CQ107" s="188">
        <v>0.71875</v>
      </c>
      <c r="CR107" s="188">
        <v>0.72916666666666663</v>
      </c>
      <c r="CS107" s="188">
        <v>0.72916666666666663</v>
      </c>
      <c r="CT107" s="188">
        <v>0.72916666666666663</v>
      </c>
      <c r="CU107" s="188">
        <v>0.73958333333333337</v>
      </c>
      <c r="CV107" s="188">
        <v>0.73958333333333337</v>
      </c>
      <c r="CW107" s="188">
        <v>0.73958333333333337</v>
      </c>
    </row>
    <row r="108" spans="1:101" x14ac:dyDescent="0.2">
      <c r="A108" s="162"/>
      <c r="B108" s="274"/>
      <c r="C108" s="139" t="s">
        <v>125</v>
      </c>
      <c r="D108" s="139" t="s">
        <v>125</v>
      </c>
      <c r="E108" s="139" t="s">
        <v>125</v>
      </c>
      <c r="F108" s="188">
        <v>0.26041666666666669</v>
      </c>
      <c r="G108" s="188">
        <v>0.26041666666666669</v>
      </c>
      <c r="H108" s="188">
        <v>0.26041666666666669</v>
      </c>
      <c r="I108" s="188">
        <v>0.27083333333333298</v>
      </c>
      <c r="J108" s="188">
        <v>0.27083333333333298</v>
      </c>
      <c r="K108" s="188">
        <v>0.27083333333333298</v>
      </c>
      <c r="L108" s="188">
        <v>0.28125</v>
      </c>
      <c r="M108" s="188">
        <v>0.28125</v>
      </c>
      <c r="N108" s="188">
        <v>0.28125</v>
      </c>
      <c r="O108" s="188">
        <v>0.29166666666666702</v>
      </c>
      <c r="P108" s="188">
        <v>0.29166666666666702</v>
      </c>
      <c r="Q108" s="188">
        <v>0.29166666666666702</v>
      </c>
      <c r="R108" s="188">
        <v>0.30208333333333298</v>
      </c>
      <c r="S108" s="188">
        <v>0.30208333333333298</v>
      </c>
      <c r="T108" s="188">
        <v>0.30208333333333298</v>
      </c>
      <c r="U108" s="188">
        <v>0.3125</v>
      </c>
      <c r="V108" s="188">
        <v>0.3125</v>
      </c>
      <c r="W108" s="188">
        <v>0.3125</v>
      </c>
      <c r="X108" s="188">
        <v>0.32291666666666702</v>
      </c>
      <c r="Y108" s="188">
        <v>0.32291666666666702</v>
      </c>
      <c r="Z108" s="188">
        <v>0.32291666666666702</v>
      </c>
      <c r="AA108" s="188">
        <v>0.33333333333333298</v>
      </c>
      <c r="AB108" s="188">
        <v>0.33333333333333298</v>
      </c>
      <c r="AC108" s="188">
        <v>0.33333333333333298</v>
      </c>
      <c r="AD108" s="188">
        <v>0.34375</v>
      </c>
      <c r="AE108" s="188">
        <v>0.34375</v>
      </c>
      <c r="AF108" s="188">
        <v>0.34375</v>
      </c>
      <c r="AG108" s="188">
        <v>0.35416666666666702</v>
      </c>
      <c r="AH108" s="188">
        <v>0.35416666666666702</v>
      </c>
      <c r="AI108" s="188">
        <v>0.35416666666666702</v>
      </c>
      <c r="AJ108" s="188">
        <v>0.36458333333333398</v>
      </c>
      <c r="AK108" s="188">
        <v>0.36458333333333398</v>
      </c>
      <c r="AL108" s="188">
        <v>0.36458333333333398</v>
      </c>
      <c r="AM108" s="188">
        <v>0.375</v>
      </c>
      <c r="AN108" s="188">
        <v>0.375</v>
      </c>
      <c r="AO108" s="188">
        <v>0.375</v>
      </c>
      <c r="AP108" s="188">
        <v>0.38541666666666702</v>
      </c>
      <c r="AQ108" s="188">
        <v>0.38541666666666702</v>
      </c>
      <c r="AR108" s="188">
        <v>0.38541666666666702</v>
      </c>
      <c r="AS108" s="188">
        <v>0.39583333333333398</v>
      </c>
      <c r="AT108" s="188">
        <v>0.39583333333333398</v>
      </c>
      <c r="AU108" s="188">
        <v>0.39583333333333398</v>
      </c>
      <c r="AV108" s="188">
        <v>0.40625</v>
      </c>
      <c r="AW108" s="188">
        <v>0.40625</v>
      </c>
      <c r="AX108" s="188">
        <v>0.40625</v>
      </c>
      <c r="AY108" s="188">
        <v>0.58333333333333404</v>
      </c>
      <c r="AZ108" s="188">
        <v>0.58333333333333404</v>
      </c>
      <c r="BA108" s="188">
        <v>0.41666666666666669</v>
      </c>
      <c r="BB108" s="188">
        <v>0.593750000000001</v>
      </c>
      <c r="BC108" s="188">
        <v>0.593750000000001</v>
      </c>
      <c r="BD108" s="188">
        <v>0.593750000000001</v>
      </c>
      <c r="BE108" s="188">
        <v>0.60416666666666696</v>
      </c>
      <c r="BF108" s="188">
        <v>0.60416666666666696</v>
      </c>
      <c r="BG108" s="188">
        <v>0.60416666666666696</v>
      </c>
      <c r="BH108" s="188">
        <v>0.61458333333333404</v>
      </c>
      <c r="BI108" s="188">
        <v>0.61458333333333404</v>
      </c>
      <c r="BJ108" s="188">
        <v>0.61458333333333404</v>
      </c>
      <c r="BK108" s="188">
        <v>0.625000000000001</v>
      </c>
      <c r="BL108" s="188">
        <v>0.625000000000001</v>
      </c>
      <c r="BM108" s="188">
        <v>0.625000000000001</v>
      </c>
      <c r="BN108" s="188">
        <v>0.63541666666666696</v>
      </c>
      <c r="BO108" s="188">
        <v>0.63541666666666696</v>
      </c>
      <c r="BP108" s="188">
        <v>0.63541666666666696</v>
      </c>
      <c r="BQ108" s="188">
        <v>0.64583333333333404</v>
      </c>
      <c r="BR108" s="188">
        <v>0.64583333333333404</v>
      </c>
      <c r="BS108" s="188">
        <v>0.64583333333333404</v>
      </c>
      <c r="BT108" s="188">
        <v>0.656250000000001</v>
      </c>
      <c r="BU108" s="188">
        <v>0.656250000000001</v>
      </c>
      <c r="BV108" s="188">
        <v>0.656250000000001</v>
      </c>
      <c r="BW108" s="188">
        <v>0.66666666666666696</v>
      </c>
      <c r="BX108" s="188">
        <v>0.66666666666666696</v>
      </c>
      <c r="BY108" s="188">
        <v>0.66666666666666696</v>
      </c>
      <c r="BZ108" s="188">
        <v>0.67708333333333404</v>
      </c>
      <c r="CA108" s="188">
        <v>0.67708333333333404</v>
      </c>
      <c r="CB108" s="188">
        <v>0.67708333333333404</v>
      </c>
      <c r="CC108" s="188">
        <v>0.687500000000001</v>
      </c>
      <c r="CD108" s="188">
        <v>0.687500000000001</v>
      </c>
      <c r="CE108" s="188">
        <v>0.687500000000001</v>
      </c>
      <c r="CF108" s="188">
        <v>0.69791666666666696</v>
      </c>
      <c r="CG108" s="188">
        <v>0.69791666666666696</v>
      </c>
      <c r="CH108" s="188">
        <v>0.69791666666666696</v>
      </c>
      <c r="CI108" s="188">
        <v>0.70833333333333404</v>
      </c>
      <c r="CJ108" s="188">
        <v>0.70833333333333404</v>
      </c>
      <c r="CK108" s="188">
        <v>0.70833333333333404</v>
      </c>
      <c r="CL108" s="188">
        <v>0.718750000000001</v>
      </c>
      <c r="CM108" s="188">
        <v>0.718750000000001</v>
      </c>
      <c r="CN108" s="188">
        <v>0.718750000000001</v>
      </c>
      <c r="CO108" s="188">
        <v>0.72916666666666796</v>
      </c>
      <c r="CP108" s="188">
        <v>0.72916666666666796</v>
      </c>
      <c r="CQ108" s="188">
        <v>0.72916666666666796</v>
      </c>
      <c r="CR108" s="188">
        <v>0.73958333333333404</v>
      </c>
      <c r="CS108" s="188">
        <v>0.73958333333333404</v>
      </c>
      <c r="CT108" s="188">
        <v>0.73958333333333404</v>
      </c>
      <c r="CU108" s="188">
        <v>0.750000000000001</v>
      </c>
      <c r="CV108" s="188">
        <v>0.750000000000001</v>
      </c>
      <c r="CW108" s="188">
        <v>0.750000000000001</v>
      </c>
    </row>
    <row r="109" spans="1:101" ht="13.5" thickBot="1" x14ac:dyDescent="0.25">
      <c r="A109" s="162"/>
      <c r="B109" s="275"/>
      <c r="C109" s="181" t="s">
        <v>259</v>
      </c>
      <c r="D109" s="181" t="s">
        <v>260</v>
      </c>
      <c r="E109" s="182" t="s">
        <v>262</v>
      </c>
      <c r="F109" s="181" t="s">
        <v>259</v>
      </c>
      <c r="G109" s="181" t="s">
        <v>260</v>
      </c>
      <c r="H109" s="182" t="s">
        <v>262</v>
      </c>
      <c r="I109" s="181" t="s">
        <v>259</v>
      </c>
      <c r="J109" s="181" t="s">
        <v>260</v>
      </c>
      <c r="K109" s="182" t="s">
        <v>262</v>
      </c>
      <c r="L109" s="181" t="s">
        <v>259</v>
      </c>
      <c r="M109" s="181" t="s">
        <v>260</v>
      </c>
      <c r="N109" s="182" t="s">
        <v>262</v>
      </c>
      <c r="O109" s="181" t="s">
        <v>259</v>
      </c>
      <c r="P109" s="181" t="s">
        <v>260</v>
      </c>
      <c r="Q109" s="182" t="s">
        <v>262</v>
      </c>
      <c r="R109" s="181" t="s">
        <v>259</v>
      </c>
      <c r="S109" s="181" t="s">
        <v>260</v>
      </c>
      <c r="T109" s="182" t="s">
        <v>262</v>
      </c>
      <c r="U109" s="181" t="s">
        <v>259</v>
      </c>
      <c r="V109" s="181" t="s">
        <v>260</v>
      </c>
      <c r="W109" s="182" t="s">
        <v>262</v>
      </c>
      <c r="X109" s="181" t="s">
        <v>259</v>
      </c>
      <c r="Y109" s="181" t="s">
        <v>260</v>
      </c>
      <c r="Z109" s="182" t="s">
        <v>262</v>
      </c>
      <c r="AA109" s="181" t="s">
        <v>259</v>
      </c>
      <c r="AB109" s="181" t="s">
        <v>260</v>
      </c>
      <c r="AC109" s="182" t="s">
        <v>262</v>
      </c>
      <c r="AD109" s="181" t="s">
        <v>259</v>
      </c>
      <c r="AE109" s="181" t="s">
        <v>260</v>
      </c>
      <c r="AF109" s="182" t="s">
        <v>262</v>
      </c>
      <c r="AG109" s="181" t="s">
        <v>259</v>
      </c>
      <c r="AH109" s="181" t="s">
        <v>260</v>
      </c>
      <c r="AI109" s="182" t="s">
        <v>262</v>
      </c>
      <c r="AJ109" s="181" t="s">
        <v>259</v>
      </c>
      <c r="AK109" s="181" t="s">
        <v>260</v>
      </c>
      <c r="AL109" s="182" t="s">
        <v>262</v>
      </c>
      <c r="AM109" s="181" t="s">
        <v>259</v>
      </c>
      <c r="AN109" s="181" t="s">
        <v>260</v>
      </c>
      <c r="AO109" s="182" t="s">
        <v>262</v>
      </c>
      <c r="AP109" s="181" t="s">
        <v>259</v>
      </c>
      <c r="AQ109" s="181" t="s">
        <v>260</v>
      </c>
      <c r="AR109" s="182" t="s">
        <v>262</v>
      </c>
      <c r="AS109" s="181" t="s">
        <v>259</v>
      </c>
      <c r="AT109" s="181" t="s">
        <v>260</v>
      </c>
      <c r="AU109" s="182" t="s">
        <v>262</v>
      </c>
      <c r="AV109" s="181" t="s">
        <v>259</v>
      </c>
      <c r="AW109" s="181" t="s">
        <v>260</v>
      </c>
      <c r="AX109" s="182" t="s">
        <v>262</v>
      </c>
      <c r="AY109" s="181" t="s">
        <v>259</v>
      </c>
      <c r="AZ109" s="181" t="s">
        <v>260</v>
      </c>
      <c r="BA109" s="182" t="s">
        <v>262</v>
      </c>
      <c r="BB109" s="181" t="s">
        <v>259</v>
      </c>
      <c r="BC109" s="181" t="s">
        <v>260</v>
      </c>
      <c r="BD109" s="182" t="s">
        <v>262</v>
      </c>
      <c r="BE109" s="181" t="s">
        <v>259</v>
      </c>
      <c r="BF109" s="181" t="s">
        <v>260</v>
      </c>
      <c r="BG109" s="182" t="s">
        <v>262</v>
      </c>
      <c r="BH109" s="181" t="s">
        <v>259</v>
      </c>
      <c r="BI109" s="181" t="s">
        <v>260</v>
      </c>
      <c r="BJ109" s="182" t="s">
        <v>262</v>
      </c>
      <c r="BK109" s="181" t="s">
        <v>259</v>
      </c>
      <c r="BL109" s="181" t="s">
        <v>260</v>
      </c>
      <c r="BM109" s="182" t="s">
        <v>262</v>
      </c>
      <c r="BN109" s="181" t="s">
        <v>259</v>
      </c>
      <c r="BO109" s="181" t="s">
        <v>260</v>
      </c>
      <c r="BP109" s="182" t="s">
        <v>262</v>
      </c>
      <c r="BQ109" s="181" t="s">
        <v>259</v>
      </c>
      <c r="BR109" s="181" t="s">
        <v>260</v>
      </c>
      <c r="BS109" s="182" t="s">
        <v>262</v>
      </c>
      <c r="BT109" s="181" t="s">
        <v>259</v>
      </c>
      <c r="BU109" s="181" t="s">
        <v>260</v>
      </c>
      <c r="BV109" s="182" t="s">
        <v>262</v>
      </c>
      <c r="BW109" s="181" t="s">
        <v>259</v>
      </c>
      <c r="BX109" s="181" t="s">
        <v>260</v>
      </c>
      <c r="BY109" s="182" t="s">
        <v>262</v>
      </c>
      <c r="BZ109" s="181" t="s">
        <v>259</v>
      </c>
      <c r="CA109" s="181" t="s">
        <v>260</v>
      </c>
      <c r="CB109" s="182" t="s">
        <v>262</v>
      </c>
      <c r="CC109" s="181" t="s">
        <v>259</v>
      </c>
      <c r="CD109" s="181" t="s">
        <v>260</v>
      </c>
      <c r="CE109" s="182" t="s">
        <v>262</v>
      </c>
      <c r="CF109" s="181" t="s">
        <v>259</v>
      </c>
      <c r="CG109" s="181" t="s">
        <v>260</v>
      </c>
      <c r="CH109" s="182" t="s">
        <v>262</v>
      </c>
      <c r="CI109" s="181" t="s">
        <v>259</v>
      </c>
      <c r="CJ109" s="181" t="s">
        <v>260</v>
      </c>
      <c r="CK109" s="182" t="s">
        <v>262</v>
      </c>
      <c r="CL109" s="181" t="s">
        <v>259</v>
      </c>
      <c r="CM109" s="181" t="s">
        <v>260</v>
      </c>
      <c r="CN109" s="182" t="s">
        <v>262</v>
      </c>
      <c r="CO109" s="181" t="s">
        <v>259</v>
      </c>
      <c r="CP109" s="181" t="s">
        <v>260</v>
      </c>
      <c r="CQ109" s="182" t="s">
        <v>262</v>
      </c>
      <c r="CR109" s="181" t="s">
        <v>259</v>
      </c>
      <c r="CS109" s="181" t="s">
        <v>260</v>
      </c>
      <c r="CT109" s="182" t="s">
        <v>262</v>
      </c>
      <c r="CU109" s="181" t="s">
        <v>259</v>
      </c>
      <c r="CV109" s="181" t="s">
        <v>260</v>
      </c>
      <c r="CW109" s="182" t="s">
        <v>262</v>
      </c>
    </row>
    <row r="110" spans="1:101" ht="26.25" thickTop="1" x14ac:dyDescent="0.2">
      <c r="A110" s="162"/>
      <c r="B110" s="172" t="str">
        <f>B69</f>
        <v>przewoźnik świadczący usługi na zamówienie Miasta</v>
      </c>
      <c r="C110" s="192">
        <f t="shared" ref="C110:E112" si="104">C101/C$104</f>
        <v>0.98584528278663297</v>
      </c>
      <c r="D110" s="192">
        <f t="shared" si="104"/>
        <v>0.99852348993288587</v>
      </c>
      <c r="E110" s="192">
        <f t="shared" si="104"/>
        <v>0.99190985264374454</v>
      </c>
      <c r="F110" s="193">
        <f t="shared" ref="F110:AK110" si="105">F101/F$104</f>
        <v>0.99375000000000002</v>
      </c>
      <c r="G110" s="193">
        <f t="shared" si="105"/>
        <v>1</v>
      </c>
      <c r="H110" s="193">
        <f t="shared" si="105"/>
        <v>0.99606299212598426</v>
      </c>
      <c r="I110" s="193">
        <f t="shared" si="105"/>
        <v>1</v>
      </c>
      <c r="J110" s="193">
        <f t="shared" si="105"/>
        <v>1</v>
      </c>
      <c r="K110" s="193">
        <f t="shared" si="105"/>
        <v>1</v>
      </c>
      <c r="L110" s="193">
        <f t="shared" si="105"/>
        <v>1</v>
      </c>
      <c r="M110" s="193">
        <f t="shared" si="105"/>
        <v>1</v>
      </c>
      <c r="N110" s="193">
        <f t="shared" si="105"/>
        <v>1</v>
      </c>
      <c r="O110" s="193">
        <f t="shared" si="105"/>
        <v>0.98176291793313075</v>
      </c>
      <c r="P110" s="193">
        <f t="shared" si="105"/>
        <v>0.97577092511013219</v>
      </c>
      <c r="Q110" s="193">
        <f t="shared" si="105"/>
        <v>0.97828863346104722</v>
      </c>
      <c r="R110" s="193">
        <f t="shared" si="105"/>
        <v>1</v>
      </c>
      <c r="S110" s="193">
        <f t="shared" si="105"/>
        <v>1</v>
      </c>
      <c r="T110" s="193">
        <f t="shared" si="105"/>
        <v>1</v>
      </c>
      <c r="U110" s="193">
        <f t="shared" si="105"/>
        <v>0.98855835240274603</v>
      </c>
      <c r="V110" s="193">
        <f t="shared" si="105"/>
        <v>1</v>
      </c>
      <c r="W110" s="193">
        <f t="shared" si="105"/>
        <v>0.9955317247542449</v>
      </c>
      <c r="X110" s="193">
        <f t="shared" si="105"/>
        <v>1</v>
      </c>
      <c r="Y110" s="193">
        <f t="shared" si="105"/>
        <v>1</v>
      </c>
      <c r="Z110" s="193">
        <f t="shared" si="105"/>
        <v>1</v>
      </c>
      <c r="AA110" s="193">
        <f t="shared" si="105"/>
        <v>0.97797356828193838</v>
      </c>
      <c r="AB110" s="193">
        <f t="shared" si="105"/>
        <v>1</v>
      </c>
      <c r="AC110" s="193">
        <f t="shared" si="105"/>
        <v>0.9906890130353817</v>
      </c>
      <c r="AD110" s="193">
        <f t="shared" si="105"/>
        <v>1</v>
      </c>
      <c r="AE110" s="193">
        <f t="shared" si="105"/>
        <v>1</v>
      </c>
      <c r="AF110" s="193">
        <f t="shared" si="105"/>
        <v>1</v>
      </c>
      <c r="AG110" s="193">
        <f t="shared" si="105"/>
        <v>1</v>
      </c>
      <c r="AH110" s="193">
        <f t="shared" si="105"/>
        <v>1</v>
      </c>
      <c r="AI110" s="193">
        <f t="shared" si="105"/>
        <v>1</v>
      </c>
      <c r="AJ110" s="193">
        <f t="shared" si="105"/>
        <v>0.99533799533799538</v>
      </c>
      <c r="AK110" s="193">
        <f t="shared" si="105"/>
        <v>1</v>
      </c>
      <c r="AL110" s="193">
        <f t="shared" ref="AL110:BQ110" si="106">AL101/AL$104</f>
        <v>0.99805636540330422</v>
      </c>
      <c r="AM110" s="193">
        <f t="shared" si="106"/>
        <v>1</v>
      </c>
      <c r="AN110" s="193">
        <f t="shared" si="106"/>
        <v>1</v>
      </c>
      <c r="AO110" s="193">
        <f t="shared" si="106"/>
        <v>1</v>
      </c>
      <c r="AP110" s="193">
        <f t="shared" si="106"/>
        <v>0.9920844327176781</v>
      </c>
      <c r="AQ110" s="193">
        <f t="shared" si="106"/>
        <v>1</v>
      </c>
      <c r="AR110" s="193">
        <f t="shared" si="106"/>
        <v>0.99664804469273738</v>
      </c>
      <c r="AS110" s="193">
        <f t="shared" si="106"/>
        <v>0.96801705756929635</v>
      </c>
      <c r="AT110" s="193">
        <f t="shared" si="106"/>
        <v>1</v>
      </c>
      <c r="AU110" s="193">
        <f t="shared" si="106"/>
        <v>0.98338870431893688</v>
      </c>
      <c r="AV110" s="193">
        <f t="shared" si="106"/>
        <v>0.990506329113924</v>
      </c>
      <c r="AW110" s="193">
        <f t="shared" si="106"/>
        <v>1</v>
      </c>
      <c r="AX110" s="193">
        <f t="shared" si="106"/>
        <v>0.99563953488372092</v>
      </c>
      <c r="AY110" s="193">
        <f t="shared" si="106"/>
        <v>0.98520710059171601</v>
      </c>
      <c r="AZ110" s="193">
        <f t="shared" si="106"/>
        <v>1</v>
      </c>
      <c r="BA110" s="193">
        <f t="shared" si="106"/>
        <v>0.99385749385749389</v>
      </c>
      <c r="BB110" s="193">
        <f t="shared" si="106"/>
        <v>0.98803827751196172</v>
      </c>
      <c r="BC110" s="193">
        <f t="shared" si="106"/>
        <v>1</v>
      </c>
      <c r="BD110" s="193">
        <f t="shared" si="106"/>
        <v>0.99323410013531799</v>
      </c>
      <c r="BE110" s="193">
        <f t="shared" si="106"/>
        <v>0.96910569105691058</v>
      </c>
      <c r="BF110" s="193">
        <f t="shared" si="106"/>
        <v>1</v>
      </c>
      <c r="BG110" s="193">
        <f t="shared" si="106"/>
        <v>0.98271155595996362</v>
      </c>
      <c r="BH110" s="193">
        <f t="shared" si="106"/>
        <v>0.97493036211699169</v>
      </c>
      <c r="BI110" s="193">
        <f t="shared" si="106"/>
        <v>1</v>
      </c>
      <c r="BJ110" s="193">
        <f t="shared" si="106"/>
        <v>0.98487394957983199</v>
      </c>
      <c r="BK110" s="193">
        <f t="shared" si="106"/>
        <v>1</v>
      </c>
      <c r="BL110" s="193">
        <f t="shared" si="106"/>
        <v>1</v>
      </c>
      <c r="BM110" s="193">
        <f t="shared" si="106"/>
        <v>1</v>
      </c>
      <c r="BN110" s="193">
        <f t="shared" si="106"/>
        <v>0.94512195121951215</v>
      </c>
      <c r="BO110" s="193">
        <f t="shared" si="106"/>
        <v>1</v>
      </c>
      <c r="BP110" s="193">
        <f t="shared" si="106"/>
        <v>0.96785714285714286</v>
      </c>
      <c r="BQ110" s="193">
        <f t="shared" si="106"/>
        <v>0.97177419354838712</v>
      </c>
      <c r="BR110" s="193">
        <f t="shared" ref="BR110:CW110" si="107">BR101/BR$104</f>
        <v>1</v>
      </c>
      <c r="BS110" s="193">
        <f t="shared" si="107"/>
        <v>0.98300970873786409</v>
      </c>
      <c r="BT110" s="193">
        <f t="shared" si="107"/>
        <v>0.99408284023668636</v>
      </c>
      <c r="BU110" s="193">
        <f t="shared" si="107"/>
        <v>1</v>
      </c>
      <c r="BV110" s="193">
        <f t="shared" si="107"/>
        <v>0.99636032757051862</v>
      </c>
      <c r="BW110" s="193">
        <f t="shared" si="107"/>
        <v>0.97872340425531912</v>
      </c>
      <c r="BX110" s="193">
        <f t="shared" si="107"/>
        <v>1</v>
      </c>
      <c r="BY110" s="193">
        <f t="shared" si="107"/>
        <v>0.9884615384615385</v>
      </c>
      <c r="BZ110" s="193">
        <f t="shared" si="107"/>
        <v>0.96784073506891266</v>
      </c>
      <c r="CA110" s="193">
        <f t="shared" si="107"/>
        <v>1</v>
      </c>
      <c r="CB110" s="193">
        <f t="shared" si="107"/>
        <v>0.98250000000000004</v>
      </c>
      <c r="CC110" s="193">
        <f t="shared" si="107"/>
        <v>1</v>
      </c>
      <c r="CD110" s="193">
        <f t="shared" si="107"/>
        <v>1</v>
      </c>
      <c r="CE110" s="193">
        <f t="shared" si="107"/>
        <v>1</v>
      </c>
      <c r="CF110" s="193">
        <f t="shared" si="107"/>
        <v>1</v>
      </c>
      <c r="CG110" s="193">
        <f t="shared" si="107"/>
        <v>1</v>
      </c>
      <c r="CH110" s="193">
        <f t="shared" si="107"/>
        <v>1</v>
      </c>
      <c r="CI110" s="193">
        <f t="shared" si="107"/>
        <v>0.98788927335640142</v>
      </c>
      <c r="CJ110" s="193">
        <f t="shared" si="107"/>
        <v>0.99162011173184361</v>
      </c>
      <c r="CK110" s="193">
        <f t="shared" si="107"/>
        <v>0.98931623931623935</v>
      </c>
      <c r="CL110" s="193">
        <f t="shared" si="107"/>
        <v>0.97636632200886264</v>
      </c>
      <c r="CM110" s="193">
        <f t="shared" si="107"/>
        <v>0.98671726755218214</v>
      </c>
      <c r="CN110" s="193">
        <f t="shared" si="107"/>
        <v>0.98089700996677742</v>
      </c>
      <c r="CO110" s="193">
        <f t="shared" si="107"/>
        <v>1</v>
      </c>
      <c r="CP110" s="193">
        <f t="shared" si="107"/>
        <v>0.99826689774696709</v>
      </c>
      <c r="CQ110" s="193">
        <f t="shared" si="107"/>
        <v>0.99925261584454406</v>
      </c>
      <c r="CR110" s="193">
        <f t="shared" si="107"/>
        <v>0.9882352941176471</v>
      </c>
      <c r="CS110" s="193">
        <f t="shared" si="107"/>
        <v>1</v>
      </c>
      <c r="CT110" s="193">
        <f t="shared" si="107"/>
        <v>0.99319727891156462</v>
      </c>
      <c r="CU110" s="193">
        <f t="shared" si="107"/>
        <v>0.99307159353348728</v>
      </c>
      <c r="CV110" s="193">
        <f t="shared" si="107"/>
        <v>1</v>
      </c>
      <c r="CW110" s="193">
        <f t="shared" si="107"/>
        <v>0.99597315436241607</v>
      </c>
    </row>
    <row r="111" spans="1:101" x14ac:dyDescent="0.2">
      <c r="A111" s="162"/>
      <c r="B111" s="119" t="str">
        <f>B70</f>
        <v>przewoźnik obsługujący ruch regionalny</v>
      </c>
      <c r="C111" s="192">
        <f t="shared" si="104"/>
        <v>8.4312880792664167E-3</v>
      </c>
      <c r="D111" s="192">
        <f t="shared" si="104"/>
        <v>4.697986577181208E-4</v>
      </c>
      <c r="E111" s="192">
        <f t="shared" si="104"/>
        <v>4.6229413464316674E-3</v>
      </c>
      <c r="F111" s="193">
        <f t="shared" ref="F111:AK111" si="108">F102/F$104</f>
        <v>6.2500000000000003E-3</v>
      </c>
      <c r="G111" s="193">
        <f t="shared" si="108"/>
        <v>0</v>
      </c>
      <c r="H111" s="193">
        <f t="shared" si="108"/>
        <v>3.937007874015748E-3</v>
      </c>
      <c r="I111" s="193">
        <f t="shared" si="108"/>
        <v>0</v>
      </c>
      <c r="J111" s="193">
        <f t="shared" si="108"/>
        <v>0</v>
      </c>
      <c r="K111" s="193">
        <f t="shared" si="108"/>
        <v>0</v>
      </c>
      <c r="L111" s="193">
        <f t="shared" si="108"/>
        <v>0</v>
      </c>
      <c r="M111" s="193">
        <f t="shared" si="108"/>
        <v>0</v>
      </c>
      <c r="N111" s="193">
        <f t="shared" si="108"/>
        <v>0</v>
      </c>
      <c r="O111" s="193">
        <f t="shared" si="108"/>
        <v>0</v>
      </c>
      <c r="P111" s="193">
        <f t="shared" si="108"/>
        <v>0</v>
      </c>
      <c r="Q111" s="193">
        <f t="shared" si="108"/>
        <v>0</v>
      </c>
      <c r="R111" s="193">
        <f t="shared" si="108"/>
        <v>0</v>
      </c>
      <c r="S111" s="193">
        <f t="shared" si="108"/>
        <v>0</v>
      </c>
      <c r="T111" s="193">
        <f t="shared" si="108"/>
        <v>0</v>
      </c>
      <c r="U111" s="193">
        <f t="shared" si="108"/>
        <v>1.1441647597254004E-2</v>
      </c>
      <c r="V111" s="193">
        <f t="shared" si="108"/>
        <v>0</v>
      </c>
      <c r="W111" s="193">
        <f t="shared" si="108"/>
        <v>4.4682752457551383E-3</v>
      </c>
      <c r="X111" s="193">
        <f t="shared" si="108"/>
        <v>0</v>
      </c>
      <c r="Y111" s="193">
        <f t="shared" si="108"/>
        <v>0</v>
      </c>
      <c r="Z111" s="193">
        <f t="shared" si="108"/>
        <v>0</v>
      </c>
      <c r="AA111" s="193">
        <f t="shared" si="108"/>
        <v>2.2026431718061675E-2</v>
      </c>
      <c r="AB111" s="193">
        <f t="shared" si="108"/>
        <v>0</v>
      </c>
      <c r="AC111" s="193">
        <f t="shared" si="108"/>
        <v>9.3109869646182501E-3</v>
      </c>
      <c r="AD111" s="193">
        <f t="shared" si="108"/>
        <v>0</v>
      </c>
      <c r="AE111" s="193">
        <f t="shared" si="108"/>
        <v>0</v>
      </c>
      <c r="AF111" s="193">
        <f t="shared" si="108"/>
        <v>0</v>
      </c>
      <c r="AG111" s="193">
        <f t="shared" si="108"/>
        <v>0</v>
      </c>
      <c r="AH111" s="193">
        <f t="shared" si="108"/>
        <v>0</v>
      </c>
      <c r="AI111" s="193">
        <f t="shared" si="108"/>
        <v>0</v>
      </c>
      <c r="AJ111" s="193">
        <f t="shared" si="108"/>
        <v>2.331002331002331E-3</v>
      </c>
      <c r="AK111" s="193">
        <f t="shared" si="108"/>
        <v>0</v>
      </c>
      <c r="AL111" s="193">
        <f t="shared" ref="AL111:BQ111" si="109">AL102/AL$104</f>
        <v>9.7181729834791054E-4</v>
      </c>
      <c r="AM111" s="193">
        <f t="shared" si="109"/>
        <v>0</v>
      </c>
      <c r="AN111" s="193">
        <f t="shared" si="109"/>
        <v>0</v>
      </c>
      <c r="AO111" s="193">
        <f t="shared" si="109"/>
        <v>0</v>
      </c>
      <c r="AP111" s="193">
        <f t="shared" si="109"/>
        <v>7.9155672823219003E-3</v>
      </c>
      <c r="AQ111" s="193">
        <f t="shared" si="109"/>
        <v>0</v>
      </c>
      <c r="AR111" s="193">
        <f t="shared" si="109"/>
        <v>3.3519553072625698E-3</v>
      </c>
      <c r="AS111" s="193">
        <f t="shared" si="109"/>
        <v>1.279317697228145E-2</v>
      </c>
      <c r="AT111" s="193">
        <f t="shared" si="109"/>
        <v>0</v>
      </c>
      <c r="AU111" s="193">
        <f t="shared" si="109"/>
        <v>6.6445182724252493E-3</v>
      </c>
      <c r="AV111" s="193">
        <f t="shared" si="109"/>
        <v>6.3291139240506328E-3</v>
      </c>
      <c r="AW111" s="193">
        <f t="shared" si="109"/>
        <v>0</v>
      </c>
      <c r="AX111" s="193">
        <f t="shared" si="109"/>
        <v>2.9069767441860465E-3</v>
      </c>
      <c r="AY111" s="193">
        <f t="shared" si="109"/>
        <v>0</v>
      </c>
      <c r="AZ111" s="193">
        <f t="shared" si="109"/>
        <v>0</v>
      </c>
      <c r="BA111" s="193">
        <f t="shared" si="109"/>
        <v>0</v>
      </c>
      <c r="BB111" s="193">
        <f t="shared" si="109"/>
        <v>1.1961722488038277E-2</v>
      </c>
      <c r="BC111" s="193">
        <f t="shared" si="109"/>
        <v>0</v>
      </c>
      <c r="BD111" s="193">
        <f t="shared" si="109"/>
        <v>6.7658998646820028E-3</v>
      </c>
      <c r="BE111" s="193">
        <f t="shared" si="109"/>
        <v>3.0894308943089432E-2</v>
      </c>
      <c r="BF111" s="193">
        <f t="shared" si="109"/>
        <v>0</v>
      </c>
      <c r="BG111" s="193">
        <f t="shared" si="109"/>
        <v>1.7288444040036398E-2</v>
      </c>
      <c r="BH111" s="193">
        <f t="shared" si="109"/>
        <v>1.8105849582172703E-2</v>
      </c>
      <c r="BI111" s="193">
        <f t="shared" si="109"/>
        <v>0</v>
      </c>
      <c r="BJ111" s="193">
        <f t="shared" si="109"/>
        <v>1.0924369747899159E-2</v>
      </c>
      <c r="BK111" s="193">
        <f t="shared" si="109"/>
        <v>0</v>
      </c>
      <c r="BL111" s="193">
        <f t="shared" si="109"/>
        <v>0</v>
      </c>
      <c r="BM111" s="193">
        <f t="shared" si="109"/>
        <v>0</v>
      </c>
      <c r="BN111" s="193">
        <f t="shared" si="109"/>
        <v>1.9512195121951219E-2</v>
      </c>
      <c r="BO111" s="193">
        <f t="shared" si="109"/>
        <v>0</v>
      </c>
      <c r="BP111" s="193">
        <f t="shared" si="109"/>
        <v>1.1428571428571429E-2</v>
      </c>
      <c r="BQ111" s="193">
        <f t="shared" si="109"/>
        <v>2.0161290322580645E-2</v>
      </c>
      <c r="BR111" s="193">
        <f t="shared" ref="BR111:CW111" si="110">BR102/BR$104</f>
        <v>0</v>
      </c>
      <c r="BS111" s="193">
        <f t="shared" si="110"/>
        <v>1.2135922330097087E-2</v>
      </c>
      <c r="BT111" s="193">
        <f t="shared" si="110"/>
        <v>5.9171597633136093E-3</v>
      </c>
      <c r="BU111" s="193">
        <f t="shared" si="110"/>
        <v>0</v>
      </c>
      <c r="BV111" s="193">
        <f t="shared" si="110"/>
        <v>3.6396724294813468E-3</v>
      </c>
      <c r="BW111" s="193">
        <f t="shared" si="110"/>
        <v>1.4184397163120568E-3</v>
      </c>
      <c r="BX111" s="193">
        <f t="shared" si="110"/>
        <v>0</v>
      </c>
      <c r="BY111" s="193">
        <f t="shared" si="110"/>
        <v>7.6923076923076923E-4</v>
      </c>
      <c r="BZ111" s="193">
        <f t="shared" si="110"/>
        <v>2.1439509954058193E-2</v>
      </c>
      <c r="CA111" s="193">
        <f t="shared" si="110"/>
        <v>0</v>
      </c>
      <c r="CB111" s="193">
        <f t="shared" si="110"/>
        <v>1.1666666666666667E-2</v>
      </c>
      <c r="CC111" s="193">
        <f t="shared" si="110"/>
        <v>0</v>
      </c>
      <c r="CD111" s="193">
        <f t="shared" si="110"/>
        <v>0</v>
      </c>
      <c r="CE111" s="193">
        <f t="shared" si="110"/>
        <v>0</v>
      </c>
      <c r="CF111" s="193">
        <f t="shared" si="110"/>
        <v>0</v>
      </c>
      <c r="CG111" s="193">
        <f t="shared" si="110"/>
        <v>0</v>
      </c>
      <c r="CH111" s="193">
        <f t="shared" si="110"/>
        <v>0</v>
      </c>
      <c r="CI111" s="193">
        <f t="shared" si="110"/>
        <v>3.4602076124567475E-3</v>
      </c>
      <c r="CJ111" s="193">
        <f t="shared" si="110"/>
        <v>8.3798882681564244E-3</v>
      </c>
      <c r="CK111" s="193">
        <f t="shared" si="110"/>
        <v>5.341880341880342E-3</v>
      </c>
      <c r="CL111" s="193">
        <f t="shared" si="110"/>
        <v>1.6248153618906941E-2</v>
      </c>
      <c r="CM111" s="193">
        <f t="shared" si="110"/>
        <v>5.6925996204933585E-3</v>
      </c>
      <c r="CN111" s="193">
        <f t="shared" si="110"/>
        <v>1.1627906976744186E-2</v>
      </c>
      <c r="CO111" s="193">
        <f t="shared" si="110"/>
        <v>0</v>
      </c>
      <c r="CP111" s="193">
        <f t="shared" si="110"/>
        <v>1.7331022530329288E-3</v>
      </c>
      <c r="CQ111" s="193">
        <f t="shared" si="110"/>
        <v>7.4738415545590436E-4</v>
      </c>
      <c r="CR111" s="193">
        <f t="shared" si="110"/>
        <v>1.1764705882352941E-2</v>
      </c>
      <c r="CS111" s="193">
        <f t="shared" si="110"/>
        <v>0</v>
      </c>
      <c r="CT111" s="193">
        <f t="shared" si="110"/>
        <v>6.8027210884353739E-3</v>
      </c>
      <c r="CU111" s="193">
        <f t="shared" si="110"/>
        <v>6.9284064665127024E-3</v>
      </c>
      <c r="CV111" s="193">
        <f t="shared" si="110"/>
        <v>0</v>
      </c>
      <c r="CW111" s="193">
        <f t="shared" si="110"/>
        <v>4.0268456375838931E-3</v>
      </c>
    </row>
    <row r="112" spans="1:101" ht="25.5" x14ac:dyDescent="0.2">
      <c r="A112" s="162"/>
      <c r="B112" s="119" t="str">
        <f>B71</f>
        <v>przewoźnik autobusowej komunikacji dalekobieżnej</v>
      </c>
      <c r="C112" s="192">
        <f t="shared" si="104"/>
        <v>5.72342913410056E-3</v>
      </c>
      <c r="D112" s="192">
        <f t="shared" si="104"/>
        <v>1.0067114093959733E-3</v>
      </c>
      <c r="E112" s="192">
        <f t="shared" si="104"/>
        <v>3.4672060098237503E-3</v>
      </c>
      <c r="F112" s="193">
        <f t="shared" ref="F112:AK112" si="111">F103/F$104</f>
        <v>0</v>
      </c>
      <c r="G112" s="193">
        <f t="shared" si="111"/>
        <v>0</v>
      </c>
      <c r="H112" s="193">
        <f t="shared" si="111"/>
        <v>0</v>
      </c>
      <c r="I112" s="193">
        <f t="shared" si="111"/>
        <v>0</v>
      </c>
      <c r="J112" s="193">
        <f t="shared" si="111"/>
        <v>0</v>
      </c>
      <c r="K112" s="193">
        <f t="shared" si="111"/>
        <v>0</v>
      </c>
      <c r="L112" s="193">
        <f t="shared" si="111"/>
        <v>0</v>
      </c>
      <c r="M112" s="193">
        <f t="shared" si="111"/>
        <v>0</v>
      </c>
      <c r="N112" s="193">
        <f t="shared" si="111"/>
        <v>0</v>
      </c>
      <c r="O112" s="193">
        <f t="shared" si="111"/>
        <v>1.82370820668693E-2</v>
      </c>
      <c r="P112" s="193">
        <f t="shared" si="111"/>
        <v>2.4229074889867842E-2</v>
      </c>
      <c r="Q112" s="193">
        <f t="shared" si="111"/>
        <v>2.1711366538952746E-2</v>
      </c>
      <c r="R112" s="193">
        <f t="shared" si="111"/>
        <v>0</v>
      </c>
      <c r="S112" s="193">
        <f t="shared" si="111"/>
        <v>0</v>
      </c>
      <c r="T112" s="193">
        <f t="shared" si="111"/>
        <v>0</v>
      </c>
      <c r="U112" s="193">
        <f t="shared" si="111"/>
        <v>0</v>
      </c>
      <c r="V112" s="193">
        <f t="shared" si="111"/>
        <v>0</v>
      </c>
      <c r="W112" s="193">
        <f t="shared" si="111"/>
        <v>0</v>
      </c>
      <c r="X112" s="193">
        <f t="shared" si="111"/>
        <v>0</v>
      </c>
      <c r="Y112" s="193">
        <f t="shared" si="111"/>
        <v>0</v>
      </c>
      <c r="Z112" s="193">
        <f t="shared" si="111"/>
        <v>0</v>
      </c>
      <c r="AA112" s="193">
        <f t="shared" si="111"/>
        <v>0</v>
      </c>
      <c r="AB112" s="193">
        <f t="shared" si="111"/>
        <v>0</v>
      </c>
      <c r="AC112" s="193">
        <f t="shared" si="111"/>
        <v>0</v>
      </c>
      <c r="AD112" s="193">
        <f t="shared" si="111"/>
        <v>0</v>
      </c>
      <c r="AE112" s="193">
        <f t="shared" si="111"/>
        <v>0</v>
      </c>
      <c r="AF112" s="193">
        <f t="shared" si="111"/>
        <v>0</v>
      </c>
      <c r="AG112" s="193">
        <f t="shared" si="111"/>
        <v>0</v>
      </c>
      <c r="AH112" s="193">
        <f t="shared" si="111"/>
        <v>0</v>
      </c>
      <c r="AI112" s="193">
        <f t="shared" si="111"/>
        <v>0</v>
      </c>
      <c r="AJ112" s="193">
        <f t="shared" si="111"/>
        <v>2.331002331002331E-3</v>
      </c>
      <c r="AK112" s="193">
        <f t="shared" si="111"/>
        <v>0</v>
      </c>
      <c r="AL112" s="193">
        <f t="shared" ref="AL112:BQ112" si="112">AL103/AL$104</f>
        <v>9.7181729834791054E-4</v>
      </c>
      <c r="AM112" s="193">
        <f t="shared" si="112"/>
        <v>0</v>
      </c>
      <c r="AN112" s="193">
        <f t="shared" si="112"/>
        <v>0</v>
      </c>
      <c r="AO112" s="193">
        <f t="shared" si="112"/>
        <v>0</v>
      </c>
      <c r="AP112" s="193">
        <f t="shared" si="112"/>
        <v>0</v>
      </c>
      <c r="AQ112" s="193">
        <f t="shared" si="112"/>
        <v>0</v>
      </c>
      <c r="AR112" s="193">
        <f t="shared" si="112"/>
        <v>0</v>
      </c>
      <c r="AS112" s="193">
        <f t="shared" si="112"/>
        <v>1.9189765458422176E-2</v>
      </c>
      <c r="AT112" s="193">
        <f t="shared" si="112"/>
        <v>0</v>
      </c>
      <c r="AU112" s="193">
        <f t="shared" si="112"/>
        <v>9.9667774086378731E-3</v>
      </c>
      <c r="AV112" s="193">
        <f t="shared" si="112"/>
        <v>3.1645569620253164E-3</v>
      </c>
      <c r="AW112" s="193">
        <f t="shared" si="112"/>
        <v>0</v>
      </c>
      <c r="AX112" s="193">
        <f t="shared" si="112"/>
        <v>1.4534883720930232E-3</v>
      </c>
      <c r="AY112" s="193">
        <f t="shared" si="112"/>
        <v>1.4792899408284023E-2</v>
      </c>
      <c r="AZ112" s="193">
        <f t="shared" si="112"/>
        <v>0</v>
      </c>
      <c r="BA112" s="193">
        <f t="shared" si="112"/>
        <v>6.1425061425061421E-3</v>
      </c>
      <c r="BB112" s="193">
        <f t="shared" si="112"/>
        <v>0</v>
      </c>
      <c r="BC112" s="193">
        <f t="shared" si="112"/>
        <v>0</v>
      </c>
      <c r="BD112" s="193">
        <f t="shared" si="112"/>
        <v>0</v>
      </c>
      <c r="BE112" s="193">
        <f t="shared" si="112"/>
        <v>0</v>
      </c>
      <c r="BF112" s="193">
        <f t="shared" si="112"/>
        <v>0</v>
      </c>
      <c r="BG112" s="193">
        <f t="shared" si="112"/>
        <v>0</v>
      </c>
      <c r="BH112" s="193">
        <f t="shared" si="112"/>
        <v>6.9637883008356544E-3</v>
      </c>
      <c r="BI112" s="193">
        <f t="shared" si="112"/>
        <v>0</v>
      </c>
      <c r="BJ112" s="193">
        <f t="shared" si="112"/>
        <v>4.2016806722689074E-3</v>
      </c>
      <c r="BK112" s="193">
        <f t="shared" si="112"/>
        <v>0</v>
      </c>
      <c r="BL112" s="193">
        <f t="shared" si="112"/>
        <v>0</v>
      </c>
      <c r="BM112" s="193">
        <f t="shared" si="112"/>
        <v>0</v>
      </c>
      <c r="BN112" s="193">
        <f t="shared" si="112"/>
        <v>3.5365853658536582E-2</v>
      </c>
      <c r="BO112" s="193">
        <f t="shared" si="112"/>
        <v>0</v>
      </c>
      <c r="BP112" s="193">
        <f t="shared" si="112"/>
        <v>2.0714285714285713E-2</v>
      </c>
      <c r="BQ112" s="193">
        <f t="shared" si="112"/>
        <v>8.0645161290322578E-3</v>
      </c>
      <c r="BR112" s="193">
        <f t="shared" ref="BR112:CW112" si="113">BR103/BR$104</f>
        <v>0</v>
      </c>
      <c r="BS112" s="193">
        <f t="shared" si="113"/>
        <v>4.8543689320388345E-3</v>
      </c>
      <c r="BT112" s="193">
        <f t="shared" si="113"/>
        <v>0</v>
      </c>
      <c r="BU112" s="193">
        <f t="shared" si="113"/>
        <v>0</v>
      </c>
      <c r="BV112" s="193">
        <f t="shared" si="113"/>
        <v>0</v>
      </c>
      <c r="BW112" s="193">
        <f t="shared" si="113"/>
        <v>1.9858156028368795E-2</v>
      </c>
      <c r="BX112" s="193">
        <f t="shared" si="113"/>
        <v>0</v>
      </c>
      <c r="BY112" s="193">
        <f t="shared" si="113"/>
        <v>1.0769230769230769E-2</v>
      </c>
      <c r="BZ112" s="193">
        <f t="shared" si="113"/>
        <v>1.0719754977029096E-2</v>
      </c>
      <c r="CA112" s="193">
        <f t="shared" si="113"/>
        <v>0</v>
      </c>
      <c r="CB112" s="193">
        <f t="shared" si="113"/>
        <v>5.8333333333333336E-3</v>
      </c>
      <c r="CC112" s="193">
        <f t="shared" si="113"/>
        <v>0</v>
      </c>
      <c r="CD112" s="193">
        <f t="shared" si="113"/>
        <v>0</v>
      </c>
      <c r="CE112" s="193">
        <f t="shared" si="113"/>
        <v>0</v>
      </c>
      <c r="CF112" s="193">
        <f t="shared" si="113"/>
        <v>0</v>
      </c>
      <c r="CG112" s="193">
        <f t="shared" si="113"/>
        <v>0</v>
      </c>
      <c r="CH112" s="193">
        <f t="shared" si="113"/>
        <v>0</v>
      </c>
      <c r="CI112" s="193">
        <f t="shared" si="113"/>
        <v>8.6505190311418692E-3</v>
      </c>
      <c r="CJ112" s="193">
        <f t="shared" si="113"/>
        <v>0</v>
      </c>
      <c r="CK112" s="193">
        <f t="shared" si="113"/>
        <v>5.341880341880342E-3</v>
      </c>
      <c r="CL112" s="193">
        <f t="shared" si="113"/>
        <v>7.385524372230428E-3</v>
      </c>
      <c r="CM112" s="193">
        <f t="shared" si="113"/>
        <v>7.5901328273244783E-3</v>
      </c>
      <c r="CN112" s="193">
        <f t="shared" si="113"/>
        <v>7.4750830564784057E-3</v>
      </c>
      <c r="CO112" s="193">
        <f t="shared" si="113"/>
        <v>0</v>
      </c>
      <c r="CP112" s="193">
        <f t="shared" si="113"/>
        <v>0</v>
      </c>
      <c r="CQ112" s="193">
        <f t="shared" si="113"/>
        <v>0</v>
      </c>
      <c r="CR112" s="193">
        <f t="shared" si="113"/>
        <v>0</v>
      </c>
      <c r="CS112" s="193">
        <f t="shared" si="113"/>
        <v>0</v>
      </c>
      <c r="CT112" s="193">
        <f t="shared" si="113"/>
        <v>0</v>
      </c>
      <c r="CU112" s="193">
        <f t="shared" si="113"/>
        <v>0</v>
      </c>
      <c r="CV112" s="193">
        <f t="shared" si="113"/>
        <v>0</v>
      </c>
      <c r="CW112" s="193">
        <f t="shared" si="113"/>
        <v>0</v>
      </c>
    </row>
    <row r="113" spans="1:117" x14ac:dyDescent="0.2">
      <c r="A113" s="162"/>
      <c r="B113" s="184" t="str">
        <f>B72</f>
        <v>RAZEM</v>
      </c>
      <c r="C113" s="192">
        <f>SUM(C110:C112)</f>
        <v>0.99999999999999989</v>
      </c>
      <c r="D113" s="192">
        <f>SUM(D110:D112)</f>
        <v>1</v>
      </c>
      <c r="E113" s="192">
        <f>SUM(E110:E112)</f>
        <v>1</v>
      </c>
      <c r="F113" s="192">
        <f t="shared" ref="F113:BA113" si="114">SUM(F110:F112)</f>
        <v>1</v>
      </c>
      <c r="G113" s="192">
        <f t="shared" si="114"/>
        <v>1</v>
      </c>
      <c r="H113" s="192">
        <f t="shared" si="114"/>
        <v>1</v>
      </c>
      <c r="I113" s="192">
        <f t="shared" si="114"/>
        <v>1</v>
      </c>
      <c r="J113" s="192">
        <f t="shared" si="114"/>
        <v>1</v>
      </c>
      <c r="K113" s="192">
        <f t="shared" si="114"/>
        <v>1</v>
      </c>
      <c r="L113" s="192">
        <f t="shared" si="114"/>
        <v>1</v>
      </c>
      <c r="M113" s="192">
        <f t="shared" si="114"/>
        <v>1</v>
      </c>
      <c r="N113" s="192">
        <f t="shared" si="114"/>
        <v>1</v>
      </c>
      <c r="O113" s="192">
        <f t="shared" si="114"/>
        <v>1</v>
      </c>
      <c r="P113" s="192">
        <f t="shared" si="114"/>
        <v>1</v>
      </c>
      <c r="Q113" s="192">
        <f t="shared" si="114"/>
        <v>1</v>
      </c>
      <c r="R113" s="192">
        <f t="shared" si="114"/>
        <v>1</v>
      </c>
      <c r="S113" s="192">
        <f t="shared" si="114"/>
        <v>1</v>
      </c>
      <c r="T113" s="192">
        <f t="shared" si="114"/>
        <v>1</v>
      </c>
      <c r="U113" s="192">
        <f t="shared" si="114"/>
        <v>1</v>
      </c>
      <c r="V113" s="192">
        <f t="shared" si="114"/>
        <v>1</v>
      </c>
      <c r="W113" s="192">
        <f t="shared" si="114"/>
        <v>1</v>
      </c>
      <c r="X113" s="192">
        <f t="shared" si="114"/>
        <v>1</v>
      </c>
      <c r="Y113" s="192">
        <f t="shared" si="114"/>
        <v>1</v>
      </c>
      <c r="Z113" s="192">
        <f t="shared" si="114"/>
        <v>1</v>
      </c>
      <c r="AA113" s="192">
        <f t="shared" si="114"/>
        <v>1</v>
      </c>
      <c r="AB113" s="192">
        <f t="shared" si="114"/>
        <v>1</v>
      </c>
      <c r="AC113" s="192">
        <f t="shared" si="114"/>
        <v>1</v>
      </c>
      <c r="AD113" s="192">
        <f t="shared" si="114"/>
        <v>1</v>
      </c>
      <c r="AE113" s="192">
        <f t="shared" si="114"/>
        <v>1</v>
      </c>
      <c r="AF113" s="192">
        <f t="shared" si="114"/>
        <v>1</v>
      </c>
      <c r="AG113" s="192">
        <f t="shared" si="114"/>
        <v>1</v>
      </c>
      <c r="AH113" s="192">
        <f t="shared" si="114"/>
        <v>1</v>
      </c>
      <c r="AI113" s="192">
        <f t="shared" si="114"/>
        <v>1</v>
      </c>
      <c r="AJ113" s="192">
        <f t="shared" si="114"/>
        <v>1</v>
      </c>
      <c r="AK113" s="192">
        <f t="shared" si="114"/>
        <v>1</v>
      </c>
      <c r="AL113" s="192">
        <f t="shared" si="114"/>
        <v>1</v>
      </c>
      <c r="AM113" s="192">
        <f t="shared" si="114"/>
        <v>1</v>
      </c>
      <c r="AN113" s="192">
        <f t="shared" si="114"/>
        <v>1</v>
      </c>
      <c r="AO113" s="192">
        <f t="shared" si="114"/>
        <v>1</v>
      </c>
      <c r="AP113" s="192">
        <f t="shared" si="114"/>
        <v>1</v>
      </c>
      <c r="AQ113" s="192">
        <f t="shared" si="114"/>
        <v>1</v>
      </c>
      <c r="AR113" s="192">
        <f t="shared" si="114"/>
        <v>1</v>
      </c>
      <c r="AS113" s="192">
        <f t="shared" si="114"/>
        <v>1</v>
      </c>
      <c r="AT113" s="192">
        <f t="shared" si="114"/>
        <v>1</v>
      </c>
      <c r="AU113" s="192">
        <f t="shared" si="114"/>
        <v>1</v>
      </c>
      <c r="AV113" s="192">
        <f t="shared" si="114"/>
        <v>1</v>
      </c>
      <c r="AW113" s="192">
        <f t="shared" si="114"/>
        <v>1</v>
      </c>
      <c r="AX113" s="192">
        <f t="shared" si="114"/>
        <v>1</v>
      </c>
      <c r="AY113" s="192">
        <f t="shared" si="114"/>
        <v>1</v>
      </c>
      <c r="AZ113" s="192">
        <f t="shared" si="114"/>
        <v>1</v>
      </c>
      <c r="BA113" s="192">
        <f t="shared" si="114"/>
        <v>1</v>
      </c>
      <c r="BB113" s="192">
        <f t="shared" ref="BB113:CW113" si="115">SUM(BB110:BB112)</f>
        <v>1</v>
      </c>
      <c r="BC113" s="192">
        <f t="shared" si="115"/>
        <v>1</v>
      </c>
      <c r="BD113" s="192">
        <f t="shared" si="115"/>
        <v>1</v>
      </c>
      <c r="BE113" s="192">
        <f t="shared" si="115"/>
        <v>1</v>
      </c>
      <c r="BF113" s="192">
        <f t="shared" si="115"/>
        <v>1</v>
      </c>
      <c r="BG113" s="192">
        <f t="shared" si="115"/>
        <v>1</v>
      </c>
      <c r="BH113" s="192">
        <f t="shared" si="115"/>
        <v>1</v>
      </c>
      <c r="BI113" s="192">
        <f t="shared" si="115"/>
        <v>1</v>
      </c>
      <c r="BJ113" s="192">
        <f t="shared" si="115"/>
        <v>1</v>
      </c>
      <c r="BK113" s="192">
        <f t="shared" si="115"/>
        <v>1</v>
      </c>
      <c r="BL113" s="192">
        <f t="shared" si="115"/>
        <v>1</v>
      </c>
      <c r="BM113" s="192">
        <f t="shared" si="115"/>
        <v>1</v>
      </c>
      <c r="BN113" s="192">
        <f t="shared" si="115"/>
        <v>1</v>
      </c>
      <c r="BO113" s="192">
        <f t="shared" si="115"/>
        <v>1</v>
      </c>
      <c r="BP113" s="192">
        <f t="shared" si="115"/>
        <v>1</v>
      </c>
      <c r="BQ113" s="192">
        <f t="shared" si="115"/>
        <v>1</v>
      </c>
      <c r="BR113" s="192">
        <f t="shared" si="115"/>
        <v>1</v>
      </c>
      <c r="BS113" s="192">
        <f t="shared" si="115"/>
        <v>1</v>
      </c>
      <c r="BT113" s="192">
        <f t="shared" si="115"/>
        <v>1</v>
      </c>
      <c r="BU113" s="192">
        <f t="shared" si="115"/>
        <v>1</v>
      </c>
      <c r="BV113" s="192">
        <f t="shared" si="115"/>
        <v>1</v>
      </c>
      <c r="BW113" s="192">
        <f t="shared" si="115"/>
        <v>1</v>
      </c>
      <c r="BX113" s="192">
        <f t="shared" si="115"/>
        <v>1</v>
      </c>
      <c r="BY113" s="192">
        <f t="shared" si="115"/>
        <v>1</v>
      </c>
      <c r="BZ113" s="192">
        <f t="shared" si="115"/>
        <v>1</v>
      </c>
      <c r="CA113" s="192">
        <f t="shared" si="115"/>
        <v>1</v>
      </c>
      <c r="CB113" s="192">
        <f t="shared" si="115"/>
        <v>1</v>
      </c>
      <c r="CC113" s="192">
        <f t="shared" si="115"/>
        <v>1</v>
      </c>
      <c r="CD113" s="192">
        <f t="shared" si="115"/>
        <v>1</v>
      </c>
      <c r="CE113" s="192">
        <f t="shared" si="115"/>
        <v>1</v>
      </c>
      <c r="CF113" s="192">
        <f t="shared" si="115"/>
        <v>1</v>
      </c>
      <c r="CG113" s="192">
        <f t="shared" si="115"/>
        <v>1</v>
      </c>
      <c r="CH113" s="192">
        <f t="shared" si="115"/>
        <v>1</v>
      </c>
      <c r="CI113" s="192">
        <f t="shared" si="115"/>
        <v>1</v>
      </c>
      <c r="CJ113" s="192">
        <f t="shared" si="115"/>
        <v>1</v>
      </c>
      <c r="CK113" s="192">
        <f t="shared" si="115"/>
        <v>1</v>
      </c>
      <c r="CL113" s="192">
        <f t="shared" si="115"/>
        <v>1</v>
      </c>
      <c r="CM113" s="192">
        <f t="shared" si="115"/>
        <v>1</v>
      </c>
      <c r="CN113" s="192">
        <f t="shared" si="115"/>
        <v>1</v>
      </c>
      <c r="CO113" s="192">
        <f t="shared" si="115"/>
        <v>1</v>
      </c>
      <c r="CP113" s="192">
        <f t="shared" si="115"/>
        <v>1</v>
      </c>
      <c r="CQ113" s="192">
        <f t="shared" si="115"/>
        <v>1</v>
      </c>
      <c r="CR113" s="192">
        <f t="shared" si="115"/>
        <v>1</v>
      </c>
      <c r="CS113" s="192">
        <f t="shared" si="115"/>
        <v>1</v>
      </c>
      <c r="CT113" s="192">
        <f t="shared" si="115"/>
        <v>1</v>
      </c>
      <c r="CU113" s="192">
        <f t="shared" si="115"/>
        <v>1</v>
      </c>
      <c r="CV113" s="192">
        <f t="shared" si="115"/>
        <v>1</v>
      </c>
      <c r="CW113" s="192">
        <f t="shared" si="115"/>
        <v>1</v>
      </c>
    </row>
    <row r="114" spans="1:117" x14ac:dyDescent="0.2">
      <c r="A114" s="162"/>
      <c r="B114" s="86"/>
      <c r="C114" s="166"/>
      <c r="D114" s="166"/>
      <c r="E114" s="166"/>
    </row>
    <row r="115" spans="1:117" ht="14.25" x14ac:dyDescent="0.2">
      <c r="A115" s="102" t="s">
        <v>143</v>
      </c>
      <c r="B115" s="106"/>
      <c r="C115" s="84"/>
      <c r="D115" s="84"/>
      <c r="E115" s="84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83"/>
      <c r="BH115" s="83"/>
      <c r="BI115" s="83"/>
      <c r="BJ115" s="83"/>
      <c r="BK115" s="83"/>
      <c r="BL115" s="83"/>
      <c r="BM115" s="83"/>
      <c r="BN115" s="83"/>
      <c r="BO115" s="83"/>
      <c r="BP115" s="83"/>
      <c r="BQ115" s="83"/>
      <c r="BR115" s="83"/>
      <c r="BS115" s="83"/>
      <c r="BT115" s="83"/>
      <c r="BU115" s="83"/>
      <c r="BV115" s="83"/>
      <c r="BW115" s="83"/>
      <c r="BX115" s="83"/>
      <c r="BY115" s="83"/>
      <c r="BZ115" s="83"/>
      <c r="CA115" s="83"/>
      <c r="CB115" s="83"/>
      <c r="CC115" s="83"/>
      <c r="CD115" s="83"/>
      <c r="CE115" s="83"/>
      <c r="CF115" s="83"/>
      <c r="CG115" s="83"/>
      <c r="CH115" s="83"/>
      <c r="CI115" s="83"/>
      <c r="CJ115" s="83"/>
      <c r="CK115" s="83"/>
      <c r="CL115" s="83"/>
      <c r="CM115" s="83"/>
      <c r="CN115" s="83"/>
      <c r="CO115" s="83"/>
      <c r="CP115" s="83"/>
      <c r="CQ115" s="83"/>
      <c r="CR115" s="83"/>
      <c r="CS115" s="83"/>
      <c r="CT115" s="83"/>
      <c r="CU115" s="83"/>
      <c r="CV115" s="83"/>
      <c r="CW115" s="83"/>
    </row>
    <row r="116" spans="1:117" x14ac:dyDescent="0.2">
      <c r="B116" s="76"/>
      <c r="C116" s="76"/>
      <c r="D116" s="76"/>
      <c r="E116" s="76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  <c r="BI116" s="97"/>
      <c r="BJ116" s="97"/>
      <c r="BK116" s="97"/>
      <c r="BL116" s="97"/>
      <c r="BM116" s="97"/>
      <c r="BN116" s="97"/>
      <c r="BO116" s="97"/>
      <c r="BP116" s="97"/>
      <c r="BQ116" s="97"/>
      <c r="BR116" s="97"/>
      <c r="BS116" s="97"/>
      <c r="BT116" s="97"/>
      <c r="BU116" s="97"/>
      <c r="BV116" s="97"/>
      <c r="BW116" s="97"/>
      <c r="BX116" s="97"/>
      <c r="BY116" s="97"/>
      <c r="BZ116" s="97"/>
      <c r="CA116" s="97"/>
      <c r="CB116" s="97"/>
      <c r="CC116" s="97"/>
      <c r="CD116" s="97"/>
      <c r="CE116" s="97"/>
    </row>
    <row r="117" spans="1:117" ht="12.6" customHeight="1" x14ac:dyDescent="0.2">
      <c r="B117" s="276" t="s">
        <v>185</v>
      </c>
      <c r="C117" s="139" t="s">
        <v>125</v>
      </c>
      <c r="D117" s="139" t="s">
        <v>125</v>
      </c>
      <c r="E117" s="139" t="s">
        <v>125</v>
      </c>
      <c r="F117" s="163">
        <v>0.25</v>
      </c>
      <c r="G117" s="163">
        <v>0.25</v>
      </c>
      <c r="H117" s="163">
        <v>0.25</v>
      </c>
      <c r="I117" s="163">
        <v>0.29166666666666669</v>
      </c>
      <c r="J117" s="163">
        <v>0.29166666666666669</v>
      </c>
      <c r="K117" s="163">
        <v>0.29166666666666669</v>
      </c>
      <c r="L117" s="163">
        <v>0.33333333333333331</v>
      </c>
      <c r="M117" s="163">
        <v>0.33333333333333331</v>
      </c>
      <c r="N117" s="163">
        <v>0.33333333333333331</v>
      </c>
      <c r="O117" s="163">
        <v>0.375</v>
      </c>
      <c r="P117" s="163">
        <v>0.375</v>
      </c>
      <c r="Q117" s="163">
        <v>0.375</v>
      </c>
      <c r="R117" s="163">
        <v>0.58333333333333337</v>
      </c>
      <c r="S117" s="163">
        <v>0.58333333333333337</v>
      </c>
      <c r="T117" s="163">
        <v>0.58333333333333337</v>
      </c>
      <c r="U117" s="163">
        <v>0.625</v>
      </c>
      <c r="V117" s="163">
        <v>0.625</v>
      </c>
      <c r="W117" s="163">
        <v>0.625</v>
      </c>
      <c r="X117" s="163">
        <v>0.66666666666666663</v>
      </c>
      <c r="Y117" s="163">
        <v>0.66666666666666663</v>
      </c>
      <c r="Z117" s="163">
        <v>0.66666666666666663</v>
      </c>
      <c r="AA117" s="163">
        <v>0.70833333333333337</v>
      </c>
      <c r="AB117" s="163">
        <v>0.70833333333333337</v>
      </c>
      <c r="AC117" s="163">
        <v>0.70833333333333337</v>
      </c>
      <c r="AL117" s="97"/>
      <c r="AM117" s="96"/>
      <c r="AN117" s="96"/>
      <c r="AO117" s="96"/>
      <c r="AP117" s="96"/>
      <c r="AQ117" s="96"/>
      <c r="AR117" s="96"/>
      <c r="AS117" s="96"/>
      <c r="AT117" s="96"/>
      <c r="AU117" s="96"/>
      <c r="AV117" s="96"/>
      <c r="AW117" s="96"/>
      <c r="AX117" s="96"/>
      <c r="AY117" s="97"/>
      <c r="AZ117" s="97"/>
      <c r="BA117" s="97"/>
      <c r="BB117" s="97"/>
      <c r="BC117" s="97"/>
      <c r="BD117" s="97"/>
      <c r="BE117" s="97"/>
      <c r="BF117" s="97"/>
      <c r="BG117" s="97"/>
      <c r="BH117" s="97"/>
      <c r="BI117" s="97"/>
      <c r="BJ117" s="97"/>
      <c r="BK117" s="96"/>
      <c r="BL117" s="96"/>
      <c r="BM117" s="96"/>
      <c r="BN117" s="96"/>
      <c r="BO117" s="96"/>
      <c r="BP117" s="96"/>
      <c r="BQ117" s="96"/>
      <c r="BR117" s="96"/>
      <c r="BS117" s="96"/>
      <c r="BT117" s="96"/>
      <c r="BU117" s="96"/>
      <c r="BV117" s="96"/>
      <c r="BW117" s="96"/>
      <c r="BX117" s="96"/>
      <c r="BY117" s="96"/>
      <c r="BZ117" s="96"/>
      <c r="CA117" s="96"/>
      <c r="CB117" s="96"/>
      <c r="CC117" s="97"/>
      <c r="CD117" s="97"/>
      <c r="CE117" s="97"/>
    </row>
    <row r="118" spans="1:117" ht="15" customHeight="1" x14ac:dyDescent="0.2">
      <c r="B118" s="276"/>
      <c r="C118" s="139" t="s">
        <v>125</v>
      </c>
      <c r="D118" s="139" t="s">
        <v>125</v>
      </c>
      <c r="E118" s="139" t="s">
        <v>125</v>
      </c>
      <c r="F118" s="163">
        <v>0.29166666666666669</v>
      </c>
      <c r="G118" s="163">
        <v>0.29166666666666669</v>
      </c>
      <c r="H118" s="163">
        <v>0.29166666666666669</v>
      </c>
      <c r="I118" s="163">
        <v>0.33333333333333331</v>
      </c>
      <c r="J118" s="163">
        <v>0.33333333333333331</v>
      </c>
      <c r="K118" s="163">
        <v>0.33333333333333331</v>
      </c>
      <c r="L118" s="163">
        <v>0.375</v>
      </c>
      <c r="M118" s="163">
        <v>0.375</v>
      </c>
      <c r="N118" s="163">
        <v>0.375</v>
      </c>
      <c r="O118" s="163">
        <v>0.41666666666666669</v>
      </c>
      <c r="P118" s="163">
        <v>0.41666666666666669</v>
      </c>
      <c r="Q118" s="163">
        <v>0.41666666666666669</v>
      </c>
      <c r="R118" s="163">
        <v>0.625</v>
      </c>
      <c r="S118" s="163">
        <v>0.625</v>
      </c>
      <c r="T118" s="163">
        <v>0.625</v>
      </c>
      <c r="U118" s="163">
        <v>0.66666666666666663</v>
      </c>
      <c r="V118" s="163">
        <v>0.66666666666666663</v>
      </c>
      <c r="W118" s="163">
        <v>0.66666666666666663</v>
      </c>
      <c r="X118" s="163">
        <v>0.70833333333333337</v>
      </c>
      <c r="Y118" s="163">
        <v>0.70833333333333337</v>
      </c>
      <c r="Z118" s="163">
        <v>0.70833333333333337</v>
      </c>
      <c r="AA118" s="163">
        <v>0.75</v>
      </c>
      <c r="AB118" s="163">
        <v>0.75</v>
      </c>
      <c r="AC118" s="163">
        <v>0.75</v>
      </c>
      <c r="AL118" s="97"/>
      <c r="AM118" s="96"/>
      <c r="AN118" s="96"/>
      <c r="AO118" s="96"/>
      <c r="AP118" s="96"/>
      <c r="AQ118" s="96"/>
      <c r="AR118" s="96"/>
      <c r="AS118" s="96"/>
      <c r="AT118" s="96"/>
      <c r="AU118" s="96"/>
      <c r="AV118" s="96"/>
      <c r="AW118" s="96"/>
      <c r="AX118" s="96"/>
      <c r="AY118" s="97"/>
      <c r="AZ118" s="97"/>
      <c r="BA118" s="97"/>
      <c r="BB118" s="97"/>
      <c r="BC118" s="97"/>
      <c r="BD118" s="97"/>
      <c r="BE118" s="97"/>
      <c r="BF118" s="97"/>
      <c r="BG118" s="97"/>
      <c r="BH118" s="97"/>
      <c r="BI118" s="97"/>
      <c r="BJ118" s="97"/>
      <c r="BK118" s="96"/>
      <c r="BL118" s="96"/>
      <c r="BM118" s="96"/>
      <c r="BN118" s="96"/>
      <c r="BO118" s="96"/>
      <c r="BP118" s="96"/>
      <c r="BQ118" s="96"/>
      <c r="BR118" s="96"/>
      <c r="BS118" s="96"/>
      <c r="BT118" s="96"/>
      <c r="BU118" s="96"/>
      <c r="BV118" s="96"/>
      <c r="BW118" s="96"/>
      <c r="BX118" s="96"/>
      <c r="BY118" s="96"/>
      <c r="BZ118" s="96"/>
      <c r="CA118" s="96"/>
      <c r="CB118" s="96"/>
      <c r="CC118" s="97"/>
      <c r="CD118" s="97"/>
      <c r="CE118" s="97"/>
    </row>
    <row r="119" spans="1:117" ht="15" customHeight="1" thickBot="1" x14ac:dyDescent="0.25">
      <c r="B119" s="277"/>
      <c r="C119" s="181" t="s">
        <v>259</v>
      </c>
      <c r="D119" s="181" t="s">
        <v>260</v>
      </c>
      <c r="E119" s="182" t="s">
        <v>262</v>
      </c>
      <c r="F119" s="181" t="s">
        <v>259</v>
      </c>
      <c r="G119" s="181" t="s">
        <v>260</v>
      </c>
      <c r="H119" s="182" t="s">
        <v>262</v>
      </c>
      <c r="I119" s="181" t="s">
        <v>259</v>
      </c>
      <c r="J119" s="181" t="s">
        <v>260</v>
      </c>
      <c r="K119" s="182" t="s">
        <v>262</v>
      </c>
      <c r="L119" s="181" t="s">
        <v>259</v>
      </c>
      <c r="M119" s="181" t="s">
        <v>260</v>
      </c>
      <c r="N119" s="182" t="s">
        <v>262</v>
      </c>
      <c r="O119" s="181" t="s">
        <v>259</v>
      </c>
      <c r="P119" s="181" t="s">
        <v>260</v>
      </c>
      <c r="Q119" s="182" t="s">
        <v>262</v>
      </c>
      <c r="R119" s="181" t="s">
        <v>259</v>
      </c>
      <c r="S119" s="181" t="s">
        <v>260</v>
      </c>
      <c r="T119" s="182" t="s">
        <v>262</v>
      </c>
      <c r="U119" s="181" t="s">
        <v>259</v>
      </c>
      <c r="V119" s="181" t="s">
        <v>260</v>
      </c>
      <c r="W119" s="182" t="s">
        <v>262</v>
      </c>
      <c r="X119" s="181" t="s">
        <v>259</v>
      </c>
      <c r="Y119" s="181" t="s">
        <v>260</v>
      </c>
      <c r="Z119" s="182" t="s">
        <v>262</v>
      </c>
      <c r="AA119" s="181" t="s">
        <v>259</v>
      </c>
      <c r="AB119" s="181" t="s">
        <v>260</v>
      </c>
      <c r="AC119" s="182" t="s">
        <v>262</v>
      </c>
      <c r="AL119" s="97"/>
      <c r="AM119" s="96"/>
      <c r="AN119" s="96"/>
      <c r="AO119" s="229"/>
      <c r="AP119" s="96"/>
      <c r="AQ119" s="96"/>
      <c r="AR119" s="229"/>
      <c r="AS119" s="96"/>
      <c r="AT119" s="96"/>
      <c r="AU119" s="229"/>
      <c r="AV119" s="96"/>
      <c r="AW119" s="96"/>
      <c r="AX119" s="229"/>
      <c r="AY119" s="97"/>
      <c r="AZ119" s="97"/>
      <c r="BA119" s="97"/>
      <c r="BB119" s="97"/>
      <c r="BC119" s="97"/>
      <c r="BD119" s="97"/>
      <c r="BE119" s="97"/>
      <c r="BF119" s="97"/>
      <c r="BG119" s="97"/>
      <c r="BH119" s="97"/>
      <c r="BI119" s="97"/>
      <c r="BJ119" s="97"/>
      <c r="BK119" s="96"/>
      <c r="BL119" s="96"/>
      <c r="BM119" s="229"/>
      <c r="BN119" s="96"/>
      <c r="BO119" s="96"/>
      <c r="BP119" s="229"/>
      <c r="BQ119" s="96"/>
      <c r="BR119" s="96"/>
      <c r="BS119" s="229"/>
      <c r="BT119" s="96"/>
      <c r="BU119" s="96"/>
      <c r="BV119" s="229"/>
      <c r="BW119" s="96"/>
      <c r="BX119" s="96"/>
      <c r="BY119" s="229"/>
      <c r="BZ119" s="96"/>
      <c r="CA119" s="96"/>
      <c r="CB119" s="229"/>
      <c r="CC119" s="97"/>
      <c r="CD119" s="97"/>
      <c r="CE119" s="97"/>
    </row>
    <row r="120" spans="1:117" ht="13.5" thickTop="1" x14ac:dyDescent="0.2">
      <c r="B120" s="117" t="s">
        <v>182</v>
      </c>
      <c r="C120" s="178">
        <f t="shared" ref="C120:E123" si="116">SUM(F120,I120,L120,O120,R120,U120,X120,AA120)</f>
        <v>5708</v>
      </c>
      <c r="D120" s="178">
        <f t="shared" si="116"/>
        <v>4679</v>
      </c>
      <c r="E120" s="178">
        <f t="shared" si="116"/>
        <v>10387</v>
      </c>
      <c r="F120" s="167">
        <f>SUMIFS('BAZA DANYCH'!$O:$O,'BAZA DANYCH'!$V:$V,F$117,'BAZA DANYCH'!$Z:$Z,$B120)</f>
        <v>567</v>
      </c>
      <c r="G120" s="167">
        <f>SUMIFS('BAZA DANYCH'!$P:$P,'BAZA DANYCH'!$V:$V,G$117,'BAZA DANYCH'!$Z:$Z,$B120)</f>
        <v>446</v>
      </c>
      <c r="H120" s="167">
        <f>G120+F120</f>
        <v>1013</v>
      </c>
      <c r="I120" s="167">
        <f>SUMIFS('BAZA DANYCH'!$O:$O,'BAZA DANYCH'!$V:$V,I$117,'BAZA DANYCH'!$Z:$Z,$B120)</f>
        <v>724</v>
      </c>
      <c r="J120" s="167">
        <f>SUMIFS('BAZA DANYCH'!$P:$P,'BAZA DANYCH'!$V:$V,J$117,'BAZA DANYCH'!$Z:$Z,$B120)</f>
        <v>789</v>
      </c>
      <c r="K120" s="167">
        <f t="shared" ref="K120:K123" si="117">J120+I120</f>
        <v>1513</v>
      </c>
      <c r="L120" s="167">
        <f>SUMIFS('BAZA DANYCH'!$O:$O,'BAZA DANYCH'!$V:$V,L$117,'BAZA DANYCH'!$Z:$Z,$B120)</f>
        <v>560</v>
      </c>
      <c r="M120" s="167">
        <f>SUMIFS('BAZA DANYCH'!$P:$P,'BAZA DANYCH'!$V:$V,M$117,'BAZA DANYCH'!$Z:$Z,$B120)</f>
        <v>803</v>
      </c>
      <c r="N120" s="167">
        <f t="shared" ref="N120:N123" si="118">M120+L120</f>
        <v>1363</v>
      </c>
      <c r="O120" s="167">
        <f>SUMIFS('BAZA DANYCH'!$O:$O,'BAZA DANYCH'!$V:$V,O$117,'BAZA DANYCH'!$Z:$Z,$B120)</f>
        <v>461</v>
      </c>
      <c r="P120" s="167">
        <f>SUMIFS('BAZA DANYCH'!$P:$P,'BAZA DANYCH'!$V:$V,P$117,'BAZA DANYCH'!$Z:$Z,$B120)</f>
        <v>511</v>
      </c>
      <c r="Q120" s="167">
        <f t="shared" ref="Q120:Q123" si="119">P120+O120</f>
        <v>972</v>
      </c>
      <c r="R120" s="167">
        <f>SUMIFS('BAZA DANYCH'!$O:$O,'BAZA DANYCH'!$V:$V,R$117,'BAZA DANYCH'!$Z:$Z,$B120)</f>
        <v>799</v>
      </c>
      <c r="S120" s="167">
        <f>SUMIFS('BAZA DANYCH'!$P:$P,'BAZA DANYCH'!$V:$V,S$117,'BAZA DANYCH'!$Z:$Z,$B120)</f>
        <v>538</v>
      </c>
      <c r="T120" s="167">
        <f t="shared" ref="T120:T123" si="120">S120+R120</f>
        <v>1337</v>
      </c>
      <c r="U120" s="167">
        <f>SUMIFS('BAZA DANYCH'!$O:$O,'BAZA DANYCH'!$V:$V,U$117,'BAZA DANYCH'!$Z:$Z,$B120)</f>
        <v>1007</v>
      </c>
      <c r="V120" s="167">
        <f>SUMIFS('BAZA DANYCH'!$P:$P,'BAZA DANYCH'!$V:$V,V$117,'BAZA DANYCH'!$Z:$Z,$B120)</f>
        <v>606</v>
      </c>
      <c r="W120" s="167">
        <f t="shared" ref="W120:W123" si="121">V120+U120</f>
        <v>1613</v>
      </c>
      <c r="X120" s="167">
        <f>SUMIFS('BAZA DANYCH'!$O:$O,'BAZA DANYCH'!$V:$V,X$117,'BAZA DANYCH'!$Z:$Z,$B120)</f>
        <v>745</v>
      </c>
      <c r="Y120" s="167">
        <f>SUMIFS('BAZA DANYCH'!$P:$P,'BAZA DANYCH'!$V:$V,Y$117,'BAZA DANYCH'!$Z:$Z,$B120)</f>
        <v>430</v>
      </c>
      <c r="Z120" s="167">
        <f t="shared" ref="Z120:Z123" si="122">Y120+X120</f>
        <v>1175</v>
      </c>
      <c r="AA120" s="167">
        <f>SUMIFS('BAZA DANYCH'!$O:$O,'BAZA DANYCH'!$V:$V,AA$117,'BAZA DANYCH'!$Z:$Z,$B120)</f>
        <v>845</v>
      </c>
      <c r="AB120" s="167">
        <f>SUMIFS('BAZA DANYCH'!$P:$P,'BAZA DANYCH'!$V:$V,AB$117,'BAZA DANYCH'!$Z:$Z,$B120)</f>
        <v>556</v>
      </c>
      <c r="AC120" s="167">
        <f t="shared" ref="AC120:AC123" si="123">AB120+AA120</f>
        <v>1401</v>
      </c>
      <c r="AL120" s="97"/>
      <c r="AM120" s="227"/>
      <c r="AN120" s="227"/>
      <c r="AO120" s="227"/>
      <c r="AP120" s="227"/>
      <c r="AQ120" s="227"/>
      <c r="AR120" s="227"/>
      <c r="AS120" s="227"/>
      <c r="AT120" s="227"/>
      <c r="AU120" s="227"/>
      <c r="AV120" s="227"/>
      <c r="AW120" s="227"/>
      <c r="AX120" s="22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227"/>
      <c r="BL120" s="227"/>
      <c r="BM120" s="227"/>
      <c r="BN120" s="227"/>
      <c r="BO120" s="227"/>
      <c r="BP120" s="227"/>
      <c r="BQ120" s="227"/>
      <c r="BR120" s="227"/>
      <c r="BS120" s="227"/>
      <c r="BT120" s="227"/>
      <c r="BU120" s="227"/>
      <c r="BV120" s="227"/>
      <c r="BW120" s="227"/>
      <c r="BX120" s="227"/>
      <c r="BY120" s="227"/>
      <c r="BZ120" s="227"/>
      <c r="CA120" s="227"/>
      <c r="CB120" s="227"/>
      <c r="CC120" s="97"/>
      <c r="CD120" s="97"/>
      <c r="CE120" s="97"/>
    </row>
    <row r="121" spans="1:117" x14ac:dyDescent="0.2">
      <c r="B121" s="118" t="s">
        <v>183</v>
      </c>
      <c r="C121" s="141">
        <f t="shared" si="116"/>
        <v>932</v>
      </c>
      <c r="D121" s="141">
        <f t="shared" si="116"/>
        <v>1151</v>
      </c>
      <c r="E121" s="141">
        <f t="shared" si="116"/>
        <v>2083</v>
      </c>
      <c r="F121" s="152">
        <f>SUMIFS('BAZA DANYCH'!$O:$O,'BAZA DANYCH'!$V:$V,F$117,'BAZA DANYCH'!$Z:$Z,$B121)</f>
        <v>27</v>
      </c>
      <c r="G121" s="152">
        <f>SUMIFS('BAZA DANYCH'!$P:$P,'BAZA DANYCH'!$V:$V,G$117,'BAZA DANYCH'!$Z:$Z,$B121)</f>
        <v>92</v>
      </c>
      <c r="H121" s="152">
        <f t="shared" ref="H121:H123" si="124">G121+F121</f>
        <v>119</v>
      </c>
      <c r="I121" s="152">
        <f>SUMIFS('BAZA DANYCH'!$O:$O,'BAZA DANYCH'!$V:$V,I$117,'BAZA DANYCH'!$Z:$Z,$B121)</f>
        <v>121</v>
      </c>
      <c r="J121" s="152">
        <f>SUMIFS('BAZA DANYCH'!$P:$P,'BAZA DANYCH'!$V:$V,J$117,'BAZA DANYCH'!$Z:$Z,$B121)</f>
        <v>268</v>
      </c>
      <c r="K121" s="152">
        <f t="shared" si="117"/>
        <v>389</v>
      </c>
      <c r="L121" s="152">
        <f>SUMIFS('BAZA DANYCH'!$O:$O,'BAZA DANYCH'!$V:$V,L$117,'BAZA DANYCH'!$Z:$Z,$B121)</f>
        <v>89</v>
      </c>
      <c r="M121" s="152">
        <f>SUMIFS('BAZA DANYCH'!$P:$P,'BAZA DANYCH'!$V:$V,M$117,'BAZA DANYCH'!$Z:$Z,$B121)</f>
        <v>188</v>
      </c>
      <c r="N121" s="152">
        <f t="shared" si="118"/>
        <v>277</v>
      </c>
      <c r="O121" s="152">
        <f>SUMIFS('BAZA DANYCH'!$O:$O,'BAZA DANYCH'!$V:$V,O$117,'BAZA DANYCH'!$Z:$Z,$B121)</f>
        <v>90</v>
      </c>
      <c r="P121" s="152">
        <f>SUMIFS('BAZA DANYCH'!$P:$P,'BAZA DANYCH'!$V:$V,P$117,'BAZA DANYCH'!$Z:$Z,$B121)</f>
        <v>160</v>
      </c>
      <c r="Q121" s="152">
        <f t="shared" si="119"/>
        <v>250</v>
      </c>
      <c r="R121" s="152">
        <f>SUMIFS('BAZA DANYCH'!$O:$O,'BAZA DANYCH'!$V:$V,R$117,'BAZA DANYCH'!$Z:$Z,$B121)</f>
        <v>140</v>
      </c>
      <c r="S121" s="152">
        <f>SUMIFS('BAZA DANYCH'!$P:$P,'BAZA DANYCH'!$V:$V,S$117,'BAZA DANYCH'!$Z:$Z,$B121)</f>
        <v>126</v>
      </c>
      <c r="T121" s="152">
        <f t="shared" si="120"/>
        <v>266</v>
      </c>
      <c r="U121" s="152">
        <f>SUMIFS('BAZA DANYCH'!$O:$O,'BAZA DANYCH'!$V:$V,U$117,'BAZA DANYCH'!$Z:$Z,$B121)</f>
        <v>173</v>
      </c>
      <c r="V121" s="152">
        <f>SUMIFS('BAZA DANYCH'!$P:$P,'BAZA DANYCH'!$V:$V,V$117,'BAZA DANYCH'!$Z:$Z,$B121)</f>
        <v>102</v>
      </c>
      <c r="W121" s="152">
        <f t="shared" si="121"/>
        <v>275</v>
      </c>
      <c r="X121" s="152">
        <f>SUMIFS('BAZA DANYCH'!$O:$O,'BAZA DANYCH'!$V:$V,X$117,'BAZA DANYCH'!$Z:$Z,$B121)</f>
        <v>171</v>
      </c>
      <c r="Y121" s="152">
        <f>SUMIFS('BAZA DANYCH'!$P:$P,'BAZA DANYCH'!$V:$V,Y$117,'BAZA DANYCH'!$Z:$Z,$B121)</f>
        <v>129</v>
      </c>
      <c r="Z121" s="152">
        <f t="shared" si="122"/>
        <v>300</v>
      </c>
      <c r="AA121" s="152">
        <f>SUMIFS('BAZA DANYCH'!$O:$O,'BAZA DANYCH'!$V:$V,AA$117,'BAZA DANYCH'!$Z:$Z,$B121)</f>
        <v>121</v>
      </c>
      <c r="AB121" s="152">
        <f>SUMIFS('BAZA DANYCH'!$P:$P,'BAZA DANYCH'!$V:$V,AB$117,'BAZA DANYCH'!$Z:$Z,$B121)</f>
        <v>86</v>
      </c>
      <c r="AC121" s="152">
        <f t="shared" si="123"/>
        <v>207</v>
      </c>
      <c r="AL121" s="97"/>
      <c r="AM121" s="227"/>
      <c r="AN121" s="227"/>
      <c r="AO121" s="227"/>
      <c r="AP121" s="227"/>
      <c r="AQ121" s="227"/>
      <c r="AR121" s="227"/>
      <c r="AS121" s="227"/>
      <c r="AT121" s="227"/>
      <c r="AU121" s="227"/>
      <c r="AV121" s="227"/>
      <c r="AW121" s="227"/>
      <c r="AX121" s="22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  <c r="BI121" s="97"/>
      <c r="BJ121" s="97"/>
      <c r="BK121" s="227"/>
      <c r="BL121" s="227"/>
      <c r="BM121" s="227"/>
      <c r="BN121" s="227"/>
      <c r="BO121" s="227"/>
      <c r="BP121" s="227"/>
      <c r="BQ121" s="227"/>
      <c r="BR121" s="227"/>
      <c r="BS121" s="227"/>
      <c r="BT121" s="227"/>
      <c r="BU121" s="227"/>
      <c r="BV121" s="227"/>
      <c r="BW121" s="227"/>
      <c r="BX121" s="227"/>
      <c r="BY121" s="227"/>
      <c r="BZ121" s="227"/>
      <c r="CA121" s="227"/>
      <c r="CB121" s="227"/>
      <c r="CC121" s="97"/>
      <c r="CD121" s="97"/>
      <c r="CE121" s="97"/>
    </row>
    <row r="122" spans="1:117" x14ac:dyDescent="0.2">
      <c r="B122" s="118" t="s">
        <v>181</v>
      </c>
      <c r="C122" s="141">
        <f t="shared" si="116"/>
        <v>190</v>
      </c>
      <c r="D122" s="141">
        <f t="shared" si="116"/>
        <v>114</v>
      </c>
      <c r="E122" s="141">
        <f t="shared" si="116"/>
        <v>304</v>
      </c>
      <c r="F122" s="152">
        <f>SUMIFS('BAZA DANYCH'!$O:$O,'BAZA DANYCH'!$V:$V,F$117,'BAZA DANYCH'!$Z:$Z,$B122)</f>
        <v>2</v>
      </c>
      <c r="G122" s="152">
        <f>SUMIFS('BAZA DANYCH'!$P:$P,'BAZA DANYCH'!$V:$V,G$117,'BAZA DANYCH'!$Z:$Z,$B122)</f>
        <v>3</v>
      </c>
      <c r="H122" s="152">
        <f t="shared" si="124"/>
        <v>5</v>
      </c>
      <c r="I122" s="152">
        <f>SUMIFS('BAZA DANYCH'!$O:$O,'BAZA DANYCH'!$V:$V,I$117,'BAZA DANYCH'!$Z:$Z,$B122)</f>
        <v>4</v>
      </c>
      <c r="J122" s="152">
        <f>SUMIFS('BAZA DANYCH'!$P:$P,'BAZA DANYCH'!$V:$V,J$117,'BAZA DANYCH'!$Z:$Z,$B122)</f>
        <v>28</v>
      </c>
      <c r="K122" s="152">
        <f t="shared" si="117"/>
        <v>32</v>
      </c>
      <c r="L122" s="152">
        <f>SUMIFS('BAZA DANYCH'!$O:$O,'BAZA DANYCH'!$V:$V,L$117,'BAZA DANYCH'!$Z:$Z,$B122)</f>
        <v>6</v>
      </c>
      <c r="M122" s="152">
        <f>SUMIFS('BAZA DANYCH'!$P:$P,'BAZA DANYCH'!$V:$V,M$117,'BAZA DANYCH'!$Z:$Z,$B122)</f>
        <v>18</v>
      </c>
      <c r="N122" s="152">
        <f t="shared" si="118"/>
        <v>24</v>
      </c>
      <c r="O122" s="152">
        <f>SUMIFS('BAZA DANYCH'!$O:$O,'BAZA DANYCH'!$V:$V,O$117,'BAZA DANYCH'!$Z:$Z,$B122)</f>
        <v>10</v>
      </c>
      <c r="P122" s="152">
        <f>SUMIFS('BAZA DANYCH'!$P:$P,'BAZA DANYCH'!$V:$V,P$117,'BAZA DANYCH'!$Z:$Z,$B122)</f>
        <v>22</v>
      </c>
      <c r="Q122" s="152">
        <f t="shared" si="119"/>
        <v>32</v>
      </c>
      <c r="R122" s="152">
        <f>SUMIFS('BAZA DANYCH'!$O:$O,'BAZA DANYCH'!$V:$V,R$117,'BAZA DANYCH'!$Z:$Z,$B122)</f>
        <v>55</v>
      </c>
      <c r="S122" s="152">
        <f>SUMIFS('BAZA DANYCH'!$P:$P,'BAZA DANYCH'!$V:$V,S$117,'BAZA DANYCH'!$Z:$Z,$B122)</f>
        <v>12</v>
      </c>
      <c r="T122" s="152">
        <f t="shared" si="120"/>
        <v>67</v>
      </c>
      <c r="U122" s="152">
        <f>SUMIFS('BAZA DANYCH'!$O:$O,'BAZA DANYCH'!$V:$V,U$117,'BAZA DANYCH'!$Z:$Z,$B122)</f>
        <v>70</v>
      </c>
      <c r="V122" s="152">
        <f>SUMIFS('BAZA DANYCH'!$P:$P,'BAZA DANYCH'!$V:$V,V$117,'BAZA DANYCH'!$Z:$Z,$B122)</f>
        <v>13</v>
      </c>
      <c r="W122" s="152">
        <f t="shared" si="121"/>
        <v>83</v>
      </c>
      <c r="X122" s="152">
        <f>SUMIFS('BAZA DANYCH'!$O:$O,'BAZA DANYCH'!$V:$V,X$117,'BAZA DANYCH'!$Z:$Z,$B122)</f>
        <v>15</v>
      </c>
      <c r="Y122" s="152">
        <f>SUMIFS('BAZA DANYCH'!$P:$P,'BAZA DANYCH'!$V:$V,Y$117,'BAZA DANYCH'!$Z:$Z,$B122)</f>
        <v>7</v>
      </c>
      <c r="Z122" s="152">
        <f t="shared" si="122"/>
        <v>22</v>
      </c>
      <c r="AA122" s="152">
        <f>SUMIFS('BAZA DANYCH'!$O:$O,'BAZA DANYCH'!$V:$V,AA$117,'BAZA DANYCH'!$Z:$Z,$B122)</f>
        <v>28</v>
      </c>
      <c r="AB122" s="152">
        <f>SUMIFS('BAZA DANYCH'!$P:$P,'BAZA DANYCH'!$V:$V,AB$117,'BAZA DANYCH'!$Z:$Z,$B122)</f>
        <v>11</v>
      </c>
      <c r="AC122" s="152">
        <f t="shared" si="123"/>
        <v>39</v>
      </c>
      <c r="AL122" s="97"/>
      <c r="AM122" s="227"/>
      <c r="AN122" s="227"/>
      <c r="AO122" s="227"/>
      <c r="AP122" s="227"/>
      <c r="AQ122" s="227"/>
      <c r="AR122" s="227"/>
      <c r="AS122" s="227"/>
      <c r="AT122" s="227"/>
      <c r="AU122" s="227"/>
      <c r="AV122" s="227"/>
      <c r="AW122" s="227"/>
      <c r="AX122" s="22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227"/>
      <c r="BL122" s="227"/>
      <c r="BM122" s="227"/>
      <c r="BN122" s="227"/>
      <c r="BO122" s="227"/>
      <c r="BP122" s="227"/>
      <c r="BQ122" s="227"/>
      <c r="BR122" s="227"/>
      <c r="BS122" s="227"/>
      <c r="BT122" s="227"/>
      <c r="BU122" s="227"/>
      <c r="BV122" s="227"/>
      <c r="BW122" s="227"/>
      <c r="BX122" s="227"/>
      <c r="BY122" s="227"/>
      <c r="BZ122" s="227"/>
      <c r="CA122" s="227"/>
      <c r="CB122" s="227"/>
      <c r="CC122" s="97"/>
      <c r="CD122" s="97"/>
      <c r="CE122" s="97"/>
    </row>
    <row r="123" spans="1:117" x14ac:dyDescent="0.2">
      <c r="A123" s="73"/>
      <c r="B123" s="118" t="s">
        <v>184</v>
      </c>
      <c r="C123" s="141">
        <f t="shared" si="116"/>
        <v>9189</v>
      </c>
      <c r="D123" s="141">
        <f t="shared" si="116"/>
        <v>8934</v>
      </c>
      <c r="E123" s="141">
        <f t="shared" si="116"/>
        <v>18123</v>
      </c>
      <c r="F123" s="152">
        <f>SUMIFS('BAZA DANYCH'!$O:$O,'BAZA DANYCH'!$V:$V,F$117,'BAZA DANYCH'!$Z:$Z,$B123)</f>
        <v>499</v>
      </c>
      <c r="G123" s="152">
        <f>SUMIFS('BAZA DANYCH'!$P:$P,'BAZA DANYCH'!$V:$V,G$117,'BAZA DANYCH'!$Z:$Z,$B123)</f>
        <v>601</v>
      </c>
      <c r="H123" s="152">
        <f t="shared" si="124"/>
        <v>1100</v>
      </c>
      <c r="I123" s="152">
        <f>SUMIFS('BAZA DANYCH'!$O:$O,'BAZA DANYCH'!$V:$V,I$117,'BAZA DANYCH'!$Z:$Z,$B123)</f>
        <v>965</v>
      </c>
      <c r="J123" s="152">
        <f>SUMIFS('BAZA DANYCH'!$P:$P,'BAZA DANYCH'!$V:$V,J$117,'BAZA DANYCH'!$Z:$Z,$B123)</f>
        <v>1295</v>
      </c>
      <c r="K123" s="152">
        <f t="shared" si="117"/>
        <v>2260</v>
      </c>
      <c r="L123" s="152">
        <f>SUMIFS('BAZA DANYCH'!$O:$O,'BAZA DANYCH'!$V:$V,L$117,'BAZA DANYCH'!$Z:$Z,$B123)</f>
        <v>950</v>
      </c>
      <c r="M123" s="152">
        <f>SUMIFS('BAZA DANYCH'!$P:$P,'BAZA DANYCH'!$V:$V,M$117,'BAZA DANYCH'!$Z:$Z,$B123)</f>
        <v>1120</v>
      </c>
      <c r="N123" s="152">
        <f t="shared" si="118"/>
        <v>2070</v>
      </c>
      <c r="O123" s="152">
        <f>SUMIFS('BAZA DANYCH'!$O:$O,'BAZA DANYCH'!$V:$V,O$117,'BAZA DANYCH'!$Z:$Z,$B123)</f>
        <v>915</v>
      </c>
      <c r="P123" s="152">
        <f>SUMIFS('BAZA DANYCH'!$P:$P,'BAZA DANYCH'!$V:$V,P$117,'BAZA DANYCH'!$Z:$Z,$B123)</f>
        <v>1105</v>
      </c>
      <c r="Q123" s="152">
        <f t="shared" si="119"/>
        <v>2020</v>
      </c>
      <c r="R123" s="152">
        <f>SUMIFS('BAZA DANYCH'!$O:$O,'BAZA DANYCH'!$V:$V,R$117,'BAZA DANYCH'!$Z:$Z,$B123)</f>
        <v>1426</v>
      </c>
      <c r="S123" s="152">
        <f>SUMIFS('BAZA DANYCH'!$P:$P,'BAZA DANYCH'!$V:$V,S$117,'BAZA DANYCH'!$Z:$Z,$B123)</f>
        <v>1156</v>
      </c>
      <c r="T123" s="152">
        <f t="shared" si="120"/>
        <v>2582</v>
      </c>
      <c r="U123" s="152">
        <f>SUMIFS('BAZA DANYCH'!$O:$O,'BAZA DANYCH'!$V:$V,U$117,'BAZA DANYCH'!$Z:$Z,$B123)</f>
        <v>1610</v>
      </c>
      <c r="V123" s="152">
        <f>SUMIFS('BAZA DANYCH'!$P:$P,'BAZA DANYCH'!$V:$V,V$117,'BAZA DANYCH'!$Z:$Z,$B123)</f>
        <v>1369</v>
      </c>
      <c r="W123" s="152">
        <f t="shared" si="121"/>
        <v>2979</v>
      </c>
      <c r="X123" s="152">
        <f>SUMIFS('BAZA DANYCH'!$O:$O,'BAZA DANYCH'!$V:$V,X$117,'BAZA DANYCH'!$Z:$Z,$B123)</f>
        <v>1462</v>
      </c>
      <c r="Y123" s="152">
        <f>SUMIFS('BAZA DANYCH'!$P:$P,'BAZA DANYCH'!$V:$V,Y$117,'BAZA DANYCH'!$Z:$Z,$B123)</f>
        <v>1161</v>
      </c>
      <c r="Z123" s="152">
        <f t="shared" si="122"/>
        <v>2623</v>
      </c>
      <c r="AA123" s="152">
        <f>SUMIFS('BAZA DANYCH'!$O:$O,'BAZA DANYCH'!$V:$V,AA$117,'BAZA DANYCH'!$Z:$Z,$B123)</f>
        <v>1362</v>
      </c>
      <c r="AB123" s="152">
        <f>SUMIFS('BAZA DANYCH'!$P:$P,'BAZA DANYCH'!$V:$V,AB$117,'BAZA DANYCH'!$Z:$Z,$B123)</f>
        <v>1127</v>
      </c>
      <c r="AC123" s="152">
        <f t="shared" si="123"/>
        <v>2489</v>
      </c>
      <c r="AL123" s="97"/>
      <c r="AM123" s="227"/>
      <c r="AN123" s="227"/>
      <c r="AO123" s="227"/>
      <c r="AP123" s="227"/>
      <c r="AQ123" s="227"/>
      <c r="AR123" s="227"/>
      <c r="AS123" s="227"/>
      <c r="AT123" s="227"/>
      <c r="AU123" s="227"/>
      <c r="AV123" s="227"/>
      <c r="AW123" s="227"/>
      <c r="AX123" s="22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227"/>
      <c r="BL123" s="227"/>
      <c r="BM123" s="227"/>
      <c r="BN123" s="227"/>
      <c r="BO123" s="227"/>
      <c r="BP123" s="227"/>
      <c r="BQ123" s="227"/>
      <c r="BR123" s="227"/>
      <c r="BS123" s="227"/>
      <c r="BT123" s="227"/>
      <c r="BU123" s="227"/>
      <c r="BV123" s="227"/>
      <c r="BW123" s="227"/>
      <c r="BX123" s="227"/>
      <c r="BY123" s="227"/>
      <c r="BZ123" s="227"/>
      <c r="CA123" s="227"/>
      <c r="CB123" s="227"/>
      <c r="CC123" s="97"/>
      <c r="CD123" s="97"/>
      <c r="CE123" s="97"/>
    </row>
    <row r="124" spans="1:117" s="74" customFormat="1" x14ac:dyDescent="0.2">
      <c r="B124" s="185" t="s">
        <v>125</v>
      </c>
      <c r="C124" s="186">
        <f>SUM(C120:C123)</f>
        <v>16019</v>
      </c>
      <c r="D124" s="186">
        <f>SUM(D120:D123)</f>
        <v>14878</v>
      </c>
      <c r="E124" s="186">
        <f>SUM(E120:E123)</f>
        <v>30897</v>
      </c>
      <c r="F124" s="186">
        <f t="shared" ref="F124:Q124" si="125">SUM(F120:F123)</f>
        <v>1095</v>
      </c>
      <c r="G124" s="186">
        <f t="shared" si="125"/>
        <v>1142</v>
      </c>
      <c r="H124" s="186">
        <f t="shared" si="125"/>
        <v>2237</v>
      </c>
      <c r="I124" s="186">
        <f t="shared" si="125"/>
        <v>1814</v>
      </c>
      <c r="J124" s="186">
        <f t="shared" si="125"/>
        <v>2380</v>
      </c>
      <c r="K124" s="186">
        <f t="shared" si="125"/>
        <v>4194</v>
      </c>
      <c r="L124" s="186">
        <f t="shared" si="125"/>
        <v>1605</v>
      </c>
      <c r="M124" s="186">
        <f t="shared" si="125"/>
        <v>2129</v>
      </c>
      <c r="N124" s="186">
        <f t="shared" si="125"/>
        <v>3734</v>
      </c>
      <c r="O124" s="186">
        <f t="shared" si="125"/>
        <v>1476</v>
      </c>
      <c r="P124" s="186">
        <f t="shared" si="125"/>
        <v>1798</v>
      </c>
      <c r="Q124" s="186">
        <f t="shared" si="125"/>
        <v>3274</v>
      </c>
      <c r="R124" s="186">
        <f t="shared" ref="R124:AC124" si="126">SUM(R120:R123)</f>
        <v>2420</v>
      </c>
      <c r="S124" s="186">
        <f t="shared" si="126"/>
        <v>1832</v>
      </c>
      <c r="T124" s="186">
        <f t="shared" si="126"/>
        <v>4252</v>
      </c>
      <c r="U124" s="186">
        <f t="shared" si="126"/>
        <v>2860</v>
      </c>
      <c r="V124" s="186">
        <f t="shared" si="126"/>
        <v>2090</v>
      </c>
      <c r="W124" s="186">
        <f t="shared" si="126"/>
        <v>4950</v>
      </c>
      <c r="X124" s="186">
        <f t="shared" si="126"/>
        <v>2393</v>
      </c>
      <c r="Y124" s="186">
        <f t="shared" si="126"/>
        <v>1727</v>
      </c>
      <c r="Z124" s="186">
        <f t="shared" si="126"/>
        <v>4120</v>
      </c>
      <c r="AA124" s="186">
        <f t="shared" si="126"/>
        <v>2356</v>
      </c>
      <c r="AB124" s="186">
        <f t="shared" si="126"/>
        <v>1780</v>
      </c>
      <c r="AC124" s="186">
        <f t="shared" si="126"/>
        <v>4136</v>
      </c>
      <c r="AL124" s="230"/>
      <c r="AM124" s="232"/>
      <c r="AN124" s="232"/>
      <c r="AO124" s="232"/>
      <c r="AP124" s="232"/>
      <c r="AQ124" s="232"/>
      <c r="AR124" s="232"/>
      <c r="AS124" s="232"/>
      <c r="AT124" s="232"/>
      <c r="AU124" s="232"/>
      <c r="AV124" s="232"/>
      <c r="AW124" s="232"/>
      <c r="AX124" s="232"/>
      <c r="AY124" s="230"/>
      <c r="AZ124" s="230"/>
      <c r="BA124" s="230"/>
      <c r="BB124" s="230"/>
      <c r="BC124" s="230"/>
      <c r="BD124" s="230"/>
      <c r="BE124" s="230"/>
      <c r="BF124" s="230"/>
      <c r="BG124" s="230"/>
      <c r="BH124" s="230"/>
      <c r="BI124" s="230"/>
      <c r="BJ124" s="230"/>
      <c r="BK124" s="232"/>
      <c r="BL124" s="232"/>
      <c r="BM124" s="232"/>
      <c r="BN124" s="232"/>
      <c r="BO124" s="232"/>
      <c r="BP124" s="232"/>
      <c r="BQ124" s="232"/>
      <c r="BR124" s="232"/>
      <c r="BS124" s="232"/>
      <c r="BT124" s="232"/>
      <c r="BU124" s="232"/>
      <c r="BV124" s="232"/>
      <c r="BW124" s="232"/>
      <c r="BX124" s="232"/>
      <c r="BY124" s="232"/>
      <c r="BZ124" s="232"/>
      <c r="CA124" s="232"/>
      <c r="CB124" s="232"/>
      <c r="CC124" s="230"/>
      <c r="CD124" s="230"/>
      <c r="CE124" s="230"/>
      <c r="DM124" s="4"/>
    </row>
    <row r="125" spans="1:117" s="123" customFormat="1" x14ac:dyDescent="0.2">
      <c r="A125" s="104"/>
      <c r="B125" s="104"/>
      <c r="C125" s="121" t="b">
        <f>C124=C60</f>
        <v>1</v>
      </c>
      <c r="D125" s="121" t="b">
        <f>D124=D60</f>
        <v>1</v>
      </c>
      <c r="E125" s="121" t="b">
        <f>E124=E60</f>
        <v>1</v>
      </c>
      <c r="F125" s="122"/>
      <c r="G125" s="96"/>
      <c r="H125" s="96"/>
      <c r="I125" s="96"/>
      <c r="J125" s="96"/>
      <c r="K125" s="96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  <c r="BI125" s="97"/>
      <c r="BJ125" s="97"/>
      <c r="BK125" s="97"/>
      <c r="BL125" s="97"/>
      <c r="BM125" s="97"/>
      <c r="BN125" s="97"/>
      <c r="BO125" s="97"/>
      <c r="BP125" s="97"/>
      <c r="BQ125" s="97"/>
      <c r="BR125" s="97"/>
      <c r="BS125" s="97"/>
      <c r="BT125" s="97"/>
      <c r="BU125" s="97"/>
      <c r="BV125" s="97"/>
      <c r="BW125" s="97"/>
      <c r="BX125" s="97"/>
      <c r="BY125" s="97"/>
      <c r="BZ125" s="97"/>
      <c r="CA125" s="97"/>
      <c r="CB125" s="97"/>
      <c r="CC125" s="97"/>
      <c r="CD125" s="97"/>
      <c r="CE125" s="97"/>
      <c r="DM125" s="4"/>
    </row>
    <row r="126" spans="1:117" s="123" customFormat="1" x14ac:dyDescent="0.2">
      <c r="A126" s="104"/>
      <c r="B126" s="104"/>
      <c r="C126" s="121"/>
      <c r="D126" s="121"/>
      <c r="E126" s="121"/>
      <c r="F126" s="122"/>
      <c r="G126" s="96"/>
      <c r="H126" s="96"/>
      <c r="I126" s="96"/>
      <c r="J126" s="96"/>
      <c r="K126" s="96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  <c r="BK126" s="97"/>
      <c r="BL126" s="97"/>
      <c r="BM126" s="97"/>
      <c r="BN126" s="97"/>
      <c r="BO126" s="97"/>
      <c r="BP126" s="97"/>
      <c r="BQ126" s="97"/>
      <c r="BR126" s="97"/>
      <c r="BS126" s="97"/>
      <c r="BT126" s="97"/>
      <c r="BU126" s="97"/>
      <c r="BV126" s="97"/>
      <c r="BW126" s="97"/>
      <c r="BX126" s="97"/>
      <c r="BY126" s="97"/>
      <c r="BZ126" s="97"/>
      <c r="CA126" s="97"/>
      <c r="CB126" s="97"/>
      <c r="CC126" s="97"/>
      <c r="CD126" s="97"/>
      <c r="CE126" s="97"/>
      <c r="DM126" s="4"/>
    </row>
    <row r="127" spans="1:117" s="123" customFormat="1" ht="12.6" customHeight="1" x14ac:dyDescent="0.2">
      <c r="A127" s="104"/>
      <c r="B127" s="276" t="s">
        <v>185</v>
      </c>
      <c r="C127" s="139" t="s">
        <v>125</v>
      </c>
      <c r="D127" s="139" t="s">
        <v>125</v>
      </c>
      <c r="E127" s="139" t="s">
        <v>125</v>
      </c>
      <c r="F127" s="163">
        <v>0.25</v>
      </c>
      <c r="G127" s="163">
        <v>0.25</v>
      </c>
      <c r="H127" s="163">
        <v>0.25</v>
      </c>
      <c r="I127" s="163">
        <v>0.29166666666666669</v>
      </c>
      <c r="J127" s="163">
        <v>0.29166666666666669</v>
      </c>
      <c r="K127" s="163">
        <v>0.29166666666666669</v>
      </c>
      <c r="L127" s="163">
        <v>0.33333333333333331</v>
      </c>
      <c r="M127" s="163">
        <v>0.33333333333333331</v>
      </c>
      <c r="N127" s="163">
        <v>0.33333333333333331</v>
      </c>
      <c r="O127" s="163">
        <v>0.375</v>
      </c>
      <c r="P127" s="163">
        <v>0.375</v>
      </c>
      <c r="Q127" s="163">
        <v>0.375</v>
      </c>
      <c r="R127" s="163">
        <v>0.58333333333333337</v>
      </c>
      <c r="S127" s="163">
        <v>0.58333333333333337</v>
      </c>
      <c r="T127" s="163">
        <v>0.58333333333333337</v>
      </c>
      <c r="U127" s="163">
        <v>0.625</v>
      </c>
      <c r="V127" s="163">
        <v>0.625</v>
      </c>
      <c r="W127" s="163">
        <v>0.625</v>
      </c>
      <c r="X127" s="163">
        <v>0.66666666666666663</v>
      </c>
      <c r="Y127" s="163">
        <v>0.66666666666666663</v>
      </c>
      <c r="Z127" s="163">
        <v>0.66666666666666663</v>
      </c>
      <c r="AA127" s="163">
        <v>0.70833333333333337</v>
      </c>
      <c r="AB127" s="163">
        <v>0.70833333333333337</v>
      </c>
      <c r="AC127" s="163">
        <v>0.70833333333333337</v>
      </c>
      <c r="AL127" s="97"/>
      <c r="AM127" s="96"/>
      <c r="AN127" s="96"/>
      <c r="AO127" s="96"/>
      <c r="AP127" s="96"/>
      <c r="AQ127" s="96"/>
      <c r="AR127" s="96"/>
      <c r="AS127" s="96"/>
      <c r="AT127" s="96"/>
      <c r="AU127" s="96"/>
      <c r="AV127" s="96"/>
      <c r="AW127" s="96"/>
      <c r="AX127" s="96"/>
      <c r="AY127" s="97"/>
      <c r="AZ127" s="97"/>
      <c r="BA127" s="97"/>
      <c r="BB127" s="97"/>
      <c r="BC127" s="97"/>
      <c r="BD127" s="97"/>
      <c r="BE127" s="97"/>
      <c r="BF127" s="97"/>
      <c r="BG127" s="97"/>
      <c r="BH127" s="97"/>
      <c r="BI127" s="97"/>
      <c r="BJ127" s="97"/>
      <c r="BK127" s="96"/>
      <c r="BL127" s="96"/>
      <c r="BM127" s="96"/>
      <c r="BN127" s="96"/>
      <c r="BO127" s="96"/>
      <c r="BP127" s="96"/>
      <c r="BQ127" s="96"/>
      <c r="BR127" s="96"/>
      <c r="BS127" s="96"/>
      <c r="BT127" s="96"/>
      <c r="BU127" s="96"/>
      <c r="BV127" s="96"/>
      <c r="BW127" s="96"/>
      <c r="BX127" s="96"/>
      <c r="BY127" s="96"/>
      <c r="BZ127" s="96"/>
      <c r="CA127" s="96"/>
      <c r="CB127" s="96"/>
      <c r="CC127" s="97"/>
      <c r="CD127" s="97"/>
      <c r="CE127" s="97"/>
      <c r="DM127" s="4"/>
    </row>
    <row r="128" spans="1:117" s="123" customFormat="1" x14ac:dyDescent="0.2">
      <c r="A128" s="104"/>
      <c r="B128" s="276"/>
      <c r="C128" s="139" t="s">
        <v>125</v>
      </c>
      <c r="D128" s="139" t="s">
        <v>125</v>
      </c>
      <c r="E128" s="139" t="s">
        <v>125</v>
      </c>
      <c r="F128" s="163">
        <v>0.29166666666666669</v>
      </c>
      <c r="G128" s="163">
        <v>0.29166666666666669</v>
      </c>
      <c r="H128" s="163">
        <v>0.29166666666666669</v>
      </c>
      <c r="I128" s="163">
        <v>0.33333333333333331</v>
      </c>
      <c r="J128" s="163">
        <v>0.33333333333333331</v>
      </c>
      <c r="K128" s="163">
        <v>0.33333333333333331</v>
      </c>
      <c r="L128" s="163">
        <v>0.375</v>
      </c>
      <c r="M128" s="163">
        <v>0.375</v>
      </c>
      <c r="N128" s="163">
        <v>0.375</v>
      </c>
      <c r="O128" s="163">
        <v>0.41666666666666669</v>
      </c>
      <c r="P128" s="163">
        <v>0.41666666666666669</v>
      </c>
      <c r="Q128" s="163">
        <v>0.41666666666666669</v>
      </c>
      <c r="R128" s="163">
        <v>0.625</v>
      </c>
      <c r="S128" s="163">
        <v>0.625</v>
      </c>
      <c r="T128" s="163">
        <v>0.625</v>
      </c>
      <c r="U128" s="163">
        <v>0.66666666666666663</v>
      </c>
      <c r="V128" s="163">
        <v>0.66666666666666663</v>
      </c>
      <c r="W128" s="163">
        <v>0.66666666666666663</v>
      </c>
      <c r="X128" s="163">
        <v>0.70833333333333337</v>
      </c>
      <c r="Y128" s="163">
        <v>0.70833333333333337</v>
      </c>
      <c r="Z128" s="163">
        <v>0.70833333333333337</v>
      </c>
      <c r="AA128" s="163">
        <v>0.75</v>
      </c>
      <c r="AB128" s="163">
        <v>0.75</v>
      </c>
      <c r="AC128" s="163">
        <v>0.75</v>
      </c>
      <c r="AL128" s="97"/>
      <c r="AM128" s="96"/>
      <c r="AN128" s="96"/>
      <c r="AO128" s="96"/>
      <c r="AP128" s="96"/>
      <c r="AQ128" s="96"/>
      <c r="AR128" s="96"/>
      <c r="AS128" s="96"/>
      <c r="AT128" s="96"/>
      <c r="AU128" s="96"/>
      <c r="AV128" s="96"/>
      <c r="AW128" s="96"/>
      <c r="AX128" s="96"/>
      <c r="AY128" s="97"/>
      <c r="AZ128" s="97"/>
      <c r="BA128" s="97"/>
      <c r="BB128" s="97"/>
      <c r="BC128" s="97"/>
      <c r="BD128" s="97"/>
      <c r="BE128" s="97"/>
      <c r="BF128" s="97"/>
      <c r="BG128" s="97"/>
      <c r="BH128" s="97"/>
      <c r="BI128" s="97"/>
      <c r="BJ128" s="97"/>
      <c r="BK128" s="96"/>
      <c r="BL128" s="96"/>
      <c r="BM128" s="96"/>
      <c r="BN128" s="96"/>
      <c r="BO128" s="96"/>
      <c r="BP128" s="96"/>
      <c r="BQ128" s="96"/>
      <c r="BR128" s="96"/>
      <c r="BS128" s="96"/>
      <c r="BT128" s="96"/>
      <c r="BU128" s="96"/>
      <c r="BV128" s="96"/>
      <c r="BW128" s="96"/>
      <c r="BX128" s="96"/>
      <c r="BY128" s="96"/>
      <c r="BZ128" s="96"/>
      <c r="CA128" s="96"/>
      <c r="CB128" s="96"/>
      <c r="CC128" s="97"/>
      <c r="CD128" s="97"/>
      <c r="CE128" s="97"/>
      <c r="DM128" s="4"/>
    </row>
    <row r="129" spans="1:117" s="123" customFormat="1" ht="13.5" thickBot="1" x14ac:dyDescent="0.25">
      <c r="A129" s="104"/>
      <c r="B129" s="277"/>
      <c r="C129" s="181" t="s">
        <v>259</v>
      </c>
      <c r="D129" s="181" t="s">
        <v>260</v>
      </c>
      <c r="E129" s="182" t="s">
        <v>262</v>
      </c>
      <c r="F129" s="181" t="s">
        <v>259</v>
      </c>
      <c r="G129" s="181" t="s">
        <v>260</v>
      </c>
      <c r="H129" s="182" t="s">
        <v>262</v>
      </c>
      <c r="I129" s="181" t="s">
        <v>259</v>
      </c>
      <c r="J129" s="181" t="s">
        <v>260</v>
      </c>
      <c r="K129" s="182" t="s">
        <v>262</v>
      </c>
      <c r="L129" s="181" t="s">
        <v>259</v>
      </c>
      <c r="M129" s="181" t="s">
        <v>260</v>
      </c>
      <c r="N129" s="182" t="s">
        <v>262</v>
      </c>
      <c r="O129" s="181" t="s">
        <v>259</v>
      </c>
      <c r="P129" s="181" t="s">
        <v>260</v>
      </c>
      <c r="Q129" s="182" t="s">
        <v>262</v>
      </c>
      <c r="R129" s="181" t="s">
        <v>259</v>
      </c>
      <c r="S129" s="181" t="s">
        <v>260</v>
      </c>
      <c r="T129" s="182" t="s">
        <v>262</v>
      </c>
      <c r="U129" s="181" t="s">
        <v>259</v>
      </c>
      <c r="V129" s="181" t="s">
        <v>260</v>
      </c>
      <c r="W129" s="182" t="s">
        <v>262</v>
      </c>
      <c r="X129" s="181" t="s">
        <v>259</v>
      </c>
      <c r="Y129" s="181" t="s">
        <v>260</v>
      </c>
      <c r="Z129" s="182" t="s">
        <v>262</v>
      </c>
      <c r="AA129" s="181" t="s">
        <v>259</v>
      </c>
      <c r="AB129" s="181" t="s">
        <v>260</v>
      </c>
      <c r="AC129" s="182" t="s">
        <v>262</v>
      </c>
      <c r="AL129" s="97"/>
      <c r="AM129" s="96"/>
      <c r="AN129" s="96"/>
      <c r="AO129" s="229"/>
      <c r="AP129" s="96"/>
      <c r="AQ129" s="96"/>
      <c r="AR129" s="229"/>
      <c r="AS129" s="96"/>
      <c r="AT129" s="96"/>
      <c r="AU129" s="229"/>
      <c r="AV129" s="96"/>
      <c r="AW129" s="96"/>
      <c r="AX129" s="229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  <c r="BI129" s="97"/>
      <c r="BJ129" s="97"/>
      <c r="BK129" s="96"/>
      <c r="BL129" s="96"/>
      <c r="BM129" s="229"/>
      <c r="BN129" s="96"/>
      <c r="BO129" s="96"/>
      <c r="BP129" s="229"/>
      <c r="BQ129" s="96"/>
      <c r="BR129" s="96"/>
      <c r="BS129" s="229"/>
      <c r="BT129" s="96"/>
      <c r="BU129" s="96"/>
      <c r="BV129" s="229"/>
      <c r="BW129" s="96"/>
      <c r="BX129" s="96"/>
      <c r="BY129" s="229"/>
      <c r="BZ129" s="96"/>
      <c r="CA129" s="96"/>
      <c r="CB129" s="229"/>
      <c r="CC129" s="97"/>
      <c r="CD129" s="97"/>
      <c r="CE129" s="97"/>
      <c r="DM129" s="4"/>
    </row>
    <row r="130" spans="1:117" s="123" customFormat="1" ht="13.5" thickTop="1" x14ac:dyDescent="0.2">
      <c r="A130" s="104"/>
      <c r="B130" s="117" t="s">
        <v>182</v>
      </c>
      <c r="C130" s="192">
        <f t="shared" ref="C130:E133" si="127">C120/C$124</f>
        <v>0.35632686185155127</v>
      </c>
      <c r="D130" s="192">
        <f t="shared" si="127"/>
        <v>0.31449119505309853</v>
      </c>
      <c r="E130" s="192">
        <f t="shared" si="127"/>
        <v>0.33618150629510957</v>
      </c>
      <c r="F130" s="193">
        <f t="shared" ref="F130:AC130" si="128">F120/F$124</f>
        <v>0.51780821917808217</v>
      </c>
      <c r="G130" s="193">
        <f t="shared" si="128"/>
        <v>0.39054290718038531</v>
      </c>
      <c r="H130" s="193">
        <f t="shared" si="128"/>
        <v>0.45283862315601253</v>
      </c>
      <c r="I130" s="193">
        <f t="shared" si="128"/>
        <v>0.39911797133406834</v>
      </c>
      <c r="J130" s="193">
        <f t="shared" si="128"/>
        <v>0.33151260504201679</v>
      </c>
      <c r="K130" s="193">
        <f t="shared" si="128"/>
        <v>0.36075345731998093</v>
      </c>
      <c r="L130" s="193">
        <f t="shared" si="128"/>
        <v>0.34890965732087226</v>
      </c>
      <c r="M130" s="193">
        <f t="shared" si="128"/>
        <v>0.3771723813997182</v>
      </c>
      <c r="N130" s="193">
        <f t="shared" si="128"/>
        <v>0.36502410283877879</v>
      </c>
      <c r="O130" s="193">
        <f t="shared" si="128"/>
        <v>0.31233062330623307</v>
      </c>
      <c r="P130" s="193">
        <f t="shared" si="128"/>
        <v>0.28420467185761955</v>
      </c>
      <c r="Q130" s="193">
        <f t="shared" si="128"/>
        <v>0.29688454489920585</v>
      </c>
      <c r="R130" s="193">
        <f t="shared" si="128"/>
        <v>0.33016528925619837</v>
      </c>
      <c r="S130" s="193">
        <f t="shared" si="128"/>
        <v>0.29366812227074235</v>
      </c>
      <c r="T130" s="193">
        <f t="shared" si="128"/>
        <v>0.31444026340545628</v>
      </c>
      <c r="U130" s="193">
        <f t="shared" si="128"/>
        <v>0.35209790209790209</v>
      </c>
      <c r="V130" s="193">
        <f t="shared" si="128"/>
        <v>0.28995215311004785</v>
      </c>
      <c r="W130" s="193">
        <f t="shared" si="128"/>
        <v>0.32585858585858585</v>
      </c>
      <c r="X130" s="193">
        <f t="shared" si="128"/>
        <v>0.31132469703301296</v>
      </c>
      <c r="Y130" s="193">
        <f t="shared" si="128"/>
        <v>0.24898668210770122</v>
      </c>
      <c r="Z130" s="193">
        <f t="shared" si="128"/>
        <v>0.28519417475728154</v>
      </c>
      <c r="AA130" s="193">
        <f t="shared" si="128"/>
        <v>0.35865874363327677</v>
      </c>
      <c r="AB130" s="193">
        <f t="shared" si="128"/>
        <v>0.31235955056179776</v>
      </c>
      <c r="AC130" s="193">
        <f t="shared" si="128"/>
        <v>0.33873307543520309</v>
      </c>
      <c r="AL130" s="97"/>
      <c r="AM130" s="233"/>
      <c r="AN130" s="233"/>
      <c r="AO130" s="233"/>
      <c r="AP130" s="233"/>
      <c r="AQ130" s="233"/>
      <c r="AR130" s="233"/>
      <c r="AS130" s="233"/>
      <c r="AT130" s="233"/>
      <c r="AU130" s="233"/>
      <c r="AV130" s="233"/>
      <c r="AW130" s="233"/>
      <c r="AX130" s="233"/>
      <c r="AY130" s="97"/>
      <c r="AZ130" s="97"/>
      <c r="BA130" s="97"/>
      <c r="BB130" s="97"/>
      <c r="BC130" s="97"/>
      <c r="BD130" s="97"/>
      <c r="BE130" s="97"/>
      <c r="BF130" s="97"/>
      <c r="BG130" s="97"/>
      <c r="BH130" s="97"/>
      <c r="BI130" s="97"/>
      <c r="BJ130" s="97"/>
      <c r="BK130" s="233"/>
      <c r="BL130" s="233"/>
      <c r="BM130" s="233"/>
      <c r="BN130" s="233"/>
      <c r="BO130" s="233"/>
      <c r="BP130" s="233"/>
      <c r="BQ130" s="233"/>
      <c r="BR130" s="233"/>
      <c r="BS130" s="233"/>
      <c r="BT130" s="233"/>
      <c r="BU130" s="233"/>
      <c r="BV130" s="233"/>
      <c r="BW130" s="233"/>
      <c r="BX130" s="233"/>
      <c r="BY130" s="233"/>
      <c r="BZ130" s="233"/>
      <c r="CA130" s="233"/>
      <c r="CB130" s="233"/>
      <c r="CC130" s="97"/>
      <c r="CD130" s="97"/>
      <c r="CE130" s="97"/>
      <c r="DM130" s="4"/>
    </row>
    <row r="131" spans="1:117" s="123" customFormat="1" x14ac:dyDescent="0.2">
      <c r="A131" s="104"/>
      <c r="B131" s="118" t="s">
        <v>183</v>
      </c>
      <c r="C131" s="192">
        <f t="shared" si="127"/>
        <v>5.8180910169174108E-2</v>
      </c>
      <c r="D131" s="192">
        <f t="shared" si="127"/>
        <v>7.7362548729667968E-2</v>
      </c>
      <c r="E131" s="192">
        <f t="shared" si="127"/>
        <v>6.7417548629316759E-2</v>
      </c>
      <c r="F131" s="193">
        <f t="shared" ref="F131:AC131" si="129">F121/F$124</f>
        <v>2.4657534246575342E-2</v>
      </c>
      <c r="G131" s="193">
        <f t="shared" si="129"/>
        <v>8.0560420315236428E-2</v>
      </c>
      <c r="H131" s="193">
        <f t="shared" si="129"/>
        <v>5.3196244970943225E-2</v>
      </c>
      <c r="I131" s="193">
        <f t="shared" si="129"/>
        <v>6.6703417861080486E-2</v>
      </c>
      <c r="J131" s="193">
        <f t="shared" si="129"/>
        <v>0.11260504201680673</v>
      </c>
      <c r="K131" s="193">
        <f t="shared" si="129"/>
        <v>9.2751549833094901E-2</v>
      </c>
      <c r="L131" s="193">
        <f t="shared" si="129"/>
        <v>5.5451713395638633E-2</v>
      </c>
      <c r="M131" s="193">
        <f t="shared" si="129"/>
        <v>8.8304368248003764E-2</v>
      </c>
      <c r="N131" s="193">
        <f t="shared" si="129"/>
        <v>7.4183181574718801E-2</v>
      </c>
      <c r="O131" s="193">
        <f t="shared" si="129"/>
        <v>6.097560975609756E-2</v>
      </c>
      <c r="P131" s="193">
        <f t="shared" si="129"/>
        <v>8.8987764182424919E-2</v>
      </c>
      <c r="Q131" s="193">
        <f t="shared" si="129"/>
        <v>7.6359193646915083E-2</v>
      </c>
      <c r="R131" s="193">
        <f t="shared" si="129"/>
        <v>5.7851239669421489E-2</v>
      </c>
      <c r="S131" s="193">
        <f t="shared" si="129"/>
        <v>6.8777292576419208E-2</v>
      </c>
      <c r="T131" s="193">
        <f t="shared" si="129"/>
        <v>6.2558795860771399E-2</v>
      </c>
      <c r="U131" s="193">
        <f t="shared" si="129"/>
        <v>6.0489510489510491E-2</v>
      </c>
      <c r="V131" s="193">
        <f t="shared" si="129"/>
        <v>4.8803827751196169E-2</v>
      </c>
      <c r="W131" s="193">
        <f t="shared" si="129"/>
        <v>5.5555555555555552E-2</v>
      </c>
      <c r="X131" s="193">
        <f t="shared" si="129"/>
        <v>7.1458420392812375E-2</v>
      </c>
      <c r="Y131" s="193">
        <f t="shared" si="129"/>
        <v>7.4696004632310367E-2</v>
      </c>
      <c r="Z131" s="193">
        <f t="shared" si="129"/>
        <v>7.281553398058252E-2</v>
      </c>
      <c r="AA131" s="193">
        <f t="shared" si="129"/>
        <v>5.1358234295415958E-2</v>
      </c>
      <c r="AB131" s="193">
        <f t="shared" si="129"/>
        <v>4.8314606741573035E-2</v>
      </c>
      <c r="AC131" s="193">
        <f t="shared" si="129"/>
        <v>5.0048355899419729E-2</v>
      </c>
      <c r="AL131" s="97"/>
      <c r="AM131" s="233"/>
      <c r="AN131" s="233"/>
      <c r="AO131" s="233"/>
      <c r="AP131" s="233"/>
      <c r="AQ131" s="233"/>
      <c r="AR131" s="233"/>
      <c r="AS131" s="233"/>
      <c r="AT131" s="233"/>
      <c r="AU131" s="233"/>
      <c r="AV131" s="233"/>
      <c r="AW131" s="233"/>
      <c r="AX131" s="233"/>
      <c r="AY131" s="97"/>
      <c r="AZ131" s="97"/>
      <c r="BA131" s="97"/>
      <c r="BB131" s="97"/>
      <c r="BC131" s="97"/>
      <c r="BD131" s="97"/>
      <c r="BE131" s="97"/>
      <c r="BF131" s="97"/>
      <c r="BG131" s="97"/>
      <c r="BH131" s="97"/>
      <c r="BI131" s="97"/>
      <c r="BJ131" s="97"/>
      <c r="BK131" s="233"/>
      <c r="BL131" s="233"/>
      <c r="BM131" s="233"/>
      <c r="BN131" s="233"/>
      <c r="BO131" s="233"/>
      <c r="BP131" s="233"/>
      <c r="BQ131" s="233"/>
      <c r="BR131" s="233"/>
      <c r="BS131" s="233"/>
      <c r="BT131" s="233"/>
      <c r="BU131" s="233"/>
      <c r="BV131" s="233"/>
      <c r="BW131" s="233"/>
      <c r="BX131" s="233"/>
      <c r="BY131" s="233"/>
      <c r="BZ131" s="233"/>
      <c r="CA131" s="233"/>
      <c r="CB131" s="233"/>
      <c r="CC131" s="97"/>
      <c r="CD131" s="97"/>
      <c r="CE131" s="97"/>
      <c r="DM131" s="4"/>
    </row>
    <row r="132" spans="1:117" s="123" customFormat="1" x14ac:dyDescent="0.2">
      <c r="A132" s="104"/>
      <c r="B132" s="118" t="s">
        <v>181</v>
      </c>
      <c r="C132" s="192">
        <f t="shared" si="127"/>
        <v>1.1860915163243647E-2</v>
      </c>
      <c r="D132" s="192">
        <f t="shared" si="127"/>
        <v>7.6623202043285387E-3</v>
      </c>
      <c r="E132" s="192">
        <f t="shared" si="127"/>
        <v>9.8391429588633207E-3</v>
      </c>
      <c r="F132" s="193">
        <f t="shared" ref="F132:AC132" si="130">F122/F$124</f>
        <v>1.8264840182648401E-3</v>
      </c>
      <c r="G132" s="193">
        <f t="shared" si="130"/>
        <v>2.6269702276707531E-3</v>
      </c>
      <c r="H132" s="193">
        <f t="shared" si="130"/>
        <v>2.2351363433169421E-3</v>
      </c>
      <c r="I132" s="193">
        <f t="shared" si="130"/>
        <v>2.205071664829107E-3</v>
      </c>
      <c r="J132" s="193">
        <f t="shared" si="130"/>
        <v>1.1764705882352941E-2</v>
      </c>
      <c r="K132" s="193">
        <f t="shared" si="130"/>
        <v>7.6299475441106339E-3</v>
      </c>
      <c r="L132" s="193">
        <f t="shared" si="130"/>
        <v>3.7383177570093459E-3</v>
      </c>
      <c r="M132" s="193">
        <f t="shared" si="130"/>
        <v>8.4546735556599341E-3</v>
      </c>
      <c r="N132" s="193">
        <f t="shared" si="130"/>
        <v>6.427423674343867E-3</v>
      </c>
      <c r="O132" s="193">
        <f t="shared" si="130"/>
        <v>6.7750677506775072E-3</v>
      </c>
      <c r="P132" s="193">
        <f t="shared" si="130"/>
        <v>1.2235817575083427E-2</v>
      </c>
      <c r="Q132" s="193">
        <f t="shared" si="130"/>
        <v>9.7739767868051317E-3</v>
      </c>
      <c r="R132" s="193">
        <f t="shared" si="130"/>
        <v>2.2727272727272728E-2</v>
      </c>
      <c r="S132" s="193">
        <f t="shared" si="130"/>
        <v>6.5502183406113534E-3</v>
      </c>
      <c r="T132" s="193">
        <f t="shared" si="130"/>
        <v>1.5757290686735655E-2</v>
      </c>
      <c r="U132" s="193">
        <f t="shared" si="130"/>
        <v>2.4475524475524476E-2</v>
      </c>
      <c r="V132" s="193">
        <f t="shared" si="130"/>
        <v>6.2200956937799043E-3</v>
      </c>
      <c r="W132" s="193">
        <f t="shared" si="130"/>
        <v>1.6767676767676768E-2</v>
      </c>
      <c r="X132" s="193">
        <f t="shared" si="130"/>
        <v>6.2682824905975765E-3</v>
      </c>
      <c r="Y132" s="193">
        <f t="shared" si="130"/>
        <v>4.0532715691951361E-3</v>
      </c>
      <c r="Z132" s="193">
        <f t="shared" si="130"/>
        <v>5.3398058252427183E-3</v>
      </c>
      <c r="AA132" s="193">
        <f t="shared" si="130"/>
        <v>1.1884550084889643E-2</v>
      </c>
      <c r="AB132" s="193">
        <f t="shared" si="130"/>
        <v>6.1797752808988764E-3</v>
      </c>
      <c r="AC132" s="193">
        <f t="shared" si="130"/>
        <v>9.4294003868471959E-3</v>
      </c>
      <c r="AL132" s="97"/>
      <c r="AM132" s="233"/>
      <c r="AN132" s="233"/>
      <c r="AO132" s="233"/>
      <c r="AP132" s="233"/>
      <c r="AQ132" s="233"/>
      <c r="AR132" s="233"/>
      <c r="AS132" s="233"/>
      <c r="AT132" s="233"/>
      <c r="AU132" s="233"/>
      <c r="AV132" s="233"/>
      <c r="AW132" s="233"/>
      <c r="AX132" s="233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  <c r="BK132" s="233"/>
      <c r="BL132" s="233"/>
      <c r="BM132" s="233"/>
      <c r="BN132" s="233"/>
      <c r="BO132" s="233"/>
      <c r="BP132" s="233"/>
      <c r="BQ132" s="233"/>
      <c r="BR132" s="233"/>
      <c r="BS132" s="233"/>
      <c r="BT132" s="233"/>
      <c r="BU132" s="233"/>
      <c r="BV132" s="233"/>
      <c r="BW132" s="233"/>
      <c r="BX132" s="233"/>
      <c r="BY132" s="233"/>
      <c r="BZ132" s="233"/>
      <c r="CA132" s="233"/>
      <c r="CB132" s="233"/>
      <c r="CC132" s="97"/>
      <c r="CD132" s="97"/>
      <c r="CE132" s="97"/>
      <c r="DM132" s="4"/>
    </row>
    <row r="133" spans="1:117" s="123" customFormat="1" x14ac:dyDescent="0.2">
      <c r="A133" s="104"/>
      <c r="B133" s="118" t="s">
        <v>184</v>
      </c>
      <c r="C133" s="192">
        <f t="shared" si="127"/>
        <v>0.57363131281603097</v>
      </c>
      <c r="D133" s="192">
        <f t="shared" si="127"/>
        <v>0.60048393601290495</v>
      </c>
      <c r="E133" s="192">
        <f t="shared" si="127"/>
        <v>0.58656180211671038</v>
      </c>
      <c r="F133" s="193">
        <f t="shared" ref="F133:AC133" si="131">F123/F$124</f>
        <v>0.45570776255707762</v>
      </c>
      <c r="G133" s="193">
        <f t="shared" si="131"/>
        <v>0.52626970227670755</v>
      </c>
      <c r="H133" s="193">
        <f t="shared" si="131"/>
        <v>0.49172999552972729</v>
      </c>
      <c r="I133" s="193">
        <f t="shared" si="131"/>
        <v>0.5319735391400221</v>
      </c>
      <c r="J133" s="193">
        <f t="shared" si="131"/>
        <v>0.54411764705882348</v>
      </c>
      <c r="K133" s="193">
        <f t="shared" si="131"/>
        <v>0.53886504530281354</v>
      </c>
      <c r="L133" s="193">
        <f t="shared" si="131"/>
        <v>0.59190031152647971</v>
      </c>
      <c r="M133" s="193">
        <f t="shared" si="131"/>
        <v>0.52606857679661811</v>
      </c>
      <c r="N133" s="193">
        <f t="shared" si="131"/>
        <v>0.55436529191215855</v>
      </c>
      <c r="O133" s="193">
        <f t="shared" si="131"/>
        <v>0.61991869918699183</v>
      </c>
      <c r="P133" s="193">
        <f t="shared" si="131"/>
        <v>0.61457174638487211</v>
      </c>
      <c r="Q133" s="193">
        <f t="shared" si="131"/>
        <v>0.61698228466707394</v>
      </c>
      <c r="R133" s="193">
        <f t="shared" si="131"/>
        <v>0.58925619834710741</v>
      </c>
      <c r="S133" s="193">
        <f t="shared" si="131"/>
        <v>0.63100436681222705</v>
      </c>
      <c r="T133" s="193">
        <f t="shared" si="131"/>
        <v>0.60724365004703673</v>
      </c>
      <c r="U133" s="193">
        <f t="shared" si="131"/>
        <v>0.56293706293706292</v>
      </c>
      <c r="V133" s="193">
        <f t="shared" si="131"/>
        <v>0.65502392344497606</v>
      </c>
      <c r="W133" s="193">
        <f t="shared" si="131"/>
        <v>0.60181818181818181</v>
      </c>
      <c r="X133" s="193">
        <f t="shared" si="131"/>
        <v>0.6109486000835771</v>
      </c>
      <c r="Y133" s="193">
        <f t="shared" si="131"/>
        <v>0.67226404169079323</v>
      </c>
      <c r="Z133" s="193">
        <f t="shared" si="131"/>
        <v>0.63665048543689318</v>
      </c>
      <c r="AA133" s="193">
        <f t="shared" si="131"/>
        <v>0.57809847198641762</v>
      </c>
      <c r="AB133" s="193">
        <f t="shared" si="131"/>
        <v>0.63314606741573032</v>
      </c>
      <c r="AC133" s="193">
        <f t="shared" si="131"/>
        <v>0.60178916827853002</v>
      </c>
      <c r="AL133" s="97"/>
      <c r="AM133" s="233"/>
      <c r="AN133" s="233"/>
      <c r="AO133" s="233"/>
      <c r="AP133" s="233"/>
      <c r="AQ133" s="233"/>
      <c r="AR133" s="233"/>
      <c r="AS133" s="233"/>
      <c r="AT133" s="233"/>
      <c r="AU133" s="233"/>
      <c r="AV133" s="233"/>
      <c r="AW133" s="233"/>
      <c r="AX133" s="233"/>
      <c r="AY133" s="97"/>
      <c r="AZ133" s="97"/>
      <c r="BA133" s="97"/>
      <c r="BB133" s="97"/>
      <c r="BC133" s="97"/>
      <c r="BD133" s="97"/>
      <c r="BE133" s="97"/>
      <c r="BF133" s="97"/>
      <c r="BG133" s="97"/>
      <c r="BH133" s="97"/>
      <c r="BI133" s="97"/>
      <c r="BJ133" s="97"/>
      <c r="BK133" s="233"/>
      <c r="BL133" s="233"/>
      <c r="BM133" s="233"/>
      <c r="BN133" s="233"/>
      <c r="BO133" s="233"/>
      <c r="BP133" s="233"/>
      <c r="BQ133" s="233"/>
      <c r="BR133" s="233"/>
      <c r="BS133" s="233"/>
      <c r="BT133" s="233"/>
      <c r="BU133" s="233"/>
      <c r="BV133" s="233"/>
      <c r="BW133" s="233"/>
      <c r="BX133" s="233"/>
      <c r="BY133" s="233"/>
      <c r="BZ133" s="233"/>
      <c r="CA133" s="233"/>
      <c r="CB133" s="233"/>
      <c r="CC133" s="97"/>
      <c r="CD133" s="97"/>
      <c r="CE133" s="97"/>
      <c r="DM133" s="4"/>
    </row>
    <row r="134" spans="1:117" s="123" customFormat="1" x14ac:dyDescent="0.2">
      <c r="A134" s="104"/>
      <c r="B134" s="185" t="s">
        <v>125</v>
      </c>
      <c r="C134" s="205">
        <f>SUM(C130:C133)</f>
        <v>1</v>
      </c>
      <c r="D134" s="205">
        <f>SUM(D130:D133)</f>
        <v>1</v>
      </c>
      <c r="E134" s="205">
        <f>SUM(E130:E133)</f>
        <v>1</v>
      </c>
      <c r="F134" s="205">
        <f t="shared" ref="F134:Q134" si="132">SUM(F130:F133)</f>
        <v>1</v>
      </c>
      <c r="G134" s="205">
        <f t="shared" si="132"/>
        <v>1</v>
      </c>
      <c r="H134" s="205">
        <f t="shared" si="132"/>
        <v>1</v>
      </c>
      <c r="I134" s="205">
        <f t="shared" si="132"/>
        <v>1</v>
      </c>
      <c r="J134" s="205">
        <f t="shared" si="132"/>
        <v>1</v>
      </c>
      <c r="K134" s="205">
        <f t="shared" si="132"/>
        <v>1</v>
      </c>
      <c r="L134" s="205">
        <f t="shared" si="132"/>
        <v>1</v>
      </c>
      <c r="M134" s="205">
        <f t="shared" si="132"/>
        <v>1</v>
      </c>
      <c r="N134" s="205">
        <f t="shared" si="132"/>
        <v>1</v>
      </c>
      <c r="O134" s="205">
        <f t="shared" si="132"/>
        <v>1</v>
      </c>
      <c r="P134" s="205">
        <f t="shared" si="132"/>
        <v>1</v>
      </c>
      <c r="Q134" s="205">
        <f t="shared" si="132"/>
        <v>1</v>
      </c>
      <c r="R134" s="205">
        <f t="shared" ref="R134:AC134" si="133">SUM(R130:R133)</f>
        <v>1</v>
      </c>
      <c r="S134" s="205">
        <f t="shared" si="133"/>
        <v>1</v>
      </c>
      <c r="T134" s="205">
        <f t="shared" si="133"/>
        <v>1</v>
      </c>
      <c r="U134" s="205">
        <f t="shared" si="133"/>
        <v>1</v>
      </c>
      <c r="V134" s="205">
        <f t="shared" si="133"/>
        <v>1</v>
      </c>
      <c r="W134" s="205">
        <f t="shared" si="133"/>
        <v>1</v>
      </c>
      <c r="X134" s="205">
        <f t="shared" si="133"/>
        <v>1</v>
      </c>
      <c r="Y134" s="205">
        <f t="shared" si="133"/>
        <v>1</v>
      </c>
      <c r="Z134" s="205">
        <f t="shared" si="133"/>
        <v>1</v>
      </c>
      <c r="AA134" s="205">
        <f t="shared" si="133"/>
        <v>1</v>
      </c>
      <c r="AB134" s="205">
        <f t="shared" si="133"/>
        <v>1</v>
      </c>
      <c r="AC134" s="205">
        <f t="shared" si="133"/>
        <v>1</v>
      </c>
      <c r="AL134" s="97"/>
      <c r="AM134" s="234"/>
      <c r="AN134" s="234"/>
      <c r="AO134" s="234"/>
      <c r="AP134" s="234"/>
      <c r="AQ134" s="234"/>
      <c r="AR134" s="234"/>
      <c r="AS134" s="234"/>
      <c r="AT134" s="234"/>
      <c r="AU134" s="234"/>
      <c r="AV134" s="234"/>
      <c r="AW134" s="234"/>
      <c r="AX134" s="234"/>
      <c r="AY134" s="97"/>
      <c r="AZ134" s="97"/>
      <c r="BA134" s="97"/>
      <c r="BB134" s="97"/>
      <c r="BC134" s="97"/>
      <c r="BD134" s="97"/>
      <c r="BE134" s="97"/>
      <c r="BF134" s="97"/>
      <c r="BG134" s="97"/>
      <c r="BH134" s="97"/>
      <c r="BI134" s="97"/>
      <c r="BJ134" s="97"/>
      <c r="BK134" s="234"/>
      <c r="BL134" s="234"/>
      <c r="BM134" s="234"/>
      <c r="BN134" s="234"/>
      <c r="BO134" s="234"/>
      <c r="BP134" s="234"/>
      <c r="BQ134" s="234"/>
      <c r="BR134" s="234"/>
      <c r="BS134" s="234"/>
      <c r="BT134" s="234"/>
      <c r="BU134" s="234"/>
      <c r="BV134" s="234"/>
      <c r="BW134" s="234"/>
      <c r="BX134" s="234"/>
      <c r="BY134" s="234"/>
      <c r="BZ134" s="234"/>
      <c r="CA134" s="234"/>
      <c r="CB134" s="234"/>
      <c r="CC134" s="97"/>
      <c r="CD134" s="97"/>
      <c r="CE134" s="97"/>
      <c r="DM134" s="4"/>
    </row>
    <row r="135" spans="1:117" s="123" customFormat="1" x14ac:dyDescent="0.2">
      <c r="A135" s="104"/>
      <c r="B135" s="104"/>
      <c r="C135" s="121"/>
      <c r="D135" s="121"/>
      <c r="E135" s="121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  <c r="AA135" s="122"/>
      <c r="AB135" s="96"/>
      <c r="AC135" s="96"/>
      <c r="AD135" s="96"/>
      <c r="AE135" s="96"/>
      <c r="AF135" s="96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  <c r="AV135" s="97"/>
      <c r="AW135" s="97"/>
      <c r="AX135" s="97"/>
      <c r="AY135" s="97"/>
      <c r="AZ135" s="97"/>
      <c r="BA135" s="97"/>
      <c r="BB135" s="97"/>
      <c r="BC135" s="97"/>
      <c r="BD135" s="97"/>
      <c r="BE135" s="97"/>
      <c r="BF135" s="97"/>
      <c r="BG135" s="97"/>
      <c r="BH135" s="97"/>
      <c r="BI135" s="97"/>
      <c r="BJ135" s="97"/>
      <c r="BK135" s="97"/>
      <c r="BL135" s="97"/>
      <c r="BM135" s="97"/>
      <c r="BN135" s="97"/>
      <c r="BO135" s="97"/>
      <c r="BP135" s="97"/>
      <c r="BQ135" s="97"/>
      <c r="BR135" s="97"/>
      <c r="BS135" s="97"/>
      <c r="BT135" s="97"/>
      <c r="BU135" s="97"/>
      <c r="BV135" s="97"/>
      <c r="BW135" s="97"/>
      <c r="BX135" s="97"/>
      <c r="BY135" s="97"/>
      <c r="BZ135" s="97"/>
      <c r="CA135" s="97"/>
      <c r="CB135" s="97"/>
      <c r="CC135" s="97"/>
      <c r="CD135" s="97"/>
      <c r="CE135" s="97"/>
      <c r="DM135" s="4"/>
    </row>
    <row r="136" spans="1:117" s="123" customFormat="1" x14ac:dyDescent="0.2">
      <c r="A136" s="104"/>
      <c r="B136" s="104"/>
      <c r="C136" s="121"/>
      <c r="D136" s="121"/>
      <c r="E136" s="121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  <c r="T136" s="122"/>
      <c r="U136" s="122"/>
      <c r="V136" s="122"/>
      <c r="W136" s="122"/>
      <c r="X136" s="122"/>
      <c r="Y136" s="122"/>
      <c r="Z136" s="122"/>
      <c r="AA136" s="122"/>
      <c r="AB136" s="96"/>
      <c r="AC136" s="96"/>
      <c r="AD136" s="96"/>
      <c r="AE136" s="96"/>
      <c r="AF136" s="96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  <c r="BC136" s="97"/>
      <c r="BD136" s="97"/>
      <c r="BE136" s="97"/>
      <c r="BF136" s="97"/>
      <c r="BG136" s="97"/>
      <c r="BH136" s="97"/>
      <c r="BI136" s="97"/>
      <c r="BJ136" s="97"/>
      <c r="BK136" s="97"/>
      <c r="BL136" s="97"/>
      <c r="BM136" s="97"/>
      <c r="BN136" s="97"/>
      <c r="BO136" s="97"/>
      <c r="BP136" s="97"/>
      <c r="BQ136" s="97"/>
      <c r="BR136" s="97"/>
      <c r="BS136" s="97"/>
      <c r="BT136" s="97"/>
      <c r="BU136" s="97"/>
      <c r="BV136" s="97"/>
      <c r="BW136" s="97"/>
      <c r="BX136" s="97"/>
      <c r="BY136" s="97"/>
      <c r="BZ136" s="97"/>
      <c r="CA136" s="97"/>
      <c r="CB136" s="97"/>
      <c r="CC136" s="97"/>
      <c r="CD136" s="97"/>
      <c r="CE136" s="97"/>
      <c r="DM136" s="4"/>
    </row>
    <row r="137" spans="1:117" s="123" customFormat="1" x14ac:dyDescent="0.2">
      <c r="A137" s="104"/>
      <c r="B137" s="104"/>
      <c r="C137" s="121"/>
      <c r="D137" s="121"/>
      <c r="E137" s="121"/>
      <c r="F137" s="122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  <c r="Q137" s="122"/>
      <c r="R137" s="122"/>
      <c r="S137" s="122"/>
      <c r="T137" s="122"/>
      <c r="U137" s="122"/>
      <c r="V137" s="122"/>
      <c r="W137" s="122"/>
      <c r="X137" s="122"/>
      <c r="Y137" s="122"/>
      <c r="Z137" s="122"/>
      <c r="AA137" s="122"/>
      <c r="AB137" s="96"/>
      <c r="AC137" s="96"/>
      <c r="AD137" s="96"/>
      <c r="AE137" s="96"/>
      <c r="AF137" s="96"/>
      <c r="AL137" s="97"/>
      <c r="AM137" s="97"/>
      <c r="AN137" s="97"/>
      <c r="AO137" s="97"/>
      <c r="AP137" s="97"/>
      <c r="AQ137" s="97"/>
      <c r="AR137" s="97"/>
      <c r="AS137" s="97"/>
      <c r="AT137" s="97"/>
      <c r="AU137" s="97"/>
      <c r="AV137" s="97"/>
      <c r="AW137" s="97"/>
      <c r="AX137" s="97"/>
      <c r="AY137" s="97"/>
      <c r="AZ137" s="97"/>
      <c r="BA137" s="97"/>
      <c r="BB137" s="97"/>
      <c r="BC137" s="97"/>
      <c r="BD137" s="97"/>
      <c r="BE137" s="97"/>
      <c r="BF137" s="97"/>
      <c r="BG137" s="97"/>
      <c r="BH137" s="97"/>
      <c r="BI137" s="97"/>
      <c r="BJ137" s="97"/>
      <c r="BK137" s="97"/>
      <c r="BL137" s="97"/>
      <c r="BM137" s="97"/>
      <c r="BN137" s="97"/>
      <c r="BO137" s="97"/>
      <c r="BP137" s="97"/>
      <c r="BQ137" s="97"/>
      <c r="BR137" s="97"/>
      <c r="BS137" s="97"/>
      <c r="BT137" s="97"/>
      <c r="BU137" s="97"/>
      <c r="BV137" s="97"/>
      <c r="BW137" s="97"/>
      <c r="BX137" s="97"/>
      <c r="BY137" s="97"/>
      <c r="BZ137" s="97"/>
      <c r="CA137" s="97"/>
      <c r="CB137" s="97"/>
      <c r="CC137" s="97"/>
      <c r="CD137" s="97"/>
      <c r="CE137" s="97"/>
      <c r="DM137" s="4"/>
    </row>
    <row r="138" spans="1:117" s="123" customFormat="1" x14ac:dyDescent="0.2">
      <c r="A138" s="104"/>
      <c r="B138" s="104"/>
      <c r="C138" s="121"/>
      <c r="D138" s="121"/>
      <c r="E138" s="121"/>
      <c r="F138" s="122"/>
      <c r="G138" s="122"/>
      <c r="H138" s="122"/>
      <c r="I138" s="122"/>
      <c r="J138" s="122"/>
      <c r="K138" s="122"/>
      <c r="L138" s="122"/>
      <c r="M138" s="122"/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96"/>
      <c r="AC138" s="96"/>
      <c r="AD138" s="96"/>
      <c r="AE138" s="96"/>
      <c r="AF138" s="96"/>
      <c r="AL138" s="97"/>
      <c r="AM138" s="97"/>
      <c r="AN138" s="97"/>
      <c r="AO138" s="97"/>
      <c r="AP138" s="97"/>
      <c r="AQ138" s="97"/>
      <c r="AR138" s="97"/>
      <c r="AS138" s="97"/>
      <c r="AT138" s="97"/>
      <c r="AU138" s="97"/>
      <c r="AV138" s="97"/>
      <c r="AW138" s="97"/>
      <c r="AX138" s="97"/>
      <c r="AY138" s="97"/>
      <c r="AZ138" s="97"/>
      <c r="BA138" s="97"/>
      <c r="BB138" s="97"/>
      <c r="BC138" s="97"/>
      <c r="BD138" s="97"/>
      <c r="BE138" s="97"/>
      <c r="BF138" s="97"/>
      <c r="BG138" s="97"/>
      <c r="BH138" s="97"/>
      <c r="BI138" s="97"/>
      <c r="BJ138" s="97"/>
      <c r="BK138" s="97"/>
      <c r="BL138" s="97"/>
      <c r="BM138" s="97"/>
      <c r="BN138" s="97"/>
      <c r="BO138" s="97"/>
      <c r="BP138" s="97"/>
      <c r="BQ138" s="97"/>
      <c r="BR138" s="97"/>
      <c r="BS138" s="97"/>
      <c r="BT138" s="97"/>
      <c r="BU138" s="97"/>
      <c r="BV138" s="97"/>
      <c r="BW138" s="97"/>
      <c r="BX138" s="97"/>
      <c r="BY138" s="97"/>
      <c r="BZ138" s="97"/>
      <c r="CA138" s="97"/>
      <c r="CB138" s="97"/>
      <c r="CC138" s="97"/>
      <c r="CD138" s="97"/>
      <c r="CE138" s="97"/>
      <c r="DM138" s="4"/>
    </row>
    <row r="139" spans="1:117" s="123" customFormat="1" x14ac:dyDescent="0.2">
      <c r="A139" s="104"/>
      <c r="B139" s="104"/>
      <c r="C139" s="121"/>
      <c r="D139" s="121"/>
      <c r="E139" s="121"/>
      <c r="F139" s="122"/>
      <c r="G139" s="122"/>
      <c r="H139" s="122"/>
      <c r="I139" s="122"/>
      <c r="J139" s="122"/>
      <c r="K139" s="122"/>
      <c r="L139" s="122"/>
      <c r="M139" s="122"/>
      <c r="N139" s="122"/>
      <c r="O139" s="122"/>
      <c r="P139" s="122"/>
      <c r="Q139" s="122"/>
      <c r="R139" s="122"/>
      <c r="S139" s="122"/>
      <c r="T139" s="122"/>
      <c r="U139" s="122"/>
      <c r="V139" s="122"/>
      <c r="W139" s="122"/>
      <c r="X139" s="122"/>
      <c r="Y139" s="122"/>
      <c r="Z139" s="122"/>
      <c r="AA139" s="122"/>
      <c r="AB139" s="96"/>
      <c r="AC139" s="96"/>
      <c r="AD139" s="96"/>
      <c r="AE139" s="96"/>
      <c r="AF139" s="96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  <c r="BC139" s="97"/>
      <c r="BD139" s="97"/>
      <c r="BE139" s="97"/>
      <c r="BF139" s="97"/>
      <c r="BG139" s="97"/>
      <c r="BH139" s="97"/>
      <c r="BI139" s="97"/>
      <c r="BJ139" s="97"/>
      <c r="BK139" s="97"/>
      <c r="BL139" s="97"/>
      <c r="BM139" s="97"/>
      <c r="BN139" s="97"/>
      <c r="BO139" s="97"/>
      <c r="BP139" s="97"/>
      <c r="BQ139" s="97"/>
      <c r="BR139" s="97"/>
      <c r="BS139" s="97"/>
      <c r="BT139" s="97"/>
      <c r="BU139" s="97"/>
      <c r="BV139" s="97"/>
      <c r="BW139" s="97"/>
      <c r="BX139" s="97"/>
      <c r="BY139" s="97"/>
      <c r="BZ139" s="97"/>
      <c r="CA139" s="97"/>
      <c r="CB139" s="97"/>
      <c r="CC139" s="97"/>
      <c r="CD139" s="97"/>
      <c r="CE139" s="97"/>
      <c r="DM139" s="4"/>
    </row>
    <row r="140" spans="1:117" s="123" customFormat="1" x14ac:dyDescent="0.2">
      <c r="A140" s="104"/>
      <c r="B140" s="104"/>
      <c r="C140" s="121"/>
      <c r="D140" s="121"/>
      <c r="E140" s="121"/>
      <c r="F140" s="122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2"/>
      <c r="X140" s="122"/>
      <c r="Y140" s="122"/>
      <c r="Z140" s="122"/>
      <c r="AA140" s="122"/>
      <c r="AB140" s="96"/>
      <c r="AC140" s="96"/>
      <c r="AD140" s="96"/>
      <c r="AE140" s="96"/>
      <c r="AF140" s="96"/>
      <c r="AL140" s="97"/>
      <c r="AM140" s="97"/>
      <c r="AN140" s="97"/>
      <c r="AO140" s="97"/>
      <c r="AP140" s="97"/>
      <c r="AQ140" s="97"/>
      <c r="AR140" s="97"/>
      <c r="AS140" s="97"/>
      <c r="AT140" s="97"/>
      <c r="AU140" s="97"/>
      <c r="AV140" s="97"/>
      <c r="AW140" s="97"/>
      <c r="AX140" s="97"/>
      <c r="AY140" s="97"/>
      <c r="AZ140" s="97"/>
      <c r="BA140" s="97"/>
      <c r="BB140" s="97"/>
      <c r="BC140" s="97"/>
      <c r="BD140" s="97"/>
      <c r="BE140" s="97"/>
      <c r="BF140" s="97"/>
      <c r="BG140" s="97"/>
      <c r="BH140" s="97"/>
      <c r="BI140" s="97"/>
      <c r="BJ140" s="97"/>
      <c r="BK140" s="97"/>
      <c r="BL140" s="97"/>
      <c r="BM140" s="97"/>
      <c r="BN140" s="97"/>
      <c r="BO140" s="97"/>
      <c r="BP140" s="97"/>
      <c r="BQ140" s="97"/>
      <c r="BR140" s="97"/>
      <c r="BS140" s="97"/>
      <c r="BT140" s="97"/>
      <c r="BU140" s="97"/>
      <c r="BV140" s="97"/>
      <c r="BW140" s="97"/>
      <c r="BX140" s="97"/>
      <c r="BY140" s="97"/>
      <c r="BZ140" s="97"/>
      <c r="CA140" s="97"/>
      <c r="CB140" s="97"/>
      <c r="CC140" s="97"/>
      <c r="CD140" s="97"/>
      <c r="CE140" s="97"/>
      <c r="DM140" s="4"/>
    </row>
    <row r="141" spans="1:117" s="123" customFormat="1" x14ac:dyDescent="0.2">
      <c r="A141" s="104"/>
      <c r="B141" s="104"/>
      <c r="C141" s="121"/>
      <c r="D141" s="121"/>
      <c r="E141" s="121"/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122"/>
      <c r="X141" s="122"/>
      <c r="Y141" s="122"/>
      <c r="Z141" s="122"/>
      <c r="AA141" s="122"/>
      <c r="AB141" s="96"/>
      <c r="AC141" s="96"/>
      <c r="AD141" s="96"/>
      <c r="AE141" s="96"/>
      <c r="AF141" s="96"/>
      <c r="AL141" s="97"/>
      <c r="AM141" s="97"/>
      <c r="AN141" s="97"/>
      <c r="AO141" s="97"/>
      <c r="AP141" s="97"/>
      <c r="AQ141" s="97"/>
      <c r="AR141" s="97"/>
      <c r="AS141" s="97"/>
      <c r="AT141" s="97"/>
      <c r="AU141" s="97"/>
      <c r="AV141" s="97"/>
      <c r="AW141" s="97"/>
      <c r="AX141" s="97"/>
      <c r="AY141" s="97"/>
      <c r="AZ141" s="97"/>
      <c r="BA141" s="97"/>
      <c r="BB141" s="97"/>
      <c r="BC141" s="97"/>
      <c r="BD141" s="97"/>
      <c r="BE141" s="97"/>
      <c r="BF141" s="97"/>
      <c r="BG141" s="97"/>
      <c r="BH141" s="97"/>
      <c r="BI141" s="97"/>
      <c r="BJ141" s="97"/>
      <c r="BK141" s="97"/>
      <c r="BL141" s="97"/>
      <c r="BM141" s="97"/>
      <c r="BN141" s="97"/>
      <c r="BO141" s="97"/>
      <c r="BP141" s="97"/>
      <c r="BQ141" s="97"/>
      <c r="BR141" s="97"/>
      <c r="BS141" s="97"/>
      <c r="BT141" s="97"/>
      <c r="BU141" s="97"/>
      <c r="BV141" s="97"/>
      <c r="BW141" s="97"/>
      <c r="BX141" s="97"/>
      <c r="BY141" s="97"/>
      <c r="BZ141" s="97"/>
      <c r="CA141" s="97"/>
      <c r="CB141" s="97"/>
      <c r="CC141" s="97"/>
      <c r="CD141" s="97"/>
      <c r="CE141" s="97"/>
      <c r="DM141" s="4"/>
    </row>
    <row r="142" spans="1:117" s="123" customFormat="1" x14ac:dyDescent="0.2">
      <c r="A142" s="104"/>
      <c r="B142" s="104"/>
      <c r="C142" s="121"/>
      <c r="D142" s="121"/>
      <c r="E142" s="121"/>
      <c r="F142" s="122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  <c r="T142" s="122"/>
      <c r="U142" s="122"/>
      <c r="V142" s="122"/>
      <c r="W142" s="122"/>
      <c r="X142" s="122"/>
      <c r="Y142" s="122"/>
      <c r="Z142" s="122"/>
      <c r="AA142" s="122"/>
      <c r="AB142" s="96"/>
      <c r="AC142" s="96"/>
      <c r="AD142" s="96"/>
      <c r="AE142" s="96"/>
      <c r="AF142" s="96"/>
      <c r="AL142" s="97"/>
      <c r="AM142" s="97"/>
      <c r="AN142" s="97"/>
      <c r="AO142" s="97"/>
      <c r="AP142" s="97"/>
      <c r="AQ142" s="97"/>
      <c r="AR142" s="97"/>
      <c r="AS142" s="97"/>
      <c r="AT142" s="97"/>
      <c r="AU142" s="97"/>
      <c r="AV142" s="97"/>
      <c r="AW142" s="97"/>
      <c r="AX142" s="97"/>
      <c r="AY142" s="97"/>
      <c r="AZ142" s="97"/>
      <c r="BA142" s="97"/>
      <c r="BB142" s="97"/>
      <c r="BC142" s="97"/>
      <c r="BD142" s="97"/>
      <c r="BE142" s="97"/>
      <c r="BF142" s="97"/>
      <c r="BG142" s="97"/>
      <c r="BH142" s="97"/>
      <c r="BI142" s="97"/>
      <c r="BJ142" s="97"/>
      <c r="BK142" s="97"/>
      <c r="BL142" s="97"/>
      <c r="BM142" s="97"/>
      <c r="BN142" s="97"/>
      <c r="BO142" s="97"/>
      <c r="BP142" s="97"/>
      <c r="BQ142" s="97"/>
      <c r="BR142" s="97"/>
      <c r="BS142" s="97"/>
      <c r="BT142" s="97"/>
      <c r="BU142" s="97"/>
      <c r="BV142" s="97"/>
      <c r="BW142" s="97"/>
      <c r="BX142" s="97"/>
      <c r="BY142" s="97"/>
      <c r="BZ142" s="97"/>
      <c r="CA142" s="97"/>
      <c r="CB142" s="97"/>
      <c r="CC142" s="97"/>
      <c r="CD142" s="97"/>
      <c r="CE142" s="97"/>
      <c r="DM142" s="4"/>
    </row>
    <row r="143" spans="1:117" s="123" customFormat="1" x14ac:dyDescent="0.2">
      <c r="A143" s="104"/>
      <c r="B143" s="104"/>
      <c r="C143" s="121"/>
      <c r="D143" s="121"/>
      <c r="E143" s="121"/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  <c r="T143" s="122"/>
      <c r="U143" s="122"/>
      <c r="V143" s="122"/>
      <c r="W143" s="122"/>
      <c r="X143" s="122"/>
      <c r="Y143" s="122"/>
      <c r="Z143" s="122"/>
      <c r="AA143" s="122"/>
      <c r="AB143" s="96"/>
      <c r="AC143" s="96"/>
      <c r="AD143" s="96"/>
      <c r="AE143" s="96"/>
      <c r="AF143" s="96"/>
      <c r="AL143" s="97"/>
      <c r="AM143" s="97"/>
      <c r="AN143" s="97"/>
      <c r="AO143" s="97"/>
      <c r="AP143" s="97"/>
      <c r="AQ143" s="97"/>
      <c r="AR143" s="97"/>
      <c r="AS143" s="97"/>
      <c r="AT143" s="97"/>
      <c r="AU143" s="97"/>
      <c r="AV143" s="97"/>
      <c r="AW143" s="97"/>
      <c r="AX143" s="97"/>
      <c r="AY143" s="97"/>
      <c r="AZ143" s="97"/>
      <c r="BA143" s="97"/>
      <c r="BB143" s="97"/>
      <c r="BC143" s="97"/>
      <c r="BD143" s="97"/>
      <c r="BE143" s="97"/>
      <c r="BF143" s="97"/>
      <c r="BG143" s="97"/>
      <c r="BH143" s="97"/>
      <c r="BI143" s="97"/>
      <c r="BJ143" s="97"/>
      <c r="BK143" s="97"/>
      <c r="BL143" s="97"/>
      <c r="BM143" s="97"/>
      <c r="BN143" s="97"/>
      <c r="BO143" s="97"/>
      <c r="BP143" s="97"/>
      <c r="BQ143" s="97"/>
      <c r="BR143" s="97"/>
      <c r="BS143" s="97"/>
      <c r="BT143" s="97"/>
      <c r="BU143" s="97"/>
      <c r="BV143" s="97"/>
      <c r="BW143" s="97"/>
      <c r="BX143" s="97"/>
      <c r="BY143" s="97"/>
      <c r="BZ143" s="97"/>
      <c r="CA143" s="97"/>
      <c r="CB143" s="97"/>
      <c r="CC143" s="97"/>
      <c r="CD143" s="97"/>
      <c r="CE143" s="97"/>
      <c r="DM143" s="4"/>
    </row>
    <row r="144" spans="1:117" s="123" customFormat="1" x14ac:dyDescent="0.2">
      <c r="A144" s="104"/>
      <c r="B144" s="104"/>
      <c r="C144" s="121"/>
      <c r="D144" s="121"/>
      <c r="E144" s="121"/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  <c r="T144" s="122"/>
      <c r="U144" s="122"/>
      <c r="V144" s="122"/>
      <c r="W144" s="122"/>
      <c r="X144" s="122"/>
      <c r="Y144" s="122"/>
      <c r="Z144" s="122"/>
      <c r="AA144" s="122"/>
      <c r="AB144" s="96"/>
      <c r="AC144" s="96"/>
      <c r="AD144" s="96"/>
      <c r="AE144" s="96"/>
      <c r="AF144" s="96"/>
      <c r="AL144" s="97"/>
      <c r="AM144" s="97"/>
      <c r="AN144" s="97"/>
      <c r="AO144" s="97"/>
      <c r="AP144" s="97"/>
      <c r="AQ144" s="97"/>
      <c r="AR144" s="97"/>
      <c r="AS144" s="97"/>
      <c r="AT144" s="97"/>
      <c r="AU144" s="97"/>
      <c r="AV144" s="97"/>
      <c r="AW144" s="97"/>
      <c r="AX144" s="97"/>
      <c r="AY144" s="97"/>
      <c r="AZ144" s="97"/>
      <c r="BA144" s="97"/>
      <c r="BB144" s="97"/>
      <c r="BC144" s="97"/>
      <c r="BD144" s="97"/>
      <c r="BE144" s="97"/>
      <c r="BF144" s="97"/>
      <c r="BG144" s="97"/>
      <c r="BH144" s="97"/>
      <c r="BI144" s="97"/>
      <c r="BJ144" s="97"/>
      <c r="BK144" s="97"/>
      <c r="BL144" s="97"/>
      <c r="BM144" s="97"/>
      <c r="BN144" s="97"/>
      <c r="BO144" s="97"/>
      <c r="BP144" s="97"/>
      <c r="BQ144" s="97"/>
      <c r="BR144" s="97"/>
      <c r="BS144" s="97"/>
      <c r="BT144" s="97"/>
      <c r="BU144" s="97"/>
      <c r="BV144" s="97"/>
      <c r="BW144" s="97"/>
      <c r="BX144" s="97"/>
      <c r="BY144" s="97"/>
      <c r="BZ144" s="97"/>
      <c r="CA144" s="97"/>
      <c r="CB144" s="97"/>
      <c r="CC144" s="97"/>
      <c r="CD144" s="97"/>
      <c r="CE144" s="97"/>
      <c r="DM144" s="4"/>
    </row>
    <row r="145" spans="1:117" s="123" customFormat="1" x14ac:dyDescent="0.2">
      <c r="A145" s="104"/>
      <c r="B145" s="104"/>
      <c r="C145" s="121"/>
      <c r="D145" s="121"/>
      <c r="E145" s="121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  <c r="Z145" s="122"/>
      <c r="AA145" s="122"/>
      <c r="AB145" s="96"/>
      <c r="AC145" s="96"/>
      <c r="AD145" s="96"/>
      <c r="AE145" s="96"/>
      <c r="AF145" s="96"/>
      <c r="AL145" s="97"/>
      <c r="AM145" s="97"/>
      <c r="AN145" s="97"/>
      <c r="AO145" s="97"/>
      <c r="AP145" s="97"/>
      <c r="AQ145" s="97"/>
      <c r="AR145" s="97"/>
      <c r="AS145" s="97"/>
      <c r="AT145" s="97"/>
      <c r="AU145" s="97"/>
      <c r="AV145" s="97"/>
      <c r="AW145" s="97"/>
      <c r="AX145" s="97"/>
      <c r="AY145" s="97"/>
      <c r="AZ145" s="97"/>
      <c r="BA145" s="97"/>
      <c r="BB145" s="97"/>
      <c r="BC145" s="97"/>
      <c r="BD145" s="97"/>
      <c r="BE145" s="97"/>
      <c r="BF145" s="97"/>
      <c r="BG145" s="97"/>
      <c r="BH145" s="97"/>
      <c r="BI145" s="97"/>
      <c r="BJ145" s="97"/>
      <c r="BK145" s="97"/>
      <c r="BL145" s="97"/>
      <c r="BM145" s="97"/>
      <c r="BN145" s="97"/>
      <c r="BO145" s="97"/>
      <c r="BP145" s="97"/>
      <c r="BQ145" s="97"/>
      <c r="BR145" s="97"/>
      <c r="BS145" s="97"/>
      <c r="BT145" s="97"/>
      <c r="BU145" s="97"/>
      <c r="BV145" s="97"/>
      <c r="BW145" s="97"/>
      <c r="BX145" s="97"/>
      <c r="BY145" s="97"/>
      <c r="BZ145" s="97"/>
      <c r="CA145" s="97"/>
      <c r="CB145" s="97"/>
      <c r="CC145" s="97"/>
      <c r="CD145" s="97"/>
      <c r="CE145" s="97"/>
      <c r="DM145" s="4"/>
    </row>
    <row r="146" spans="1:117" s="123" customFormat="1" x14ac:dyDescent="0.2">
      <c r="A146" s="104"/>
      <c r="B146" s="104"/>
      <c r="C146" s="121"/>
      <c r="D146" s="121"/>
      <c r="E146" s="121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122"/>
      <c r="W146" s="122"/>
      <c r="X146" s="122"/>
      <c r="Y146" s="122"/>
      <c r="Z146" s="122"/>
      <c r="AA146" s="122"/>
      <c r="AB146" s="96"/>
      <c r="AC146" s="96"/>
      <c r="AD146" s="96"/>
      <c r="AE146" s="96"/>
      <c r="AF146" s="96"/>
      <c r="AL146" s="97"/>
      <c r="AM146" s="97"/>
      <c r="AN146" s="97"/>
      <c r="AO146" s="97"/>
      <c r="AP146" s="97"/>
      <c r="AQ146" s="97"/>
      <c r="AR146" s="97"/>
      <c r="AS146" s="97"/>
      <c r="AT146" s="97"/>
      <c r="AU146" s="97"/>
      <c r="AV146" s="97"/>
      <c r="AW146" s="97"/>
      <c r="AX146" s="97"/>
      <c r="AY146" s="97"/>
      <c r="AZ146" s="97"/>
      <c r="BA146" s="97"/>
      <c r="BB146" s="97"/>
      <c r="BC146" s="97"/>
      <c r="BD146" s="97"/>
      <c r="BE146" s="97"/>
      <c r="BF146" s="97"/>
      <c r="BG146" s="97"/>
      <c r="BH146" s="97"/>
      <c r="BI146" s="97"/>
      <c r="BJ146" s="97"/>
      <c r="BK146" s="97"/>
      <c r="BL146" s="97"/>
      <c r="BM146" s="97"/>
      <c r="BN146" s="97"/>
      <c r="BO146" s="97"/>
      <c r="BP146" s="97"/>
      <c r="BQ146" s="97"/>
      <c r="BR146" s="97"/>
      <c r="BS146" s="97"/>
      <c r="BT146" s="97"/>
      <c r="BU146" s="97"/>
      <c r="BV146" s="97"/>
      <c r="BW146" s="97"/>
      <c r="BX146" s="97"/>
      <c r="BY146" s="97"/>
      <c r="BZ146" s="97"/>
      <c r="CA146" s="97"/>
      <c r="CB146" s="97"/>
      <c r="CC146" s="97"/>
      <c r="CD146" s="97"/>
      <c r="CE146" s="97"/>
      <c r="DM146" s="4"/>
    </row>
    <row r="147" spans="1:117" s="123" customFormat="1" x14ac:dyDescent="0.2">
      <c r="A147" s="104"/>
      <c r="B147" s="104"/>
      <c r="C147" s="121"/>
      <c r="D147" s="121"/>
      <c r="E147" s="121"/>
      <c r="F147" s="122"/>
      <c r="G147" s="122"/>
      <c r="H147" s="122"/>
      <c r="I147" s="122"/>
      <c r="J147" s="122"/>
      <c r="K147" s="122"/>
      <c r="L147" s="122"/>
      <c r="M147" s="122"/>
      <c r="N147" s="122"/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  <c r="Z147" s="122"/>
      <c r="AA147" s="122"/>
      <c r="AB147" s="96"/>
      <c r="AC147" s="96"/>
      <c r="AD147" s="96"/>
      <c r="AE147" s="96"/>
      <c r="AF147" s="96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  <c r="BD147" s="97"/>
      <c r="BE147" s="97"/>
      <c r="BF147" s="97"/>
      <c r="BG147" s="97"/>
      <c r="BH147" s="97"/>
      <c r="BI147" s="97"/>
      <c r="BJ147" s="97"/>
      <c r="BK147" s="97"/>
      <c r="BL147" s="97"/>
      <c r="BM147" s="97"/>
      <c r="BN147" s="97"/>
      <c r="BO147" s="97"/>
      <c r="BP147" s="97"/>
      <c r="BQ147" s="97"/>
      <c r="BR147" s="97"/>
      <c r="BS147" s="97"/>
      <c r="BT147" s="97"/>
      <c r="BU147" s="97"/>
      <c r="BV147" s="97"/>
      <c r="BW147" s="97"/>
      <c r="BX147" s="97"/>
      <c r="BY147" s="97"/>
      <c r="BZ147" s="97"/>
      <c r="CA147" s="97"/>
      <c r="CB147" s="97"/>
      <c r="CC147" s="97"/>
      <c r="CD147" s="97"/>
      <c r="CE147" s="97"/>
      <c r="DM147" s="4"/>
    </row>
    <row r="148" spans="1:117" s="123" customFormat="1" x14ac:dyDescent="0.2">
      <c r="A148" s="104"/>
      <c r="B148" s="104"/>
      <c r="C148" s="121"/>
      <c r="D148" s="121"/>
      <c r="E148" s="121"/>
      <c r="F148" s="122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  <c r="T148" s="122"/>
      <c r="U148" s="122"/>
      <c r="V148" s="122"/>
      <c r="W148" s="122"/>
      <c r="X148" s="122"/>
      <c r="Y148" s="122"/>
      <c r="Z148" s="122"/>
      <c r="AA148" s="122"/>
      <c r="AB148" s="96"/>
      <c r="AC148" s="96"/>
      <c r="AD148" s="96"/>
      <c r="AE148" s="96"/>
      <c r="AF148" s="96"/>
      <c r="DM148" s="4"/>
    </row>
    <row r="149" spans="1:117" s="123" customFormat="1" x14ac:dyDescent="0.2">
      <c r="A149" s="104"/>
      <c r="B149" s="104"/>
      <c r="C149" s="121"/>
      <c r="D149" s="121"/>
      <c r="E149" s="121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  <c r="AA149" s="122"/>
      <c r="AB149" s="96"/>
      <c r="AC149" s="96"/>
      <c r="AD149" s="96"/>
      <c r="AE149" s="96"/>
      <c r="AF149" s="96"/>
      <c r="DM149" s="4"/>
    </row>
    <row r="150" spans="1:117" s="123" customFormat="1" x14ac:dyDescent="0.2">
      <c r="A150" s="104"/>
      <c r="B150" s="104"/>
      <c r="C150" s="121"/>
      <c r="D150" s="121"/>
      <c r="E150" s="121"/>
      <c r="F150" s="122"/>
      <c r="G150" s="122"/>
      <c r="H150" s="122"/>
      <c r="I150" s="122"/>
      <c r="J150" s="122"/>
      <c r="K150" s="122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2"/>
      <c r="X150" s="122"/>
      <c r="Y150" s="122"/>
      <c r="Z150" s="122"/>
      <c r="AA150" s="122"/>
      <c r="AB150" s="96"/>
      <c r="AC150" s="96"/>
      <c r="AD150" s="96"/>
      <c r="AE150" s="96"/>
      <c r="AF150" s="96"/>
      <c r="DM150" s="4"/>
    </row>
    <row r="151" spans="1:117" s="123" customFormat="1" x14ac:dyDescent="0.2">
      <c r="A151" s="104"/>
      <c r="B151" s="104"/>
      <c r="C151" s="121"/>
      <c r="D151" s="121"/>
      <c r="E151" s="121"/>
      <c r="F151" s="122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  <c r="Q151" s="122"/>
      <c r="R151" s="122"/>
      <c r="S151" s="122"/>
      <c r="T151" s="122"/>
      <c r="U151" s="122"/>
      <c r="V151" s="122"/>
      <c r="W151" s="122"/>
      <c r="X151" s="122"/>
      <c r="Y151" s="122"/>
      <c r="Z151" s="122"/>
      <c r="AA151" s="122"/>
      <c r="AB151" s="96"/>
      <c r="AC151" s="96"/>
      <c r="AD151" s="96"/>
      <c r="AE151" s="96"/>
      <c r="AF151" s="96"/>
      <c r="DM151" s="4"/>
    </row>
    <row r="152" spans="1:117" s="123" customFormat="1" x14ac:dyDescent="0.2">
      <c r="A152" s="104"/>
      <c r="B152" s="104"/>
      <c r="C152" s="121"/>
      <c r="D152" s="121"/>
      <c r="E152" s="121"/>
      <c r="F152" s="122"/>
      <c r="G152" s="122"/>
      <c r="H152" s="122"/>
      <c r="I152" s="122"/>
      <c r="J152" s="122"/>
      <c r="K152" s="122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  <c r="Z152" s="122"/>
      <c r="AA152" s="122"/>
      <c r="AB152" s="96"/>
      <c r="AC152" s="96"/>
      <c r="AD152" s="96"/>
      <c r="AE152" s="96"/>
      <c r="AF152" s="96"/>
      <c r="DM152" s="4"/>
    </row>
    <row r="153" spans="1:117" s="123" customFormat="1" x14ac:dyDescent="0.2">
      <c r="A153" s="104"/>
      <c r="B153" s="104"/>
      <c r="C153" s="121"/>
      <c r="D153" s="121"/>
      <c r="E153" s="121"/>
      <c r="F153" s="122"/>
      <c r="G153" s="122"/>
      <c r="H153" s="122"/>
      <c r="I153" s="122"/>
      <c r="J153" s="122"/>
      <c r="K153" s="122"/>
      <c r="L153" s="122"/>
      <c r="M153" s="122"/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  <c r="AA153" s="122"/>
      <c r="AB153" s="96"/>
      <c r="AC153" s="96"/>
      <c r="AD153" s="96"/>
      <c r="AE153" s="96"/>
      <c r="AF153" s="96"/>
      <c r="DM153" s="4"/>
    </row>
    <row r="154" spans="1:117" s="123" customFormat="1" x14ac:dyDescent="0.2">
      <c r="A154" s="104"/>
      <c r="B154" s="104"/>
      <c r="C154" s="121"/>
      <c r="D154" s="121"/>
      <c r="E154" s="121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  <c r="Z154" s="122"/>
      <c r="AA154" s="122"/>
      <c r="AB154" s="96"/>
      <c r="AC154" s="96"/>
      <c r="AD154" s="96"/>
      <c r="AE154" s="96"/>
      <c r="AF154" s="96"/>
      <c r="DM154" s="4"/>
    </row>
    <row r="155" spans="1:117" s="123" customFormat="1" x14ac:dyDescent="0.2">
      <c r="A155" s="104"/>
      <c r="B155" s="104"/>
      <c r="C155" s="121"/>
      <c r="D155" s="121"/>
      <c r="E155" s="121"/>
      <c r="F155" s="122"/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  <c r="AA155" s="122"/>
      <c r="AB155" s="96"/>
      <c r="AC155" s="96"/>
      <c r="AD155" s="96"/>
      <c r="AE155" s="96"/>
      <c r="AF155" s="96"/>
      <c r="DM155" s="4"/>
    </row>
    <row r="156" spans="1:117" s="123" customFormat="1" x14ac:dyDescent="0.2">
      <c r="A156" s="104"/>
      <c r="B156" s="104"/>
      <c r="C156" s="121"/>
      <c r="D156" s="121"/>
      <c r="E156" s="121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  <c r="Z156" s="122"/>
      <c r="AA156" s="122"/>
      <c r="AB156" s="96"/>
      <c r="AC156" s="96"/>
      <c r="AD156" s="96"/>
      <c r="AE156" s="96"/>
      <c r="AF156" s="96"/>
      <c r="DM156" s="4"/>
    </row>
    <row r="157" spans="1:117" s="123" customFormat="1" x14ac:dyDescent="0.2">
      <c r="A157" s="104"/>
      <c r="B157" s="104"/>
      <c r="C157" s="121"/>
      <c r="D157" s="121"/>
      <c r="E157" s="121"/>
      <c r="F157" s="122"/>
      <c r="G157" s="122"/>
      <c r="H157" s="122"/>
      <c r="I157" s="122"/>
      <c r="J157" s="122"/>
      <c r="K157" s="122"/>
      <c r="L157" s="122"/>
      <c r="M157" s="122"/>
      <c r="N157" s="122"/>
      <c r="O157" s="122"/>
      <c r="P157" s="122"/>
      <c r="Q157" s="122"/>
      <c r="R157" s="122"/>
      <c r="S157" s="122"/>
      <c r="T157" s="122"/>
      <c r="U157" s="122"/>
      <c r="V157" s="122"/>
      <c r="W157" s="122"/>
      <c r="X157" s="122"/>
      <c r="Y157" s="122"/>
      <c r="Z157" s="122"/>
      <c r="AA157" s="122"/>
      <c r="AB157" s="96"/>
      <c r="AC157" s="96"/>
      <c r="AD157" s="96"/>
      <c r="AE157" s="96"/>
      <c r="AF157" s="96"/>
      <c r="DM157" s="4"/>
    </row>
    <row r="158" spans="1:117" s="123" customFormat="1" x14ac:dyDescent="0.2">
      <c r="A158" s="104"/>
      <c r="B158" s="104"/>
      <c r="C158" s="121"/>
      <c r="D158" s="121"/>
      <c r="E158" s="121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96"/>
      <c r="AC158" s="96"/>
      <c r="AD158" s="96"/>
      <c r="AE158" s="96"/>
      <c r="AF158" s="96"/>
      <c r="DM158" s="4"/>
    </row>
    <row r="159" spans="1:117" s="123" customFormat="1" x14ac:dyDescent="0.2">
      <c r="A159" s="104"/>
      <c r="B159" s="104"/>
      <c r="C159" s="121"/>
      <c r="D159" s="121"/>
      <c r="E159" s="121"/>
      <c r="F159" s="122"/>
      <c r="G159" s="122"/>
      <c r="H159" s="122"/>
      <c r="I159" s="122"/>
      <c r="J159" s="122"/>
      <c r="K159" s="122"/>
      <c r="L159" s="122"/>
      <c r="M159" s="122"/>
      <c r="N159" s="122"/>
      <c r="O159" s="122"/>
      <c r="P159" s="122"/>
      <c r="Q159" s="122"/>
      <c r="R159" s="122"/>
      <c r="S159" s="122"/>
      <c r="T159" s="122"/>
      <c r="U159" s="122"/>
      <c r="V159" s="122"/>
      <c r="W159" s="122"/>
      <c r="X159" s="122"/>
      <c r="Y159" s="122"/>
      <c r="Z159" s="122"/>
      <c r="AA159" s="122"/>
      <c r="AB159" s="96"/>
      <c r="AC159" s="96"/>
      <c r="AD159" s="96"/>
      <c r="AE159" s="96"/>
      <c r="AF159" s="96"/>
      <c r="DM159" s="4"/>
    </row>
    <row r="160" spans="1:117" ht="14.25" x14ac:dyDescent="0.2">
      <c r="A160" s="102" t="s">
        <v>143</v>
      </c>
      <c r="B160" s="106"/>
      <c r="C160" s="84"/>
      <c r="D160" s="84"/>
      <c r="E160" s="84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  <c r="BA160" s="83"/>
      <c r="BB160" s="83"/>
      <c r="BC160" s="83"/>
      <c r="BD160" s="83"/>
      <c r="BE160" s="83"/>
      <c r="BF160" s="83"/>
      <c r="BG160" s="83"/>
      <c r="BH160" s="83"/>
      <c r="BI160" s="83"/>
      <c r="BJ160" s="83"/>
      <c r="BK160" s="83"/>
      <c r="BL160" s="83"/>
      <c r="BM160" s="83"/>
      <c r="BN160" s="8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/>
      <c r="CI160" s="83"/>
      <c r="CJ160" s="83"/>
      <c r="CK160" s="83"/>
      <c r="CL160" s="83"/>
      <c r="CM160" s="83"/>
      <c r="CN160" s="83"/>
      <c r="CO160" s="83"/>
      <c r="CP160" s="83"/>
      <c r="CQ160" s="83"/>
      <c r="CR160" s="83"/>
      <c r="CS160" s="83"/>
      <c r="CT160" s="83"/>
      <c r="CU160" s="83"/>
      <c r="CV160" s="83"/>
      <c r="CW160" s="83"/>
    </row>
    <row r="161" spans="2:117" x14ac:dyDescent="0.2">
      <c r="C161" s="76"/>
      <c r="D161" s="76"/>
      <c r="E161" s="76"/>
    </row>
    <row r="162" spans="2:117" ht="12.6" customHeight="1" x14ac:dyDescent="0.2">
      <c r="B162" s="279" t="s">
        <v>185</v>
      </c>
      <c r="C162" s="139" t="s">
        <v>125</v>
      </c>
      <c r="D162" s="139" t="s">
        <v>125</v>
      </c>
      <c r="E162" s="139" t="s">
        <v>125</v>
      </c>
      <c r="F162" s="174">
        <v>0.25</v>
      </c>
      <c r="G162" s="174">
        <v>0.25</v>
      </c>
      <c r="H162" s="174">
        <v>0.25</v>
      </c>
      <c r="I162" s="174">
        <v>0.26041666666666669</v>
      </c>
      <c r="J162" s="174">
        <v>0.26041666666666669</v>
      </c>
      <c r="K162" s="174">
        <v>0.26041666666666669</v>
      </c>
      <c r="L162" s="174">
        <v>0.27083333333333298</v>
      </c>
      <c r="M162" s="174">
        <v>0.27083333333333298</v>
      </c>
      <c r="N162" s="174">
        <v>0.27083333333333298</v>
      </c>
      <c r="O162" s="174">
        <v>0.28125</v>
      </c>
      <c r="P162" s="174">
        <v>0.28125</v>
      </c>
      <c r="Q162" s="174">
        <v>0.28125</v>
      </c>
      <c r="R162" s="174">
        <v>0.29166666666666702</v>
      </c>
      <c r="S162" s="174">
        <v>0.29166666666666702</v>
      </c>
      <c r="T162" s="174">
        <v>0.29166666666666702</v>
      </c>
      <c r="U162" s="174">
        <v>0.30208333333333298</v>
      </c>
      <c r="V162" s="174">
        <v>0.30208333333333298</v>
      </c>
      <c r="W162" s="174">
        <v>0.30208333333333298</v>
      </c>
      <c r="X162" s="174">
        <v>0.3125</v>
      </c>
      <c r="Y162" s="174">
        <v>0.3125</v>
      </c>
      <c r="Z162" s="174">
        <v>0.3125</v>
      </c>
      <c r="AA162" s="174">
        <v>0.32291666666666702</v>
      </c>
      <c r="AB162" s="174">
        <v>0.32291666666666702</v>
      </c>
      <c r="AC162" s="174">
        <v>0.32291666666666702</v>
      </c>
      <c r="AD162" s="174">
        <v>0.33333333333333298</v>
      </c>
      <c r="AE162" s="174">
        <v>0.33333333333333298</v>
      </c>
      <c r="AF162" s="174">
        <v>0.33333333333333298</v>
      </c>
      <c r="AG162" s="174">
        <v>0.34375</v>
      </c>
      <c r="AH162" s="174">
        <v>0.34375</v>
      </c>
      <c r="AI162" s="174">
        <v>0.34375</v>
      </c>
      <c r="AJ162" s="174">
        <v>0.35416666666666702</v>
      </c>
      <c r="AK162" s="174">
        <v>0.35416666666666702</v>
      </c>
      <c r="AL162" s="174">
        <v>0.35416666666666702</v>
      </c>
      <c r="AM162" s="174">
        <v>0.36458333333333331</v>
      </c>
      <c r="AN162" s="174">
        <v>0.36458333333333331</v>
      </c>
      <c r="AO162" s="174">
        <v>0.36458333333333331</v>
      </c>
      <c r="AP162" s="174">
        <v>0.375</v>
      </c>
      <c r="AQ162" s="174">
        <v>0.375</v>
      </c>
      <c r="AR162" s="174">
        <v>0.375</v>
      </c>
      <c r="AS162" s="174">
        <v>0.38541666666666702</v>
      </c>
      <c r="AT162" s="174">
        <v>0.38541666666666702</v>
      </c>
      <c r="AU162" s="174">
        <v>0.38541666666666702</v>
      </c>
      <c r="AV162" s="174">
        <v>0.39583333333333331</v>
      </c>
      <c r="AW162" s="174">
        <v>0.39583333333333331</v>
      </c>
      <c r="AX162" s="174">
        <v>0.39583333333333331</v>
      </c>
      <c r="AY162" s="174">
        <v>0.40625</v>
      </c>
      <c r="AZ162" s="188">
        <v>0.40625</v>
      </c>
      <c r="BA162" s="188">
        <v>0.40625</v>
      </c>
      <c r="BB162" s="174">
        <v>0.58333333333333337</v>
      </c>
      <c r="BC162" s="174">
        <v>0.58333333333333337</v>
      </c>
      <c r="BD162" s="174">
        <v>0.58333333333333337</v>
      </c>
      <c r="BE162" s="174">
        <v>0.59375</v>
      </c>
      <c r="BF162" s="174">
        <v>0.59375</v>
      </c>
      <c r="BG162" s="174">
        <v>0.59375</v>
      </c>
      <c r="BH162" s="174">
        <v>0.60416666666666696</v>
      </c>
      <c r="BI162" s="174">
        <v>0.60416666666666696</v>
      </c>
      <c r="BJ162" s="174">
        <v>0.60416666666666696</v>
      </c>
      <c r="BK162" s="174">
        <v>0.61458333333333337</v>
      </c>
      <c r="BL162" s="174">
        <v>0.61458333333333337</v>
      </c>
      <c r="BM162" s="174">
        <v>0.61458333333333337</v>
      </c>
      <c r="BN162" s="174">
        <v>0.625</v>
      </c>
      <c r="BO162" s="174">
        <v>0.625</v>
      </c>
      <c r="BP162" s="174">
        <v>0.625</v>
      </c>
      <c r="BQ162" s="174">
        <v>0.63541666666666696</v>
      </c>
      <c r="BR162" s="174">
        <v>0.63541666666666696</v>
      </c>
      <c r="BS162" s="174">
        <v>0.63541666666666696</v>
      </c>
      <c r="BT162" s="174">
        <v>0.64583333333333337</v>
      </c>
      <c r="BU162" s="174">
        <v>0.64583333333333337</v>
      </c>
      <c r="BV162" s="174">
        <v>0.64583333333333337</v>
      </c>
      <c r="BW162" s="174">
        <v>0.65625</v>
      </c>
      <c r="BX162" s="174">
        <v>0.65625</v>
      </c>
      <c r="BY162" s="174">
        <v>0.65625</v>
      </c>
      <c r="BZ162" s="174">
        <v>0.66666666666666696</v>
      </c>
      <c r="CA162" s="174">
        <v>0.66666666666666696</v>
      </c>
      <c r="CB162" s="174">
        <v>0.66666666666666696</v>
      </c>
      <c r="CC162" s="174">
        <v>0.67708333333333337</v>
      </c>
      <c r="CD162" s="174">
        <v>0.67708333333333337</v>
      </c>
      <c r="CE162" s="174">
        <v>0.67708333333333337</v>
      </c>
      <c r="CF162" s="174">
        <v>0.6875</v>
      </c>
      <c r="CG162" s="174">
        <v>0.6875</v>
      </c>
      <c r="CH162" s="174">
        <v>0.6875</v>
      </c>
      <c r="CI162" s="174">
        <v>0.69791666666666696</v>
      </c>
      <c r="CJ162" s="174">
        <v>0.69791666666666696</v>
      </c>
      <c r="CK162" s="174">
        <v>0.69791666666666696</v>
      </c>
      <c r="CL162" s="174">
        <v>0.70833333333333337</v>
      </c>
      <c r="CM162" s="174">
        <v>0.70833333333333337</v>
      </c>
      <c r="CN162" s="174">
        <v>0.70833333333333337</v>
      </c>
      <c r="CO162" s="174">
        <v>0.71875</v>
      </c>
      <c r="CP162" s="174">
        <v>0.71875</v>
      </c>
      <c r="CQ162" s="174">
        <v>0.71875</v>
      </c>
      <c r="CR162" s="174">
        <v>0.72916666666666663</v>
      </c>
      <c r="CS162" s="174">
        <v>0.72916666666666663</v>
      </c>
      <c r="CT162" s="174">
        <v>0.72916666666666663</v>
      </c>
      <c r="CU162" s="174">
        <v>0.73958333333333337</v>
      </c>
      <c r="CV162" s="174">
        <v>0.73958333333333337</v>
      </c>
      <c r="CW162" s="174">
        <v>0.73958333333333337</v>
      </c>
    </row>
    <row r="163" spans="2:117" x14ac:dyDescent="0.2">
      <c r="B163" s="280"/>
      <c r="C163" s="139" t="s">
        <v>125</v>
      </c>
      <c r="D163" s="139" t="s">
        <v>125</v>
      </c>
      <c r="E163" s="139" t="s">
        <v>125</v>
      </c>
      <c r="F163" s="174">
        <v>0.26041666666666669</v>
      </c>
      <c r="G163" s="174">
        <v>0.26041666666666669</v>
      </c>
      <c r="H163" s="174">
        <v>0.26041666666666669</v>
      </c>
      <c r="I163" s="174">
        <v>0.27083333333333298</v>
      </c>
      <c r="J163" s="174">
        <v>0.27083333333333298</v>
      </c>
      <c r="K163" s="174">
        <v>0.27083333333333298</v>
      </c>
      <c r="L163" s="174">
        <v>0.28125</v>
      </c>
      <c r="M163" s="174">
        <v>0.28125</v>
      </c>
      <c r="N163" s="174">
        <v>0.28125</v>
      </c>
      <c r="O163" s="174">
        <v>0.29166666666666702</v>
      </c>
      <c r="P163" s="174">
        <v>0.29166666666666702</v>
      </c>
      <c r="Q163" s="174">
        <v>0.29166666666666702</v>
      </c>
      <c r="R163" s="174">
        <v>0.30208333333333298</v>
      </c>
      <c r="S163" s="174">
        <v>0.30208333333333298</v>
      </c>
      <c r="T163" s="174">
        <v>0.30208333333333298</v>
      </c>
      <c r="U163" s="174">
        <v>0.3125</v>
      </c>
      <c r="V163" s="174">
        <v>0.3125</v>
      </c>
      <c r="W163" s="174">
        <v>0.3125</v>
      </c>
      <c r="X163" s="174">
        <v>0.32291666666666702</v>
      </c>
      <c r="Y163" s="174">
        <v>0.32291666666666702</v>
      </c>
      <c r="Z163" s="174">
        <v>0.32291666666666702</v>
      </c>
      <c r="AA163" s="174">
        <v>0.33333333333333298</v>
      </c>
      <c r="AB163" s="174">
        <v>0.33333333333333298</v>
      </c>
      <c r="AC163" s="174">
        <v>0.33333333333333298</v>
      </c>
      <c r="AD163" s="174">
        <v>0.34375</v>
      </c>
      <c r="AE163" s="174">
        <v>0.34375</v>
      </c>
      <c r="AF163" s="174">
        <v>0.34375</v>
      </c>
      <c r="AG163" s="174">
        <v>0.35416666666666702</v>
      </c>
      <c r="AH163" s="174">
        <v>0.35416666666666702</v>
      </c>
      <c r="AI163" s="174">
        <v>0.35416666666666702</v>
      </c>
      <c r="AJ163" s="174">
        <v>0.36458333333333398</v>
      </c>
      <c r="AK163" s="174">
        <v>0.36458333333333398</v>
      </c>
      <c r="AL163" s="174">
        <v>0.36458333333333398</v>
      </c>
      <c r="AM163" s="174">
        <v>0.375</v>
      </c>
      <c r="AN163" s="174">
        <v>0.375</v>
      </c>
      <c r="AO163" s="174">
        <v>0.375</v>
      </c>
      <c r="AP163" s="174">
        <v>0.38541666666666702</v>
      </c>
      <c r="AQ163" s="174">
        <v>0.38541666666666702</v>
      </c>
      <c r="AR163" s="174">
        <v>0.38541666666666702</v>
      </c>
      <c r="AS163" s="174">
        <v>0.39583333333333398</v>
      </c>
      <c r="AT163" s="174">
        <v>0.39583333333333398</v>
      </c>
      <c r="AU163" s="174">
        <v>0.39583333333333398</v>
      </c>
      <c r="AV163" s="174">
        <v>0.40625</v>
      </c>
      <c r="AW163" s="174">
        <v>0.40625</v>
      </c>
      <c r="AX163" s="174">
        <v>0.40625</v>
      </c>
      <c r="AY163" s="174">
        <v>0.41666666666666669</v>
      </c>
      <c r="AZ163" s="188">
        <v>0.41666666666666669</v>
      </c>
      <c r="BA163" s="188">
        <v>0.41666666666666669</v>
      </c>
      <c r="BB163" s="174">
        <v>0.593750000000001</v>
      </c>
      <c r="BC163" s="174">
        <v>0.593750000000001</v>
      </c>
      <c r="BD163" s="174">
        <v>0.593750000000001</v>
      </c>
      <c r="BE163" s="174">
        <v>0.60416666666666696</v>
      </c>
      <c r="BF163" s="174">
        <v>0.60416666666666696</v>
      </c>
      <c r="BG163" s="174">
        <v>0.60416666666666696</v>
      </c>
      <c r="BH163" s="174">
        <v>0.61458333333333404</v>
      </c>
      <c r="BI163" s="174">
        <v>0.61458333333333404</v>
      </c>
      <c r="BJ163" s="174">
        <v>0.61458333333333404</v>
      </c>
      <c r="BK163" s="174">
        <v>0.625000000000001</v>
      </c>
      <c r="BL163" s="174">
        <v>0.625000000000001</v>
      </c>
      <c r="BM163" s="174">
        <v>0.625000000000001</v>
      </c>
      <c r="BN163" s="174">
        <v>0.63541666666666696</v>
      </c>
      <c r="BO163" s="174">
        <v>0.63541666666666696</v>
      </c>
      <c r="BP163" s="174">
        <v>0.63541666666666696</v>
      </c>
      <c r="BQ163" s="174">
        <v>0.64583333333333404</v>
      </c>
      <c r="BR163" s="174">
        <v>0.64583333333333404</v>
      </c>
      <c r="BS163" s="174">
        <v>0.64583333333333404</v>
      </c>
      <c r="BT163" s="174">
        <v>0.656250000000001</v>
      </c>
      <c r="BU163" s="174">
        <v>0.656250000000001</v>
      </c>
      <c r="BV163" s="174">
        <v>0.656250000000001</v>
      </c>
      <c r="BW163" s="174">
        <v>0.66666666666666696</v>
      </c>
      <c r="BX163" s="174">
        <v>0.66666666666666696</v>
      </c>
      <c r="BY163" s="174">
        <v>0.66666666666666696</v>
      </c>
      <c r="BZ163" s="174">
        <v>0.67708333333333404</v>
      </c>
      <c r="CA163" s="174">
        <v>0.67708333333333404</v>
      </c>
      <c r="CB163" s="174">
        <v>0.67708333333333404</v>
      </c>
      <c r="CC163" s="174">
        <v>0.687500000000001</v>
      </c>
      <c r="CD163" s="174">
        <v>0.687500000000001</v>
      </c>
      <c r="CE163" s="174">
        <v>0.687500000000001</v>
      </c>
      <c r="CF163" s="174">
        <v>0.69791666666666696</v>
      </c>
      <c r="CG163" s="174">
        <v>0.69791666666666696</v>
      </c>
      <c r="CH163" s="174">
        <v>0.69791666666666696</v>
      </c>
      <c r="CI163" s="174">
        <v>0.70833333333333404</v>
      </c>
      <c r="CJ163" s="174">
        <v>0.70833333333333404</v>
      </c>
      <c r="CK163" s="174">
        <v>0.70833333333333404</v>
      </c>
      <c r="CL163" s="174">
        <v>0.718750000000001</v>
      </c>
      <c r="CM163" s="174">
        <v>0.718750000000001</v>
      </c>
      <c r="CN163" s="174">
        <v>0.718750000000001</v>
      </c>
      <c r="CO163" s="174">
        <v>0.72916666666666796</v>
      </c>
      <c r="CP163" s="174">
        <v>0.72916666666666796</v>
      </c>
      <c r="CQ163" s="174">
        <v>0.72916666666666796</v>
      </c>
      <c r="CR163" s="174">
        <v>0.73958333333333404</v>
      </c>
      <c r="CS163" s="174">
        <v>0.73958333333333404</v>
      </c>
      <c r="CT163" s="174">
        <v>0.73958333333333404</v>
      </c>
      <c r="CU163" s="174">
        <v>0.750000000000001</v>
      </c>
      <c r="CV163" s="174">
        <v>0.750000000000001</v>
      </c>
      <c r="CW163" s="174">
        <v>0.750000000000001</v>
      </c>
    </row>
    <row r="164" spans="2:117" ht="13.5" thickBot="1" x14ac:dyDescent="0.25">
      <c r="B164" s="281"/>
      <c r="C164" s="181" t="s">
        <v>259</v>
      </c>
      <c r="D164" s="181" t="s">
        <v>260</v>
      </c>
      <c r="E164" s="182" t="s">
        <v>262</v>
      </c>
      <c r="F164" s="181" t="s">
        <v>259</v>
      </c>
      <c r="G164" s="181" t="s">
        <v>260</v>
      </c>
      <c r="H164" s="182" t="s">
        <v>262</v>
      </c>
      <c r="I164" s="181" t="s">
        <v>259</v>
      </c>
      <c r="J164" s="181" t="s">
        <v>260</v>
      </c>
      <c r="K164" s="182" t="s">
        <v>262</v>
      </c>
      <c r="L164" s="181" t="s">
        <v>259</v>
      </c>
      <c r="M164" s="181" t="s">
        <v>260</v>
      </c>
      <c r="N164" s="182" t="s">
        <v>262</v>
      </c>
      <c r="O164" s="181" t="s">
        <v>259</v>
      </c>
      <c r="P164" s="181" t="s">
        <v>260</v>
      </c>
      <c r="Q164" s="182" t="s">
        <v>262</v>
      </c>
      <c r="R164" s="181" t="s">
        <v>259</v>
      </c>
      <c r="S164" s="181" t="s">
        <v>260</v>
      </c>
      <c r="T164" s="182" t="s">
        <v>262</v>
      </c>
      <c r="U164" s="181" t="s">
        <v>259</v>
      </c>
      <c r="V164" s="181" t="s">
        <v>260</v>
      </c>
      <c r="W164" s="182" t="s">
        <v>262</v>
      </c>
      <c r="X164" s="181" t="s">
        <v>259</v>
      </c>
      <c r="Y164" s="181" t="s">
        <v>260</v>
      </c>
      <c r="Z164" s="182" t="s">
        <v>262</v>
      </c>
      <c r="AA164" s="181" t="s">
        <v>259</v>
      </c>
      <c r="AB164" s="181" t="s">
        <v>260</v>
      </c>
      <c r="AC164" s="182" t="s">
        <v>262</v>
      </c>
      <c r="AD164" s="181" t="s">
        <v>259</v>
      </c>
      <c r="AE164" s="181" t="s">
        <v>260</v>
      </c>
      <c r="AF164" s="182" t="s">
        <v>262</v>
      </c>
      <c r="AG164" s="181" t="s">
        <v>259</v>
      </c>
      <c r="AH164" s="181" t="s">
        <v>260</v>
      </c>
      <c r="AI164" s="182" t="s">
        <v>262</v>
      </c>
      <c r="AJ164" s="181" t="s">
        <v>259</v>
      </c>
      <c r="AK164" s="181" t="s">
        <v>260</v>
      </c>
      <c r="AL164" s="182" t="s">
        <v>262</v>
      </c>
      <c r="AM164" s="181" t="s">
        <v>259</v>
      </c>
      <c r="AN164" s="181" t="s">
        <v>260</v>
      </c>
      <c r="AO164" s="182" t="s">
        <v>262</v>
      </c>
      <c r="AP164" s="181" t="s">
        <v>259</v>
      </c>
      <c r="AQ164" s="181" t="s">
        <v>260</v>
      </c>
      <c r="AR164" s="182" t="s">
        <v>262</v>
      </c>
      <c r="AS164" s="181" t="s">
        <v>259</v>
      </c>
      <c r="AT164" s="181" t="s">
        <v>260</v>
      </c>
      <c r="AU164" s="182" t="s">
        <v>262</v>
      </c>
      <c r="AV164" s="181" t="s">
        <v>259</v>
      </c>
      <c r="AW164" s="181" t="s">
        <v>260</v>
      </c>
      <c r="AX164" s="182" t="s">
        <v>262</v>
      </c>
      <c r="AY164" s="181" t="s">
        <v>259</v>
      </c>
      <c r="AZ164" s="181" t="s">
        <v>260</v>
      </c>
      <c r="BA164" s="182" t="s">
        <v>262</v>
      </c>
      <c r="BB164" s="181" t="s">
        <v>259</v>
      </c>
      <c r="BC164" s="181" t="s">
        <v>260</v>
      </c>
      <c r="BD164" s="182" t="s">
        <v>262</v>
      </c>
      <c r="BE164" s="181" t="s">
        <v>259</v>
      </c>
      <c r="BF164" s="181" t="s">
        <v>260</v>
      </c>
      <c r="BG164" s="182" t="s">
        <v>262</v>
      </c>
      <c r="BH164" s="181" t="s">
        <v>259</v>
      </c>
      <c r="BI164" s="181" t="s">
        <v>260</v>
      </c>
      <c r="BJ164" s="182" t="s">
        <v>262</v>
      </c>
      <c r="BK164" s="181" t="s">
        <v>259</v>
      </c>
      <c r="BL164" s="181" t="s">
        <v>260</v>
      </c>
      <c r="BM164" s="182" t="s">
        <v>262</v>
      </c>
      <c r="BN164" s="181" t="s">
        <v>259</v>
      </c>
      <c r="BO164" s="181" t="s">
        <v>260</v>
      </c>
      <c r="BP164" s="182" t="s">
        <v>262</v>
      </c>
      <c r="BQ164" s="181" t="s">
        <v>259</v>
      </c>
      <c r="BR164" s="181" t="s">
        <v>260</v>
      </c>
      <c r="BS164" s="182" t="s">
        <v>262</v>
      </c>
      <c r="BT164" s="181" t="s">
        <v>259</v>
      </c>
      <c r="BU164" s="181" t="s">
        <v>260</v>
      </c>
      <c r="BV164" s="182" t="s">
        <v>262</v>
      </c>
      <c r="BW164" s="181" t="s">
        <v>259</v>
      </c>
      <c r="BX164" s="181" t="s">
        <v>260</v>
      </c>
      <c r="BY164" s="182" t="s">
        <v>262</v>
      </c>
      <c r="BZ164" s="181" t="s">
        <v>259</v>
      </c>
      <c r="CA164" s="181" t="s">
        <v>260</v>
      </c>
      <c r="CB164" s="182" t="s">
        <v>262</v>
      </c>
      <c r="CC164" s="181" t="s">
        <v>259</v>
      </c>
      <c r="CD164" s="181" t="s">
        <v>260</v>
      </c>
      <c r="CE164" s="182" t="s">
        <v>262</v>
      </c>
      <c r="CF164" s="181" t="s">
        <v>259</v>
      </c>
      <c r="CG164" s="181" t="s">
        <v>260</v>
      </c>
      <c r="CH164" s="182" t="s">
        <v>262</v>
      </c>
      <c r="CI164" s="181" t="s">
        <v>259</v>
      </c>
      <c r="CJ164" s="181" t="s">
        <v>260</v>
      </c>
      <c r="CK164" s="182" t="s">
        <v>262</v>
      </c>
      <c r="CL164" s="181" t="s">
        <v>259</v>
      </c>
      <c r="CM164" s="181" t="s">
        <v>260</v>
      </c>
      <c r="CN164" s="182" t="s">
        <v>262</v>
      </c>
      <c r="CO164" s="181" t="s">
        <v>259</v>
      </c>
      <c r="CP164" s="181" t="s">
        <v>260</v>
      </c>
      <c r="CQ164" s="182" t="s">
        <v>262</v>
      </c>
      <c r="CR164" s="181" t="s">
        <v>259</v>
      </c>
      <c r="CS164" s="181" t="s">
        <v>260</v>
      </c>
      <c r="CT164" s="182" t="s">
        <v>262</v>
      </c>
      <c r="CU164" s="181" t="s">
        <v>259</v>
      </c>
      <c r="CV164" s="181" t="s">
        <v>260</v>
      </c>
      <c r="CW164" s="182" t="s">
        <v>262</v>
      </c>
    </row>
    <row r="165" spans="2:117" ht="13.5" thickTop="1" x14ac:dyDescent="0.2">
      <c r="B165" s="117" t="str">
        <f>B120</f>
        <v>Autobus dzienny normalny</v>
      </c>
      <c r="C165" s="178">
        <f t="shared" ref="C165:E168" si="134">SUM(F165,I165,L165,O165,R165,U165,X165,AA165)</f>
        <v>1291</v>
      </c>
      <c r="D165" s="178">
        <f t="shared" si="134"/>
        <v>1235</v>
      </c>
      <c r="E165" s="178">
        <f t="shared" si="134"/>
        <v>2526</v>
      </c>
      <c r="F165" s="183">
        <f>SUMIFS('BAZA DANYCH'!$O:$O,'BAZA DANYCH'!$U:$U,F$162,'BAZA DANYCH'!$Z:$Z,$B165)</f>
        <v>90</v>
      </c>
      <c r="G165" s="183">
        <f>SUMIFS('BAZA DANYCH'!$P:$P,'BAZA DANYCH'!$U:$U,G$162,'BAZA DANYCH'!$Z:$Z,$B165)</f>
        <v>44</v>
      </c>
      <c r="H165" s="183">
        <f>F165+G165</f>
        <v>134</v>
      </c>
      <c r="I165" s="183">
        <f>SUMIFS('BAZA DANYCH'!$O:$O,'BAZA DANYCH'!$U:$U,I$162,'BAZA DANYCH'!$Z:$Z,$B165)</f>
        <v>141</v>
      </c>
      <c r="J165" s="183">
        <f>SUMIFS('BAZA DANYCH'!$P:$P,'BAZA DANYCH'!$U:$U,J$162,'BAZA DANYCH'!$Z:$Z,$B165)</f>
        <v>120</v>
      </c>
      <c r="K165" s="183">
        <f t="shared" ref="K165:K168" si="135">I165+J165</f>
        <v>261</v>
      </c>
      <c r="L165" s="183">
        <f>SUMIFS('BAZA DANYCH'!$O:$O,'BAZA DANYCH'!$U:$U,L$162,'BAZA DANYCH'!$Z:$Z,$B165)</f>
        <v>190</v>
      </c>
      <c r="M165" s="183">
        <f>SUMIFS('BAZA DANYCH'!$P:$P,'BAZA DANYCH'!$U:$U,M$162,'BAZA DANYCH'!$Z:$Z,$B165)</f>
        <v>101</v>
      </c>
      <c r="N165" s="183">
        <f t="shared" ref="N165:N168" si="136">L165+M165</f>
        <v>291</v>
      </c>
      <c r="O165" s="183">
        <f>SUMIFS('BAZA DANYCH'!$O:$O,'BAZA DANYCH'!$U:$U,O$162,'BAZA DANYCH'!$Z:$Z,$B165)</f>
        <v>146</v>
      </c>
      <c r="P165" s="183">
        <f>SUMIFS('BAZA DANYCH'!$P:$P,'BAZA DANYCH'!$U:$U,P$162,'BAZA DANYCH'!$Z:$Z,$B165)</f>
        <v>181</v>
      </c>
      <c r="Q165" s="183">
        <f t="shared" ref="Q165:Q168" si="137">O165+P165</f>
        <v>327</v>
      </c>
      <c r="R165" s="183">
        <f>SUMIFS('BAZA DANYCH'!$O:$O,'BAZA DANYCH'!$U:$U,R$162,'BAZA DANYCH'!$Z:$Z,$B165)</f>
        <v>195</v>
      </c>
      <c r="S165" s="183">
        <f>SUMIFS('BAZA DANYCH'!$P:$P,'BAZA DANYCH'!$U:$U,S$162,'BAZA DANYCH'!$Z:$Z,$B165)</f>
        <v>208</v>
      </c>
      <c r="T165" s="183">
        <f t="shared" ref="T165:T168" si="138">R165+S165</f>
        <v>403</v>
      </c>
      <c r="U165" s="183">
        <f>SUMIFS('BAZA DANYCH'!$O:$O,'BAZA DANYCH'!$U:$U,U$162,'BAZA DANYCH'!$Z:$Z,$B165)</f>
        <v>142</v>
      </c>
      <c r="V165" s="183">
        <f>SUMIFS('BAZA DANYCH'!$P:$P,'BAZA DANYCH'!$U:$U,V$162,'BAZA DANYCH'!$Z:$Z,$B165)</f>
        <v>219</v>
      </c>
      <c r="W165" s="183">
        <f t="shared" ref="W165:W168" si="139">U165+V165</f>
        <v>361</v>
      </c>
      <c r="X165" s="183">
        <f>SUMIFS('BAZA DANYCH'!$O:$O,'BAZA DANYCH'!$U:$U,X$162,'BAZA DANYCH'!$Z:$Z,$B165)</f>
        <v>197</v>
      </c>
      <c r="Y165" s="183">
        <f>SUMIFS('BAZA DANYCH'!$P:$P,'BAZA DANYCH'!$U:$U,Y$162,'BAZA DANYCH'!$Z:$Z,$B165)</f>
        <v>171</v>
      </c>
      <c r="Z165" s="183">
        <f t="shared" ref="Z165:Z168" si="140">X165+Y165</f>
        <v>368</v>
      </c>
      <c r="AA165" s="183">
        <f>SUMIFS('BAZA DANYCH'!$O:$O,'BAZA DANYCH'!$U:$U,AA$162,'BAZA DANYCH'!$Z:$Z,$B165)</f>
        <v>190</v>
      </c>
      <c r="AB165" s="183">
        <f>SUMIFS('BAZA DANYCH'!$P:$P,'BAZA DANYCH'!$U:$U,AB$162,'BAZA DANYCH'!$Z:$Z,$B165)</f>
        <v>191</v>
      </c>
      <c r="AC165" s="183">
        <f t="shared" ref="AC165:AC168" si="141">AA165+AB165</f>
        <v>381</v>
      </c>
      <c r="AD165" s="183">
        <f>SUMIFS('BAZA DANYCH'!$O:$O,'BAZA DANYCH'!$U:$U,AD$162,'BAZA DANYCH'!$Z:$Z,$B165)</f>
        <v>162</v>
      </c>
      <c r="AE165" s="183">
        <f>SUMIFS('BAZA DANYCH'!$P:$P,'BAZA DANYCH'!$U:$U,AE$162,'BAZA DANYCH'!$Z:$Z,$B165)</f>
        <v>215</v>
      </c>
      <c r="AF165" s="183">
        <f t="shared" ref="AF165:AF168" si="142">AD165+AE165</f>
        <v>377</v>
      </c>
      <c r="AG165" s="183">
        <f>SUMIFS('BAZA DANYCH'!$O:$O,'BAZA DANYCH'!$U:$U,AG$162,'BAZA DANYCH'!$Z:$Z,$B165)</f>
        <v>150</v>
      </c>
      <c r="AH165" s="183">
        <f>SUMIFS('BAZA DANYCH'!$P:$P,'BAZA DANYCH'!$U:$U,AH$162,'BAZA DANYCH'!$Z:$Z,$B165)</f>
        <v>183</v>
      </c>
      <c r="AI165" s="183">
        <f t="shared" ref="AI165:AI168" si="143">AG165+AH165</f>
        <v>333</v>
      </c>
      <c r="AJ165" s="183">
        <f>SUMIFS('BAZA DANYCH'!$O:$O,'BAZA DANYCH'!$U:$U,AJ$162,'BAZA DANYCH'!$Z:$Z,$B165)</f>
        <v>122</v>
      </c>
      <c r="AK165" s="183">
        <f>SUMIFS('BAZA DANYCH'!$P:$P,'BAZA DANYCH'!$U:$U,AK$162,'BAZA DANYCH'!$Z:$Z,$B165)</f>
        <v>189</v>
      </c>
      <c r="AL165" s="183">
        <f t="shared" ref="AL165:AL168" si="144">AJ165+AK165</f>
        <v>311</v>
      </c>
      <c r="AM165" s="183">
        <f>SUMIFS('BAZA DANYCH'!$O:$O,'BAZA DANYCH'!$U:$U,AM$162,'BAZA DANYCH'!$Z:$Z,$B165)</f>
        <v>126</v>
      </c>
      <c r="AN165" s="183">
        <f>SUMIFS('BAZA DANYCH'!$P:$P,'BAZA DANYCH'!$U:$U,AN$162,'BAZA DANYCH'!$Z:$Z,$B165)</f>
        <v>216</v>
      </c>
      <c r="AO165" s="183">
        <f t="shared" ref="AO165:AO168" si="145">AM165+AN165</f>
        <v>342</v>
      </c>
      <c r="AP165" s="183">
        <f>SUMIFS('BAZA DANYCH'!$O:$O,'BAZA DANYCH'!$U:$U,AP$162,'BAZA DANYCH'!$Z:$Z,$B165)</f>
        <v>142</v>
      </c>
      <c r="AQ165" s="183">
        <f>SUMIFS('BAZA DANYCH'!$P:$P,'BAZA DANYCH'!$U:$U,AQ$162,'BAZA DANYCH'!$Z:$Z,$B165)</f>
        <v>159</v>
      </c>
      <c r="AR165" s="183">
        <f t="shared" ref="AR165:AR168" si="146">AP165+AQ165</f>
        <v>301</v>
      </c>
      <c r="AS165" s="183">
        <f>SUMIFS('BAZA DANYCH'!$O:$O,'BAZA DANYCH'!$U:$U,AS$162,'BAZA DANYCH'!$Z:$Z,$B165)</f>
        <v>122</v>
      </c>
      <c r="AT165" s="183">
        <f>SUMIFS('BAZA DANYCH'!$P:$P,'BAZA DANYCH'!$U:$U,AT$162,'BAZA DANYCH'!$Z:$Z,$B165)</f>
        <v>131</v>
      </c>
      <c r="AU165" s="183">
        <f t="shared" ref="AU165:AU168" si="147">AS165+AT165</f>
        <v>253</v>
      </c>
      <c r="AV165" s="183">
        <f>SUMIFS('BAZA DANYCH'!$O:$O,'BAZA DANYCH'!$U:$U,AV$162,'BAZA DANYCH'!$Z:$Z,$B165)</f>
        <v>112</v>
      </c>
      <c r="AW165" s="183">
        <f>SUMIFS('BAZA DANYCH'!$P:$P,'BAZA DANYCH'!$U:$U,AW$162,'BAZA DANYCH'!$Z:$Z,$B165)</f>
        <v>118</v>
      </c>
      <c r="AX165" s="183">
        <f t="shared" ref="AX165:AX168" si="148">AV165+AW165</f>
        <v>230</v>
      </c>
      <c r="AY165" s="183">
        <f>SUMIFS('BAZA DANYCH'!$O:$O,'BAZA DANYCH'!$U:$U,AY$162,'BAZA DANYCH'!$Z:$Z,$B165)</f>
        <v>85</v>
      </c>
      <c r="AZ165" s="183">
        <f>SUMIFS('BAZA DANYCH'!$P:$P,'BAZA DANYCH'!$U:$U,AZ$162,'BAZA DANYCH'!$Z:$Z,$B165)</f>
        <v>103</v>
      </c>
      <c r="BA165" s="183">
        <f t="shared" ref="BA165:BA168" si="149">AY165+AZ165</f>
        <v>188</v>
      </c>
      <c r="BB165" s="183">
        <f>SUMIFS('BAZA DANYCH'!$O:$O,'BAZA DANYCH'!$U:$U,BB$162,'BAZA DANYCH'!$Z:$Z,$B165)</f>
        <v>91</v>
      </c>
      <c r="BC165" s="183">
        <f>SUMIFS('BAZA DANYCH'!$P:$P,'BAZA DANYCH'!$U:$U,BC$162,'BAZA DANYCH'!$Z:$Z,$B165)</f>
        <v>75</v>
      </c>
      <c r="BD165" s="183">
        <f t="shared" ref="BD165:BD168" si="150">BB165+BC165</f>
        <v>166</v>
      </c>
      <c r="BE165" s="183">
        <f>SUMIFS('BAZA DANYCH'!$O:$O,'BAZA DANYCH'!$U:$U,BE$162,'BAZA DANYCH'!$Z:$Z,$B165)</f>
        <v>250</v>
      </c>
      <c r="BF165" s="183">
        <f>SUMIFS('BAZA DANYCH'!$P:$P,'BAZA DANYCH'!$U:$U,BF$162,'BAZA DANYCH'!$Z:$Z,$B165)</f>
        <v>163</v>
      </c>
      <c r="BG165" s="183">
        <f t="shared" ref="BG165:BG168" si="151">BE165+BF165</f>
        <v>413</v>
      </c>
      <c r="BH165" s="183">
        <f>SUMIFS('BAZA DANYCH'!$O:$O,'BAZA DANYCH'!$U:$U,BH$162,'BAZA DANYCH'!$Z:$Z,$B165)</f>
        <v>215</v>
      </c>
      <c r="BI165" s="183">
        <f>SUMIFS('BAZA DANYCH'!$P:$P,'BAZA DANYCH'!$U:$U,BI$162,'BAZA DANYCH'!$Z:$Z,$B165)</f>
        <v>113</v>
      </c>
      <c r="BJ165" s="183">
        <f t="shared" ref="BJ165:BJ168" si="152">BH165+BI165</f>
        <v>328</v>
      </c>
      <c r="BK165" s="183">
        <f>SUMIFS('BAZA DANYCH'!$O:$O,'BAZA DANYCH'!$U:$U,BK$162,'BAZA DANYCH'!$Z:$Z,$B165)</f>
        <v>243</v>
      </c>
      <c r="BL165" s="183">
        <f>SUMIFS('BAZA DANYCH'!$P:$P,'BAZA DANYCH'!$U:$U,BL$162,'BAZA DANYCH'!$Z:$Z,$B165)</f>
        <v>187</v>
      </c>
      <c r="BM165" s="183">
        <f t="shared" ref="BM165:BM168" si="153">BK165+BL165</f>
        <v>430</v>
      </c>
      <c r="BN165" s="183">
        <f>SUMIFS('BAZA DANYCH'!$O:$O,'BAZA DANYCH'!$U:$U,BN$162,'BAZA DANYCH'!$Z:$Z,$B165)</f>
        <v>257</v>
      </c>
      <c r="BO165" s="183">
        <f>SUMIFS('BAZA DANYCH'!$P:$P,'BAZA DANYCH'!$U:$U,BO$162,'BAZA DANYCH'!$Z:$Z,$B165)</f>
        <v>149</v>
      </c>
      <c r="BP165" s="183">
        <f t="shared" ref="BP165:BP168" si="154">BN165+BO165</f>
        <v>406</v>
      </c>
      <c r="BQ165" s="183">
        <f>SUMIFS('BAZA DANYCH'!$O:$O,'BAZA DANYCH'!$U:$U,BQ$162,'BAZA DANYCH'!$Z:$Z,$B165)</f>
        <v>254</v>
      </c>
      <c r="BR165" s="183">
        <f>SUMIFS('BAZA DANYCH'!$P:$P,'BAZA DANYCH'!$U:$U,BR$162,'BAZA DANYCH'!$Z:$Z,$B165)</f>
        <v>153</v>
      </c>
      <c r="BS165" s="183">
        <f t="shared" ref="BS165:BS168" si="155">BQ165+BR165</f>
        <v>407</v>
      </c>
      <c r="BT165" s="183">
        <f>SUMIFS('BAZA DANYCH'!$O:$O,'BAZA DANYCH'!$U:$U,BT$162,'BAZA DANYCH'!$Z:$Z,$B165)</f>
        <v>221</v>
      </c>
      <c r="BU165" s="183">
        <f>SUMIFS('BAZA DANYCH'!$P:$P,'BAZA DANYCH'!$U:$U,BU$162,'BAZA DANYCH'!$Z:$Z,$B165)</f>
        <v>105</v>
      </c>
      <c r="BV165" s="183">
        <f t="shared" ref="BV165:BV168" si="156">BT165+BU165</f>
        <v>326</v>
      </c>
      <c r="BW165" s="183">
        <f>SUMIFS('BAZA DANYCH'!$O:$O,'BAZA DANYCH'!$U:$U,BW$162,'BAZA DANYCH'!$Z:$Z,$B165)</f>
        <v>275</v>
      </c>
      <c r="BX165" s="183">
        <f>SUMIFS('BAZA DANYCH'!$P:$P,'BAZA DANYCH'!$U:$U,BX$162,'BAZA DANYCH'!$Z:$Z,$B165)</f>
        <v>199</v>
      </c>
      <c r="BY165" s="183">
        <f t="shared" ref="BY165:BY168" si="157">BW165+BX165</f>
        <v>474</v>
      </c>
      <c r="BZ165" s="183">
        <f>SUMIFS('BAZA DANYCH'!$O:$O,'BAZA DANYCH'!$U:$U,BZ$162,'BAZA DANYCH'!$Z:$Z,$B165)</f>
        <v>257</v>
      </c>
      <c r="CA165" s="183">
        <f>SUMIFS('BAZA DANYCH'!$P:$P,'BAZA DANYCH'!$U:$U,CA$162,'BAZA DANYCH'!$Z:$Z,$B165)</f>
        <v>123</v>
      </c>
      <c r="CB165" s="183">
        <f t="shared" ref="CB165:CB168" si="158">BZ165+CA165</f>
        <v>380</v>
      </c>
      <c r="CC165" s="183">
        <f>SUMIFS('BAZA DANYCH'!$O:$O,'BAZA DANYCH'!$U:$U,CC$162,'BAZA DANYCH'!$Z:$Z,$B165)</f>
        <v>220</v>
      </c>
      <c r="CD165" s="183">
        <f>SUMIFS('BAZA DANYCH'!$P:$P,'BAZA DANYCH'!$U:$U,CD$162,'BAZA DANYCH'!$Z:$Z,$B165)</f>
        <v>157</v>
      </c>
      <c r="CE165" s="183">
        <f t="shared" ref="CE165:CE168" si="159">CC165+CD165</f>
        <v>377</v>
      </c>
      <c r="CF165" s="183">
        <f>SUMIFS('BAZA DANYCH'!$O:$O,'BAZA DANYCH'!$U:$U,CF$162,'BAZA DANYCH'!$Z:$Z,$B165)</f>
        <v>173</v>
      </c>
      <c r="CG165" s="183">
        <f>SUMIFS('BAZA DANYCH'!$P:$P,'BAZA DANYCH'!$U:$U,CG$162,'BAZA DANYCH'!$Z:$Z,$B165)</f>
        <v>99</v>
      </c>
      <c r="CH165" s="183">
        <f t="shared" ref="CH165:CH168" si="160">CF165+CG165</f>
        <v>272</v>
      </c>
      <c r="CI165" s="183">
        <f>SUMIFS('BAZA DANYCH'!$O:$O,'BAZA DANYCH'!$U:$U,CI$162,'BAZA DANYCH'!$Z:$Z,$B165)</f>
        <v>95</v>
      </c>
      <c r="CJ165" s="183">
        <f>SUMIFS('BAZA DANYCH'!$P:$P,'BAZA DANYCH'!$U:$U,CJ$162,'BAZA DANYCH'!$Z:$Z,$B165)</f>
        <v>51</v>
      </c>
      <c r="CK165" s="183">
        <f t="shared" ref="CK165:CK168" si="161">CI165+CJ165</f>
        <v>146</v>
      </c>
      <c r="CL165" s="183">
        <f>SUMIFS('BAZA DANYCH'!$O:$O,'BAZA DANYCH'!$U:$U,CL$162,'BAZA DANYCH'!$Z:$Z,$B165)</f>
        <v>280</v>
      </c>
      <c r="CM165" s="183">
        <f>SUMIFS('BAZA DANYCH'!$P:$P,'BAZA DANYCH'!$U:$U,CM$162,'BAZA DANYCH'!$Z:$Z,$B165)</f>
        <v>172</v>
      </c>
      <c r="CN165" s="183">
        <f t="shared" ref="CN165:CN168" si="162">CL165+CM165</f>
        <v>452</v>
      </c>
      <c r="CO165" s="183">
        <f>SUMIFS('BAZA DANYCH'!$O:$O,'BAZA DANYCH'!$U:$U,CO$162,'BAZA DANYCH'!$Z:$Z,$B165)</f>
        <v>243</v>
      </c>
      <c r="CP165" s="183">
        <f>SUMIFS('BAZA DANYCH'!$P:$P,'BAZA DANYCH'!$U:$U,CP$162,'BAZA DANYCH'!$Z:$Z,$B165)</f>
        <v>171</v>
      </c>
      <c r="CQ165" s="183">
        <f t="shared" ref="CQ165:CQ168" si="163">CO165+CP165</f>
        <v>414</v>
      </c>
      <c r="CR165" s="183">
        <f>SUMIFS('BAZA DANYCH'!$O:$O,'BAZA DANYCH'!$U:$U,CR$162,'BAZA DANYCH'!$Z:$Z,$B165)</f>
        <v>153</v>
      </c>
      <c r="CS165" s="183">
        <f>SUMIFS('BAZA DANYCH'!$P:$P,'BAZA DANYCH'!$U:$U,CS$162,'BAZA DANYCH'!$Z:$Z,$B165)</f>
        <v>125</v>
      </c>
      <c r="CT165" s="183">
        <f t="shared" ref="CT165:CT168" si="164">CR165+CS165</f>
        <v>278</v>
      </c>
      <c r="CU165" s="183">
        <f>SUMIFS('BAZA DANYCH'!$O:$O,'BAZA DANYCH'!$U:$U,CU$162,'BAZA DANYCH'!$Z:$Z,$B165)</f>
        <v>169</v>
      </c>
      <c r="CV165" s="183">
        <f>SUMIFS('BAZA DANYCH'!$P:$P,'BAZA DANYCH'!$U:$U,CV$162,'BAZA DANYCH'!$Z:$Z,$B165)</f>
        <v>88</v>
      </c>
      <c r="CW165" s="183">
        <f t="shared" ref="CW165:CW168" si="165">CU165+CV165</f>
        <v>257</v>
      </c>
    </row>
    <row r="166" spans="2:117" x14ac:dyDescent="0.2">
      <c r="B166" s="118" t="str">
        <f>B121</f>
        <v>Autobus dzienny pospieszny</v>
      </c>
      <c r="C166" s="141">
        <f t="shared" si="134"/>
        <v>148</v>
      </c>
      <c r="D166" s="141">
        <f t="shared" si="134"/>
        <v>360</v>
      </c>
      <c r="E166" s="141">
        <f t="shared" si="134"/>
        <v>508</v>
      </c>
      <c r="F166" s="153">
        <f>SUMIFS('BAZA DANYCH'!$O:$O,'BAZA DANYCH'!$U:$U,F$162,'BAZA DANYCH'!$Z:$Z,$B166)</f>
        <v>0</v>
      </c>
      <c r="G166" s="153">
        <f>SUMIFS('BAZA DANYCH'!$P:$P,'BAZA DANYCH'!$U:$U,G$162,'BAZA DANYCH'!$Z:$Z,$B166)</f>
        <v>2</v>
      </c>
      <c r="H166" s="153">
        <f t="shared" ref="H166:H168" si="166">F166+G166</f>
        <v>2</v>
      </c>
      <c r="I166" s="153">
        <f>SUMIFS('BAZA DANYCH'!$O:$O,'BAZA DANYCH'!$U:$U,I$162,'BAZA DANYCH'!$Z:$Z,$B166)</f>
        <v>9</v>
      </c>
      <c r="J166" s="153">
        <f>SUMIFS('BAZA DANYCH'!$P:$P,'BAZA DANYCH'!$U:$U,J$162,'BAZA DANYCH'!$Z:$Z,$B166)</f>
        <v>10</v>
      </c>
      <c r="K166" s="153">
        <f t="shared" si="135"/>
        <v>19</v>
      </c>
      <c r="L166" s="153">
        <f>SUMIFS('BAZA DANYCH'!$O:$O,'BAZA DANYCH'!$U:$U,L$162,'BAZA DANYCH'!$Z:$Z,$B166)</f>
        <v>6</v>
      </c>
      <c r="M166" s="153">
        <f>SUMIFS('BAZA DANYCH'!$P:$P,'BAZA DANYCH'!$U:$U,M$162,'BAZA DANYCH'!$Z:$Z,$B166)</f>
        <v>26</v>
      </c>
      <c r="N166" s="153">
        <f t="shared" si="136"/>
        <v>32</v>
      </c>
      <c r="O166" s="153">
        <f>SUMIFS('BAZA DANYCH'!$O:$O,'BAZA DANYCH'!$U:$U,O$162,'BAZA DANYCH'!$Z:$Z,$B166)</f>
        <v>12</v>
      </c>
      <c r="P166" s="153">
        <f>SUMIFS('BAZA DANYCH'!$P:$P,'BAZA DANYCH'!$U:$U,P$162,'BAZA DANYCH'!$Z:$Z,$B166)</f>
        <v>54</v>
      </c>
      <c r="Q166" s="153">
        <f t="shared" si="137"/>
        <v>66</v>
      </c>
      <c r="R166" s="153">
        <f>SUMIFS('BAZA DANYCH'!$O:$O,'BAZA DANYCH'!$U:$U,R$162,'BAZA DANYCH'!$Z:$Z,$B166)</f>
        <v>33</v>
      </c>
      <c r="S166" s="153">
        <f>SUMIFS('BAZA DANYCH'!$P:$P,'BAZA DANYCH'!$U:$U,S$162,'BAZA DANYCH'!$Z:$Z,$B166)</f>
        <v>84</v>
      </c>
      <c r="T166" s="153">
        <f t="shared" si="138"/>
        <v>117</v>
      </c>
      <c r="U166" s="153">
        <f>SUMIFS('BAZA DANYCH'!$O:$O,'BAZA DANYCH'!$U:$U,U$162,'BAZA DANYCH'!$Z:$Z,$B166)</f>
        <v>38</v>
      </c>
      <c r="V166" s="153">
        <f>SUMIFS('BAZA DANYCH'!$P:$P,'BAZA DANYCH'!$U:$U,V$162,'BAZA DANYCH'!$Z:$Z,$B166)</f>
        <v>89</v>
      </c>
      <c r="W166" s="153">
        <f t="shared" si="139"/>
        <v>127</v>
      </c>
      <c r="X166" s="153">
        <f>SUMIFS('BAZA DANYCH'!$O:$O,'BAZA DANYCH'!$U:$U,X$162,'BAZA DANYCH'!$Z:$Z,$B166)</f>
        <v>44</v>
      </c>
      <c r="Y166" s="153">
        <f>SUMIFS('BAZA DANYCH'!$P:$P,'BAZA DANYCH'!$U:$U,Y$162,'BAZA DANYCH'!$Z:$Z,$B166)</f>
        <v>32</v>
      </c>
      <c r="Z166" s="153">
        <f t="shared" si="140"/>
        <v>76</v>
      </c>
      <c r="AA166" s="153">
        <f>SUMIFS('BAZA DANYCH'!$O:$O,'BAZA DANYCH'!$U:$U,AA$162,'BAZA DANYCH'!$Z:$Z,$B166)</f>
        <v>6</v>
      </c>
      <c r="AB166" s="153">
        <f>SUMIFS('BAZA DANYCH'!$P:$P,'BAZA DANYCH'!$U:$U,AB$162,'BAZA DANYCH'!$Z:$Z,$B166)</f>
        <v>63</v>
      </c>
      <c r="AC166" s="153">
        <f t="shared" si="141"/>
        <v>69</v>
      </c>
      <c r="AD166" s="153">
        <f>SUMIFS('BAZA DANYCH'!$O:$O,'BAZA DANYCH'!$U:$U,AD$162,'BAZA DANYCH'!$Z:$Z,$B166)</f>
        <v>18</v>
      </c>
      <c r="AE166" s="153">
        <f>SUMIFS('BAZA DANYCH'!$P:$P,'BAZA DANYCH'!$U:$U,AE$162,'BAZA DANYCH'!$Z:$Z,$B166)</f>
        <v>41</v>
      </c>
      <c r="AF166" s="153">
        <f t="shared" si="142"/>
        <v>59</v>
      </c>
      <c r="AG166" s="153">
        <f>SUMIFS('BAZA DANYCH'!$O:$O,'BAZA DANYCH'!$U:$U,AG$162,'BAZA DANYCH'!$Z:$Z,$B166)</f>
        <v>19</v>
      </c>
      <c r="AH166" s="153">
        <f>SUMIFS('BAZA DANYCH'!$P:$P,'BAZA DANYCH'!$U:$U,AH$162,'BAZA DANYCH'!$Z:$Z,$B166)</f>
        <v>17</v>
      </c>
      <c r="AI166" s="153">
        <f t="shared" si="143"/>
        <v>36</v>
      </c>
      <c r="AJ166" s="153">
        <f>SUMIFS('BAZA DANYCH'!$O:$O,'BAZA DANYCH'!$U:$U,AJ$162,'BAZA DANYCH'!$Z:$Z,$B166)</f>
        <v>33</v>
      </c>
      <c r="AK166" s="153">
        <f>SUMIFS('BAZA DANYCH'!$P:$P,'BAZA DANYCH'!$U:$U,AK$162,'BAZA DANYCH'!$Z:$Z,$B166)</f>
        <v>43</v>
      </c>
      <c r="AL166" s="153">
        <f t="shared" si="144"/>
        <v>76</v>
      </c>
      <c r="AM166" s="153">
        <f>SUMIFS('BAZA DANYCH'!$O:$O,'BAZA DANYCH'!$U:$U,AM$162,'BAZA DANYCH'!$Z:$Z,$B166)</f>
        <v>19</v>
      </c>
      <c r="AN166" s="153">
        <f>SUMIFS('BAZA DANYCH'!$P:$P,'BAZA DANYCH'!$U:$U,AN$162,'BAZA DANYCH'!$Z:$Z,$B166)</f>
        <v>87</v>
      </c>
      <c r="AO166" s="153">
        <f t="shared" si="145"/>
        <v>106</v>
      </c>
      <c r="AP166" s="153">
        <f>SUMIFS('BAZA DANYCH'!$O:$O,'BAZA DANYCH'!$U:$U,AP$162,'BAZA DANYCH'!$Z:$Z,$B166)</f>
        <v>24</v>
      </c>
      <c r="AQ166" s="153">
        <f>SUMIFS('BAZA DANYCH'!$P:$P,'BAZA DANYCH'!$U:$U,AQ$162,'BAZA DANYCH'!$Z:$Z,$B166)</f>
        <v>30</v>
      </c>
      <c r="AR166" s="153">
        <f t="shared" si="146"/>
        <v>54</v>
      </c>
      <c r="AS166" s="153">
        <f>SUMIFS('BAZA DANYCH'!$O:$O,'BAZA DANYCH'!$U:$U,AS$162,'BAZA DANYCH'!$Z:$Z,$B166)</f>
        <v>34</v>
      </c>
      <c r="AT166" s="153">
        <f>SUMIFS('BAZA DANYCH'!$P:$P,'BAZA DANYCH'!$U:$U,AT$162,'BAZA DANYCH'!$Z:$Z,$B166)</f>
        <v>54</v>
      </c>
      <c r="AU166" s="153">
        <f t="shared" si="147"/>
        <v>88</v>
      </c>
      <c r="AV166" s="153">
        <f>SUMIFS('BAZA DANYCH'!$O:$O,'BAZA DANYCH'!$U:$U,AV$162,'BAZA DANYCH'!$Z:$Z,$B166)</f>
        <v>14</v>
      </c>
      <c r="AW166" s="153">
        <f>SUMIFS('BAZA DANYCH'!$P:$P,'BAZA DANYCH'!$U:$U,AW$162,'BAZA DANYCH'!$Z:$Z,$B166)</f>
        <v>14</v>
      </c>
      <c r="AX166" s="153">
        <f t="shared" si="148"/>
        <v>28</v>
      </c>
      <c r="AY166" s="153">
        <f>SUMIFS('BAZA DANYCH'!$O:$O,'BAZA DANYCH'!$U:$U,AY$162,'BAZA DANYCH'!$Z:$Z,$B166)</f>
        <v>18</v>
      </c>
      <c r="AZ166" s="153">
        <f>SUMIFS('BAZA DANYCH'!$P:$P,'BAZA DANYCH'!$U:$U,AZ$162,'BAZA DANYCH'!$Z:$Z,$B166)</f>
        <v>62</v>
      </c>
      <c r="BA166" s="153">
        <f t="shared" si="149"/>
        <v>80</v>
      </c>
      <c r="BB166" s="153">
        <f>SUMIFS('BAZA DANYCH'!$O:$O,'BAZA DANYCH'!$U:$U,BB$162,'BAZA DANYCH'!$Z:$Z,$B166)</f>
        <v>37</v>
      </c>
      <c r="BC166" s="153">
        <f>SUMIFS('BAZA DANYCH'!$P:$P,'BAZA DANYCH'!$U:$U,BC$162,'BAZA DANYCH'!$Z:$Z,$B166)</f>
        <v>11</v>
      </c>
      <c r="BD166" s="153">
        <f t="shared" si="150"/>
        <v>48</v>
      </c>
      <c r="BE166" s="153">
        <f>SUMIFS('BAZA DANYCH'!$O:$O,'BAZA DANYCH'!$U:$U,BE$162,'BAZA DANYCH'!$Z:$Z,$B166)</f>
        <v>10</v>
      </c>
      <c r="BF166" s="153">
        <f>SUMIFS('BAZA DANYCH'!$P:$P,'BAZA DANYCH'!$U:$U,BF$162,'BAZA DANYCH'!$Z:$Z,$B166)</f>
        <v>73</v>
      </c>
      <c r="BG166" s="153">
        <f t="shared" si="151"/>
        <v>83</v>
      </c>
      <c r="BH166" s="153">
        <f>SUMIFS('BAZA DANYCH'!$O:$O,'BAZA DANYCH'!$U:$U,BH$162,'BAZA DANYCH'!$Z:$Z,$B166)</f>
        <v>45</v>
      </c>
      <c r="BI166" s="153">
        <f>SUMIFS('BAZA DANYCH'!$P:$P,'BAZA DANYCH'!$U:$U,BI$162,'BAZA DANYCH'!$Z:$Z,$B166)</f>
        <v>22</v>
      </c>
      <c r="BJ166" s="153">
        <f t="shared" si="152"/>
        <v>67</v>
      </c>
      <c r="BK166" s="153">
        <f>SUMIFS('BAZA DANYCH'!$O:$O,'BAZA DANYCH'!$U:$U,BK$162,'BAZA DANYCH'!$Z:$Z,$B166)</f>
        <v>48</v>
      </c>
      <c r="BL166" s="153">
        <f>SUMIFS('BAZA DANYCH'!$P:$P,'BAZA DANYCH'!$U:$U,BL$162,'BAZA DANYCH'!$Z:$Z,$B166)</f>
        <v>20</v>
      </c>
      <c r="BM166" s="153">
        <f t="shared" si="153"/>
        <v>68</v>
      </c>
      <c r="BN166" s="153">
        <f>SUMIFS('BAZA DANYCH'!$O:$O,'BAZA DANYCH'!$U:$U,BN$162,'BAZA DANYCH'!$Z:$Z,$B166)</f>
        <v>29</v>
      </c>
      <c r="BO166" s="153">
        <f>SUMIFS('BAZA DANYCH'!$P:$P,'BAZA DANYCH'!$U:$U,BO$162,'BAZA DANYCH'!$Z:$Z,$B166)</f>
        <v>42</v>
      </c>
      <c r="BP166" s="153">
        <f t="shared" si="154"/>
        <v>71</v>
      </c>
      <c r="BQ166" s="153">
        <f>SUMIFS('BAZA DANYCH'!$O:$O,'BAZA DANYCH'!$U:$U,BQ$162,'BAZA DANYCH'!$Z:$Z,$B166)</f>
        <v>55</v>
      </c>
      <c r="BR166" s="153">
        <f>SUMIFS('BAZA DANYCH'!$P:$P,'BAZA DANYCH'!$U:$U,BR$162,'BAZA DANYCH'!$Z:$Z,$B166)</f>
        <v>24</v>
      </c>
      <c r="BS166" s="153">
        <f t="shared" si="155"/>
        <v>79</v>
      </c>
      <c r="BT166" s="153">
        <f>SUMIFS('BAZA DANYCH'!$O:$O,'BAZA DANYCH'!$U:$U,BT$162,'BAZA DANYCH'!$Z:$Z,$B166)</f>
        <v>33</v>
      </c>
      <c r="BU166" s="153">
        <f>SUMIFS('BAZA DANYCH'!$P:$P,'BAZA DANYCH'!$U:$U,BU$162,'BAZA DANYCH'!$Z:$Z,$B166)</f>
        <v>18</v>
      </c>
      <c r="BV166" s="153">
        <f t="shared" si="156"/>
        <v>51</v>
      </c>
      <c r="BW166" s="153">
        <f>SUMIFS('BAZA DANYCH'!$O:$O,'BAZA DANYCH'!$U:$U,BW$162,'BAZA DANYCH'!$Z:$Z,$B166)</f>
        <v>56</v>
      </c>
      <c r="BX166" s="153">
        <f>SUMIFS('BAZA DANYCH'!$P:$P,'BAZA DANYCH'!$U:$U,BX$162,'BAZA DANYCH'!$Z:$Z,$B166)</f>
        <v>18</v>
      </c>
      <c r="BY166" s="153">
        <f t="shared" si="157"/>
        <v>74</v>
      </c>
      <c r="BZ166" s="153">
        <f>SUMIFS('BAZA DANYCH'!$O:$O,'BAZA DANYCH'!$U:$U,BZ$162,'BAZA DANYCH'!$Z:$Z,$B166)</f>
        <v>39</v>
      </c>
      <c r="CA166" s="153">
        <f>SUMIFS('BAZA DANYCH'!$P:$P,'BAZA DANYCH'!$U:$U,CA$162,'BAZA DANYCH'!$Z:$Z,$B166)</f>
        <v>45</v>
      </c>
      <c r="CB166" s="153">
        <f t="shared" si="158"/>
        <v>84</v>
      </c>
      <c r="CC166" s="153">
        <f>SUMIFS('BAZA DANYCH'!$O:$O,'BAZA DANYCH'!$U:$U,CC$162,'BAZA DANYCH'!$Z:$Z,$B166)</f>
        <v>29</v>
      </c>
      <c r="CD166" s="153">
        <f>SUMIFS('BAZA DANYCH'!$P:$P,'BAZA DANYCH'!$U:$U,CD$162,'BAZA DANYCH'!$Z:$Z,$B166)</f>
        <v>41</v>
      </c>
      <c r="CE166" s="153">
        <f t="shared" si="159"/>
        <v>70</v>
      </c>
      <c r="CF166" s="153">
        <f>SUMIFS('BAZA DANYCH'!$O:$O,'BAZA DANYCH'!$U:$U,CF$162,'BAZA DANYCH'!$Z:$Z,$B166)</f>
        <v>53</v>
      </c>
      <c r="CG166" s="153">
        <f>SUMIFS('BAZA DANYCH'!$P:$P,'BAZA DANYCH'!$U:$U,CG$162,'BAZA DANYCH'!$Z:$Z,$B166)</f>
        <v>13</v>
      </c>
      <c r="CH166" s="153">
        <f t="shared" si="160"/>
        <v>66</v>
      </c>
      <c r="CI166" s="153">
        <f>SUMIFS('BAZA DANYCH'!$O:$O,'BAZA DANYCH'!$U:$U,CI$162,'BAZA DANYCH'!$Z:$Z,$B166)</f>
        <v>50</v>
      </c>
      <c r="CJ166" s="153">
        <f>SUMIFS('BAZA DANYCH'!$P:$P,'BAZA DANYCH'!$U:$U,CJ$162,'BAZA DANYCH'!$Z:$Z,$B166)</f>
        <v>30</v>
      </c>
      <c r="CK166" s="153">
        <f t="shared" si="161"/>
        <v>80</v>
      </c>
      <c r="CL166" s="153">
        <f>SUMIFS('BAZA DANYCH'!$O:$O,'BAZA DANYCH'!$U:$U,CL$162,'BAZA DANYCH'!$Z:$Z,$B166)</f>
        <v>12</v>
      </c>
      <c r="CM166" s="153">
        <f>SUMIFS('BAZA DANYCH'!$P:$P,'BAZA DANYCH'!$U:$U,CM$162,'BAZA DANYCH'!$Z:$Z,$B166)</f>
        <v>10</v>
      </c>
      <c r="CN166" s="153">
        <f t="shared" si="162"/>
        <v>22</v>
      </c>
      <c r="CO166" s="153">
        <f>SUMIFS('BAZA DANYCH'!$O:$O,'BAZA DANYCH'!$U:$U,CO$162,'BAZA DANYCH'!$Z:$Z,$B166)</f>
        <v>53</v>
      </c>
      <c r="CP166" s="153">
        <f>SUMIFS('BAZA DANYCH'!$P:$P,'BAZA DANYCH'!$U:$U,CP$162,'BAZA DANYCH'!$Z:$Z,$B166)</f>
        <v>20</v>
      </c>
      <c r="CQ166" s="153">
        <f t="shared" si="163"/>
        <v>73</v>
      </c>
      <c r="CR166" s="153">
        <f>SUMIFS('BAZA DANYCH'!$O:$O,'BAZA DANYCH'!$U:$U,CR$162,'BAZA DANYCH'!$Z:$Z,$B166)</f>
        <v>29</v>
      </c>
      <c r="CS166" s="153">
        <f>SUMIFS('BAZA DANYCH'!$P:$P,'BAZA DANYCH'!$U:$U,CS$162,'BAZA DANYCH'!$Z:$Z,$B166)</f>
        <v>30</v>
      </c>
      <c r="CT166" s="153">
        <f t="shared" si="164"/>
        <v>59</v>
      </c>
      <c r="CU166" s="153">
        <f>SUMIFS('BAZA DANYCH'!$O:$O,'BAZA DANYCH'!$U:$U,CU$162,'BAZA DANYCH'!$Z:$Z,$B166)</f>
        <v>27</v>
      </c>
      <c r="CV166" s="153">
        <f>SUMIFS('BAZA DANYCH'!$P:$P,'BAZA DANYCH'!$U:$U,CV$162,'BAZA DANYCH'!$Z:$Z,$B166)</f>
        <v>26</v>
      </c>
      <c r="CW166" s="153">
        <f t="shared" si="165"/>
        <v>53</v>
      </c>
    </row>
    <row r="167" spans="2:117" x14ac:dyDescent="0.2">
      <c r="B167" s="118" t="str">
        <f>B122</f>
        <v>Autobus strefowy normalny</v>
      </c>
      <c r="C167" s="141">
        <f t="shared" si="134"/>
        <v>6</v>
      </c>
      <c r="D167" s="141">
        <f t="shared" si="134"/>
        <v>31</v>
      </c>
      <c r="E167" s="141">
        <f t="shared" si="134"/>
        <v>37</v>
      </c>
      <c r="F167" s="153">
        <f>SUMIFS('BAZA DANYCH'!$O:$O,'BAZA DANYCH'!$U:$U,F$162,'BAZA DANYCH'!$Z:$Z,$B167)</f>
        <v>2</v>
      </c>
      <c r="G167" s="153">
        <f>SUMIFS('BAZA DANYCH'!$P:$P,'BAZA DANYCH'!$U:$U,G$162,'BAZA DANYCH'!$Z:$Z,$B167)</f>
        <v>3</v>
      </c>
      <c r="H167" s="153">
        <f t="shared" si="166"/>
        <v>5</v>
      </c>
      <c r="I167" s="153">
        <f>SUMIFS('BAZA DANYCH'!$O:$O,'BAZA DANYCH'!$U:$U,I$162,'BAZA DANYCH'!$Z:$Z,$B167)</f>
        <v>0</v>
      </c>
      <c r="J167" s="153">
        <f>SUMIFS('BAZA DANYCH'!$P:$P,'BAZA DANYCH'!$U:$U,J$162,'BAZA DANYCH'!$Z:$Z,$B167)</f>
        <v>0</v>
      </c>
      <c r="K167" s="153">
        <f t="shared" si="135"/>
        <v>0</v>
      </c>
      <c r="L167" s="153">
        <f>SUMIFS('BAZA DANYCH'!$O:$O,'BAZA DANYCH'!$U:$U,L$162,'BAZA DANYCH'!$Z:$Z,$B167)</f>
        <v>0</v>
      </c>
      <c r="M167" s="153">
        <f>SUMIFS('BAZA DANYCH'!$P:$P,'BAZA DANYCH'!$U:$U,M$162,'BAZA DANYCH'!$Z:$Z,$B167)</f>
        <v>0</v>
      </c>
      <c r="N167" s="153">
        <f t="shared" si="136"/>
        <v>0</v>
      </c>
      <c r="O167" s="153">
        <f>SUMIFS('BAZA DANYCH'!$O:$O,'BAZA DANYCH'!$U:$U,O$162,'BAZA DANYCH'!$Z:$Z,$B167)</f>
        <v>0</v>
      </c>
      <c r="P167" s="153">
        <f>SUMIFS('BAZA DANYCH'!$P:$P,'BAZA DANYCH'!$U:$U,P$162,'BAZA DANYCH'!$Z:$Z,$B167)</f>
        <v>0</v>
      </c>
      <c r="Q167" s="153">
        <f t="shared" si="137"/>
        <v>0</v>
      </c>
      <c r="R167" s="153">
        <f>SUMIFS('BAZA DANYCH'!$O:$O,'BAZA DANYCH'!$U:$U,R$162,'BAZA DANYCH'!$Z:$Z,$B167)</f>
        <v>0</v>
      </c>
      <c r="S167" s="153">
        <f>SUMIFS('BAZA DANYCH'!$P:$P,'BAZA DANYCH'!$U:$U,S$162,'BAZA DANYCH'!$Z:$Z,$B167)</f>
        <v>0</v>
      </c>
      <c r="T167" s="153">
        <f t="shared" si="138"/>
        <v>0</v>
      </c>
      <c r="U167" s="153">
        <f>SUMIFS('BAZA DANYCH'!$O:$O,'BAZA DANYCH'!$U:$U,U$162,'BAZA DANYCH'!$Z:$Z,$B167)</f>
        <v>3</v>
      </c>
      <c r="V167" s="153">
        <f>SUMIFS('BAZA DANYCH'!$P:$P,'BAZA DANYCH'!$U:$U,V$162,'BAZA DANYCH'!$Z:$Z,$B167)</f>
        <v>15</v>
      </c>
      <c r="W167" s="153">
        <f t="shared" si="139"/>
        <v>18</v>
      </c>
      <c r="X167" s="153">
        <f>SUMIFS('BAZA DANYCH'!$O:$O,'BAZA DANYCH'!$U:$U,X$162,'BAZA DANYCH'!$Z:$Z,$B167)</f>
        <v>1</v>
      </c>
      <c r="Y167" s="153">
        <f>SUMIFS('BAZA DANYCH'!$P:$P,'BAZA DANYCH'!$U:$U,Y$162,'BAZA DANYCH'!$Z:$Z,$B167)</f>
        <v>13</v>
      </c>
      <c r="Z167" s="153">
        <f t="shared" si="140"/>
        <v>14</v>
      </c>
      <c r="AA167" s="153">
        <f>SUMIFS('BAZA DANYCH'!$O:$O,'BAZA DANYCH'!$U:$U,AA$162,'BAZA DANYCH'!$Z:$Z,$B167)</f>
        <v>0</v>
      </c>
      <c r="AB167" s="153">
        <f>SUMIFS('BAZA DANYCH'!$P:$P,'BAZA DANYCH'!$U:$U,AB$162,'BAZA DANYCH'!$Z:$Z,$B167)</f>
        <v>0</v>
      </c>
      <c r="AC167" s="153">
        <f t="shared" si="141"/>
        <v>0</v>
      </c>
      <c r="AD167" s="153">
        <f>SUMIFS('BAZA DANYCH'!$O:$O,'BAZA DANYCH'!$U:$U,AD$162,'BAZA DANYCH'!$Z:$Z,$B167)</f>
        <v>3</v>
      </c>
      <c r="AE167" s="153">
        <f>SUMIFS('BAZA DANYCH'!$P:$P,'BAZA DANYCH'!$U:$U,AE$162,'BAZA DANYCH'!$Z:$Z,$B167)</f>
        <v>13</v>
      </c>
      <c r="AF167" s="153">
        <f t="shared" si="142"/>
        <v>16</v>
      </c>
      <c r="AG167" s="153">
        <f>SUMIFS('BAZA DANYCH'!$O:$O,'BAZA DANYCH'!$U:$U,AG$162,'BAZA DANYCH'!$Z:$Z,$B167)</f>
        <v>0</v>
      </c>
      <c r="AH167" s="153">
        <f>SUMIFS('BAZA DANYCH'!$P:$P,'BAZA DANYCH'!$U:$U,AH$162,'BAZA DANYCH'!$Z:$Z,$B167)</f>
        <v>0</v>
      </c>
      <c r="AI167" s="153">
        <f t="shared" si="143"/>
        <v>0</v>
      </c>
      <c r="AJ167" s="153">
        <f>SUMIFS('BAZA DANYCH'!$O:$O,'BAZA DANYCH'!$U:$U,AJ$162,'BAZA DANYCH'!$Z:$Z,$B167)</f>
        <v>3</v>
      </c>
      <c r="AK167" s="153">
        <f>SUMIFS('BAZA DANYCH'!$P:$P,'BAZA DANYCH'!$U:$U,AK$162,'BAZA DANYCH'!$Z:$Z,$B167)</f>
        <v>5</v>
      </c>
      <c r="AL167" s="153">
        <f t="shared" si="144"/>
        <v>8</v>
      </c>
      <c r="AM167" s="153">
        <f>SUMIFS('BAZA DANYCH'!$O:$O,'BAZA DANYCH'!$U:$U,AM$162,'BAZA DANYCH'!$Z:$Z,$B167)</f>
        <v>0</v>
      </c>
      <c r="AN167" s="153">
        <f>SUMIFS('BAZA DANYCH'!$P:$P,'BAZA DANYCH'!$U:$U,AN$162,'BAZA DANYCH'!$Z:$Z,$B167)</f>
        <v>0</v>
      </c>
      <c r="AO167" s="153">
        <f t="shared" si="145"/>
        <v>0</v>
      </c>
      <c r="AP167" s="153">
        <f>SUMIFS('BAZA DANYCH'!$O:$O,'BAZA DANYCH'!$U:$U,AP$162,'BAZA DANYCH'!$Z:$Z,$B167)</f>
        <v>2</v>
      </c>
      <c r="AQ167" s="153">
        <f>SUMIFS('BAZA DANYCH'!$P:$P,'BAZA DANYCH'!$U:$U,AQ$162,'BAZA DANYCH'!$Z:$Z,$B167)</f>
        <v>17</v>
      </c>
      <c r="AR167" s="153">
        <f t="shared" si="146"/>
        <v>19</v>
      </c>
      <c r="AS167" s="153">
        <f>SUMIFS('BAZA DANYCH'!$O:$O,'BAZA DANYCH'!$U:$U,AS$162,'BAZA DANYCH'!$Z:$Z,$B167)</f>
        <v>0</v>
      </c>
      <c r="AT167" s="153">
        <f>SUMIFS('BAZA DANYCH'!$P:$P,'BAZA DANYCH'!$U:$U,AT$162,'BAZA DANYCH'!$Z:$Z,$B167)</f>
        <v>0</v>
      </c>
      <c r="AU167" s="153">
        <f t="shared" si="147"/>
        <v>0</v>
      </c>
      <c r="AV167" s="153">
        <f>SUMIFS('BAZA DANYCH'!$O:$O,'BAZA DANYCH'!$U:$U,AV$162,'BAZA DANYCH'!$Z:$Z,$B167)</f>
        <v>4</v>
      </c>
      <c r="AW167" s="153">
        <f>SUMIFS('BAZA DANYCH'!$P:$P,'BAZA DANYCH'!$U:$U,AW$162,'BAZA DANYCH'!$Z:$Z,$B167)</f>
        <v>0</v>
      </c>
      <c r="AX167" s="153">
        <f t="shared" si="148"/>
        <v>4</v>
      </c>
      <c r="AY167" s="153">
        <f>SUMIFS('BAZA DANYCH'!$O:$O,'BAZA DANYCH'!$U:$U,AY$162,'BAZA DANYCH'!$Z:$Z,$B167)</f>
        <v>4</v>
      </c>
      <c r="AZ167" s="153">
        <f>SUMIFS('BAZA DANYCH'!$P:$P,'BAZA DANYCH'!$U:$U,AZ$162,'BAZA DANYCH'!$Z:$Z,$B167)</f>
        <v>5</v>
      </c>
      <c r="BA167" s="153">
        <f t="shared" si="149"/>
        <v>9</v>
      </c>
      <c r="BB167" s="153">
        <f>SUMIFS('BAZA DANYCH'!$O:$O,'BAZA DANYCH'!$U:$U,BB$162,'BAZA DANYCH'!$Z:$Z,$B167)</f>
        <v>25</v>
      </c>
      <c r="BC167" s="153">
        <f>SUMIFS('BAZA DANYCH'!$P:$P,'BAZA DANYCH'!$U:$U,BC$162,'BAZA DANYCH'!$Z:$Z,$B167)</f>
        <v>4</v>
      </c>
      <c r="BD167" s="153">
        <f t="shared" si="150"/>
        <v>29</v>
      </c>
      <c r="BE167" s="153">
        <f>SUMIFS('BAZA DANYCH'!$O:$O,'BAZA DANYCH'!$U:$U,BE$162,'BAZA DANYCH'!$Z:$Z,$B167)</f>
        <v>0</v>
      </c>
      <c r="BF167" s="153">
        <f>SUMIFS('BAZA DANYCH'!$P:$P,'BAZA DANYCH'!$U:$U,BF$162,'BAZA DANYCH'!$Z:$Z,$B167)</f>
        <v>0</v>
      </c>
      <c r="BG167" s="153">
        <f t="shared" si="151"/>
        <v>0</v>
      </c>
      <c r="BH167" s="153">
        <f>SUMIFS('BAZA DANYCH'!$O:$O,'BAZA DANYCH'!$U:$U,BH$162,'BAZA DANYCH'!$Z:$Z,$B167)</f>
        <v>17</v>
      </c>
      <c r="BI167" s="153">
        <f>SUMIFS('BAZA DANYCH'!$P:$P,'BAZA DANYCH'!$U:$U,BI$162,'BAZA DANYCH'!$Z:$Z,$B167)</f>
        <v>5</v>
      </c>
      <c r="BJ167" s="153">
        <f t="shared" si="152"/>
        <v>22</v>
      </c>
      <c r="BK167" s="153">
        <f>SUMIFS('BAZA DANYCH'!$O:$O,'BAZA DANYCH'!$U:$U,BK$162,'BAZA DANYCH'!$Z:$Z,$B167)</f>
        <v>13</v>
      </c>
      <c r="BL167" s="153">
        <f>SUMIFS('BAZA DANYCH'!$P:$P,'BAZA DANYCH'!$U:$U,BL$162,'BAZA DANYCH'!$Z:$Z,$B167)</f>
        <v>3</v>
      </c>
      <c r="BM167" s="153">
        <f t="shared" si="153"/>
        <v>16</v>
      </c>
      <c r="BN167" s="153">
        <f>SUMIFS('BAZA DANYCH'!$O:$O,'BAZA DANYCH'!$U:$U,BN$162,'BAZA DANYCH'!$Z:$Z,$B167)</f>
        <v>32</v>
      </c>
      <c r="BO167" s="153">
        <f>SUMIFS('BAZA DANYCH'!$P:$P,'BAZA DANYCH'!$U:$U,BO$162,'BAZA DANYCH'!$Z:$Z,$B167)</f>
        <v>8</v>
      </c>
      <c r="BP167" s="153">
        <f t="shared" si="154"/>
        <v>40</v>
      </c>
      <c r="BQ167" s="153">
        <f>SUMIFS('BAZA DANYCH'!$O:$O,'BAZA DANYCH'!$U:$U,BQ$162,'BAZA DANYCH'!$Z:$Z,$B167)</f>
        <v>18</v>
      </c>
      <c r="BR167" s="153">
        <f>SUMIFS('BAZA DANYCH'!$P:$P,'BAZA DANYCH'!$U:$U,BR$162,'BAZA DANYCH'!$Z:$Z,$B167)</f>
        <v>5</v>
      </c>
      <c r="BS167" s="153">
        <f t="shared" si="155"/>
        <v>23</v>
      </c>
      <c r="BT167" s="153">
        <f>SUMIFS('BAZA DANYCH'!$O:$O,'BAZA DANYCH'!$U:$U,BT$162,'BAZA DANYCH'!$Z:$Z,$B167)</f>
        <v>0</v>
      </c>
      <c r="BU167" s="153">
        <f>SUMIFS('BAZA DANYCH'!$P:$P,'BAZA DANYCH'!$U:$U,BU$162,'BAZA DANYCH'!$Z:$Z,$B167)</f>
        <v>0</v>
      </c>
      <c r="BV167" s="153">
        <f t="shared" si="156"/>
        <v>0</v>
      </c>
      <c r="BW167" s="153">
        <f>SUMIFS('BAZA DANYCH'!$O:$O,'BAZA DANYCH'!$U:$U,BW$162,'BAZA DANYCH'!$Z:$Z,$B167)</f>
        <v>20</v>
      </c>
      <c r="BX167" s="153">
        <f>SUMIFS('BAZA DANYCH'!$P:$P,'BAZA DANYCH'!$U:$U,BX$162,'BAZA DANYCH'!$Z:$Z,$B167)</f>
        <v>0</v>
      </c>
      <c r="BY167" s="153">
        <f t="shared" si="157"/>
        <v>20</v>
      </c>
      <c r="BZ167" s="153">
        <f>SUMIFS('BAZA DANYCH'!$O:$O,'BAZA DANYCH'!$U:$U,BZ$162,'BAZA DANYCH'!$Z:$Z,$B167)</f>
        <v>0</v>
      </c>
      <c r="CA167" s="153">
        <f>SUMIFS('BAZA DANYCH'!$P:$P,'BAZA DANYCH'!$U:$U,CA$162,'BAZA DANYCH'!$Z:$Z,$B167)</f>
        <v>0</v>
      </c>
      <c r="CB167" s="153">
        <f t="shared" si="158"/>
        <v>0</v>
      </c>
      <c r="CC167" s="153">
        <f>SUMIFS('BAZA DANYCH'!$O:$O,'BAZA DANYCH'!$U:$U,CC$162,'BAZA DANYCH'!$Z:$Z,$B167)</f>
        <v>0</v>
      </c>
      <c r="CD167" s="153">
        <f>SUMIFS('BAZA DANYCH'!$P:$P,'BAZA DANYCH'!$U:$U,CD$162,'BAZA DANYCH'!$Z:$Z,$B167)</f>
        <v>0</v>
      </c>
      <c r="CE167" s="153">
        <f t="shared" si="159"/>
        <v>0</v>
      </c>
      <c r="CF167" s="153">
        <f>SUMIFS('BAZA DANYCH'!$O:$O,'BAZA DANYCH'!$U:$U,CF$162,'BAZA DANYCH'!$Z:$Z,$B167)</f>
        <v>0</v>
      </c>
      <c r="CG167" s="153">
        <f>SUMIFS('BAZA DANYCH'!$P:$P,'BAZA DANYCH'!$U:$U,CG$162,'BAZA DANYCH'!$Z:$Z,$B167)</f>
        <v>0</v>
      </c>
      <c r="CH167" s="153">
        <f t="shared" si="160"/>
        <v>0</v>
      </c>
      <c r="CI167" s="153">
        <f>SUMIFS('BAZA DANYCH'!$O:$O,'BAZA DANYCH'!$U:$U,CI$162,'BAZA DANYCH'!$Z:$Z,$B167)</f>
        <v>15</v>
      </c>
      <c r="CJ167" s="153">
        <f>SUMIFS('BAZA DANYCH'!$P:$P,'BAZA DANYCH'!$U:$U,CJ$162,'BAZA DANYCH'!$Z:$Z,$B167)</f>
        <v>7</v>
      </c>
      <c r="CK167" s="153">
        <f t="shared" si="161"/>
        <v>22</v>
      </c>
      <c r="CL167" s="153">
        <f>SUMIFS('BAZA DANYCH'!$O:$O,'BAZA DANYCH'!$U:$U,CL$162,'BAZA DANYCH'!$Z:$Z,$B167)</f>
        <v>0</v>
      </c>
      <c r="CM167" s="153">
        <f>SUMIFS('BAZA DANYCH'!$P:$P,'BAZA DANYCH'!$U:$U,CM$162,'BAZA DANYCH'!$Z:$Z,$B167)</f>
        <v>0</v>
      </c>
      <c r="CN167" s="153">
        <f t="shared" si="162"/>
        <v>0</v>
      </c>
      <c r="CO167" s="153">
        <f>SUMIFS('BAZA DANYCH'!$O:$O,'BAZA DANYCH'!$U:$U,CO$162,'BAZA DANYCH'!$Z:$Z,$B167)</f>
        <v>13</v>
      </c>
      <c r="CP167" s="153">
        <f>SUMIFS('BAZA DANYCH'!$P:$P,'BAZA DANYCH'!$U:$U,CP$162,'BAZA DANYCH'!$Z:$Z,$B167)</f>
        <v>5</v>
      </c>
      <c r="CQ167" s="153">
        <f t="shared" si="163"/>
        <v>18</v>
      </c>
      <c r="CR167" s="153">
        <f>SUMIFS('BAZA DANYCH'!$O:$O,'BAZA DANYCH'!$U:$U,CR$162,'BAZA DANYCH'!$Z:$Z,$B167)</f>
        <v>8</v>
      </c>
      <c r="CS167" s="153">
        <f>SUMIFS('BAZA DANYCH'!$P:$P,'BAZA DANYCH'!$U:$U,CS$162,'BAZA DANYCH'!$Z:$Z,$B167)</f>
        <v>4</v>
      </c>
      <c r="CT167" s="153">
        <f t="shared" si="164"/>
        <v>12</v>
      </c>
      <c r="CU167" s="153">
        <f>SUMIFS('BAZA DANYCH'!$O:$O,'BAZA DANYCH'!$U:$U,CU$162,'BAZA DANYCH'!$Z:$Z,$B167)</f>
        <v>7</v>
      </c>
      <c r="CV167" s="153">
        <f>SUMIFS('BAZA DANYCH'!$P:$P,'BAZA DANYCH'!$U:$U,CV$162,'BAZA DANYCH'!$Z:$Z,$B167)</f>
        <v>2</v>
      </c>
      <c r="CW167" s="153">
        <f t="shared" si="165"/>
        <v>9</v>
      </c>
    </row>
    <row r="168" spans="2:117" x14ac:dyDescent="0.2">
      <c r="B168" s="118" t="str">
        <f>B123</f>
        <v>Tramwaj normalny</v>
      </c>
      <c r="C168" s="141">
        <f t="shared" si="134"/>
        <v>1464</v>
      </c>
      <c r="D168" s="141">
        <f t="shared" si="134"/>
        <v>1896</v>
      </c>
      <c r="E168" s="141">
        <f t="shared" si="134"/>
        <v>3360</v>
      </c>
      <c r="F168" s="153">
        <f>SUMIFS('BAZA DANYCH'!$O:$O,'BAZA DANYCH'!$U:$U,F$162,'BAZA DANYCH'!$Z:$Z,$B168)</f>
        <v>67</v>
      </c>
      <c r="G168" s="153">
        <f>SUMIFS('BAZA DANYCH'!$P:$P,'BAZA DANYCH'!$U:$U,G$162,'BAZA DANYCH'!$Z:$Z,$B168)</f>
        <v>45</v>
      </c>
      <c r="H168" s="153">
        <f t="shared" si="166"/>
        <v>112</v>
      </c>
      <c r="I168" s="153">
        <f>SUMIFS('BAZA DANYCH'!$O:$O,'BAZA DANYCH'!$U:$U,I$162,'BAZA DANYCH'!$Z:$Z,$B168)</f>
        <v>122</v>
      </c>
      <c r="J168" s="153">
        <f>SUMIFS('BAZA DANYCH'!$P:$P,'BAZA DANYCH'!$U:$U,J$162,'BAZA DANYCH'!$Z:$Z,$B168)</f>
        <v>139</v>
      </c>
      <c r="K168" s="153">
        <f t="shared" si="135"/>
        <v>261</v>
      </c>
      <c r="L168" s="153">
        <f>SUMIFS('BAZA DANYCH'!$O:$O,'BAZA DANYCH'!$U:$U,L$162,'BAZA DANYCH'!$Z:$Z,$B168)</f>
        <v>145</v>
      </c>
      <c r="M168" s="153">
        <f>SUMIFS('BAZA DANYCH'!$P:$P,'BAZA DANYCH'!$U:$U,M$162,'BAZA DANYCH'!$Z:$Z,$B168)</f>
        <v>209</v>
      </c>
      <c r="N168" s="153">
        <f t="shared" si="136"/>
        <v>354</v>
      </c>
      <c r="O168" s="153">
        <f>SUMIFS('BAZA DANYCH'!$O:$O,'BAZA DANYCH'!$U:$U,O$162,'BAZA DANYCH'!$Z:$Z,$B168)</f>
        <v>165</v>
      </c>
      <c r="P168" s="153">
        <f>SUMIFS('BAZA DANYCH'!$P:$P,'BAZA DANYCH'!$U:$U,P$162,'BAZA DANYCH'!$Z:$Z,$B168)</f>
        <v>208</v>
      </c>
      <c r="Q168" s="153">
        <f t="shared" si="137"/>
        <v>373</v>
      </c>
      <c r="R168" s="153">
        <f>SUMIFS('BAZA DANYCH'!$O:$O,'BAZA DANYCH'!$U:$U,R$162,'BAZA DANYCH'!$Z:$Z,$B168)</f>
        <v>188</v>
      </c>
      <c r="S168" s="153">
        <f>SUMIFS('BAZA DANYCH'!$P:$P,'BAZA DANYCH'!$U:$U,S$162,'BAZA DANYCH'!$Z:$Z,$B168)</f>
        <v>283</v>
      </c>
      <c r="T168" s="153">
        <f t="shared" si="138"/>
        <v>471</v>
      </c>
      <c r="U168" s="153">
        <f>SUMIFS('BAZA DANYCH'!$O:$O,'BAZA DANYCH'!$U:$U,U$162,'BAZA DANYCH'!$Z:$Z,$B168)</f>
        <v>249</v>
      </c>
      <c r="V168" s="153">
        <f>SUMIFS('BAZA DANYCH'!$P:$P,'BAZA DANYCH'!$U:$U,V$162,'BAZA DANYCH'!$Z:$Z,$B168)</f>
        <v>359</v>
      </c>
      <c r="W168" s="153">
        <f t="shared" si="139"/>
        <v>608</v>
      </c>
      <c r="X168" s="153">
        <f>SUMIFS('BAZA DANYCH'!$O:$O,'BAZA DANYCH'!$U:$U,X$162,'BAZA DANYCH'!$Z:$Z,$B168)</f>
        <v>280</v>
      </c>
      <c r="Y168" s="153">
        <f>SUMIFS('BAZA DANYCH'!$P:$P,'BAZA DANYCH'!$U:$U,Y$162,'BAZA DANYCH'!$Z:$Z,$B168)</f>
        <v>287</v>
      </c>
      <c r="Z168" s="153">
        <f t="shared" si="140"/>
        <v>567</v>
      </c>
      <c r="AA168" s="153">
        <f>SUMIFS('BAZA DANYCH'!$O:$O,'BAZA DANYCH'!$U:$U,AA$162,'BAZA DANYCH'!$Z:$Z,$B168)</f>
        <v>248</v>
      </c>
      <c r="AB168" s="153">
        <f>SUMIFS('BAZA DANYCH'!$P:$P,'BAZA DANYCH'!$U:$U,AB$162,'BAZA DANYCH'!$Z:$Z,$B168)</f>
        <v>366</v>
      </c>
      <c r="AC168" s="153">
        <f t="shared" si="141"/>
        <v>614</v>
      </c>
      <c r="AD168" s="153">
        <f>SUMIFS('BAZA DANYCH'!$O:$O,'BAZA DANYCH'!$U:$U,AD$162,'BAZA DANYCH'!$Z:$Z,$B168)</f>
        <v>165</v>
      </c>
      <c r="AE168" s="153">
        <f>SUMIFS('BAZA DANYCH'!$P:$P,'BAZA DANYCH'!$U:$U,AE$162,'BAZA DANYCH'!$Z:$Z,$B168)</f>
        <v>181</v>
      </c>
      <c r="AF168" s="153">
        <f t="shared" si="142"/>
        <v>346</v>
      </c>
      <c r="AG168" s="153">
        <f>SUMIFS('BAZA DANYCH'!$O:$O,'BAZA DANYCH'!$U:$U,AG$162,'BAZA DANYCH'!$Z:$Z,$B168)</f>
        <v>291</v>
      </c>
      <c r="AH168" s="153">
        <f>SUMIFS('BAZA DANYCH'!$P:$P,'BAZA DANYCH'!$U:$U,AH$162,'BAZA DANYCH'!$Z:$Z,$B168)</f>
        <v>266</v>
      </c>
      <c r="AI168" s="153">
        <f t="shared" si="143"/>
        <v>557</v>
      </c>
      <c r="AJ168" s="153">
        <f>SUMIFS('BAZA DANYCH'!$O:$O,'BAZA DANYCH'!$U:$U,AJ$162,'BAZA DANYCH'!$Z:$Z,$B168)</f>
        <v>269</v>
      </c>
      <c r="AK168" s="153">
        <f>SUMIFS('BAZA DANYCH'!$P:$P,'BAZA DANYCH'!$U:$U,AK$162,'BAZA DANYCH'!$Z:$Z,$B168)</f>
        <v>363</v>
      </c>
      <c r="AL168" s="153">
        <f t="shared" si="144"/>
        <v>632</v>
      </c>
      <c r="AM168" s="153">
        <f>SUMIFS('BAZA DANYCH'!$O:$O,'BAZA DANYCH'!$U:$U,AM$162,'BAZA DANYCH'!$Z:$Z,$B168)</f>
        <v>225</v>
      </c>
      <c r="AN168" s="153">
        <f>SUMIFS('BAZA DANYCH'!$P:$P,'BAZA DANYCH'!$U:$U,AN$162,'BAZA DANYCH'!$Z:$Z,$B168)</f>
        <v>310</v>
      </c>
      <c r="AO168" s="153">
        <f t="shared" si="145"/>
        <v>535</v>
      </c>
      <c r="AP168" s="153">
        <f>SUMIFS('BAZA DANYCH'!$O:$O,'BAZA DANYCH'!$U:$U,AP$162,'BAZA DANYCH'!$Z:$Z,$B168)</f>
        <v>208</v>
      </c>
      <c r="AQ168" s="153">
        <f>SUMIFS('BAZA DANYCH'!$P:$P,'BAZA DANYCH'!$U:$U,AQ$162,'BAZA DANYCH'!$Z:$Z,$B168)</f>
        <v>310</v>
      </c>
      <c r="AR168" s="153">
        <f t="shared" si="146"/>
        <v>518</v>
      </c>
      <c r="AS168" s="153">
        <f>SUMIFS('BAZA DANYCH'!$O:$O,'BAZA DANYCH'!$U:$U,AS$162,'BAZA DANYCH'!$Z:$Z,$B168)</f>
        <v>298</v>
      </c>
      <c r="AT168" s="153">
        <f>SUMIFS('BAZA DANYCH'!$P:$P,'BAZA DANYCH'!$U:$U,AT$162,'BAZA DANYCH'!$Z:$Z,$B168)</f>
        <v>249</v>
      </c>
      <c r="AU168" s="153">
        <f t="shared" si="147"/>
        <v>547</v>
      </c>
      <c r="AV168" s="153">
        <f>SUMIFS('BAZA DANYCH'!$O:$O,'BAZA DANYCH'!$U:$U,AV$162,'BAZA DANYCH'!$Z:$Z,$B168)</f>
        <v>183</v>
      </c>
      <c r="AW168" s="153">
        <f>SUMIFS('BAZA DANYCH'!$P:$P,'BAZA DANYCH'!$U:$U,AW$162,'BAZA DANYCH'!$Z:$Z,$B168)</f>
        <v>240</v>
      </c>
      <c r="AX168" s="153">
        <f t="shared" si="148"/>
        <v>423</v>
      </c>
      <c r="AY168" s="153">
        <f>SUMIFS('BAZA DANYCH'!$O:$O,'BAZA DANYCH'!$U:$U,AY$162,'BAZA DANYCH'!$Z:$Z,$B168)</f>
        <v>226</v>
      </c>
      <c r="AZ168" s="153">
        <f>SUMIFS('BAZA DANYCH'!$P:$P,'BAZA DANYCH'!$U:$U,AZ$162,'BAZA DANYCH'!$Z:$Z,$B168)</f>
        <v>306</v>
      </c>
      <c r="BA168" s="153">
        <f t="shared" si="149"/>
        <v>532</v>
      </c>
      <c r="BB168" s="153">
        <f>SUMIFS('BAZA DANYCH'!$O:$O,'BAZA DANYCH'!$U:$U,BB$162,'BAZA DANYCH'!$Z:$Z,$B168)</f>
        <v>260</v>
      </c>
      <c r="BC168" s="153">
        <f>SUMIFS('BAZA DANYCH'!$P:$P,'BAZA DANYCH'!$U:$U,BC$162,'BAZA DANYCH'!$Z:$Z,$B168)</f>
        <v>231</v>
      </c>
      <c r="BD168" s="153">
        <f t="shared" si="150"/>
        <v>491</v>
      </c>
      <c r="BE168" s="153">
        <f>SUMIFS('BAZA DANYCH'!$O:$O,'BAZA DANYCH'!$U:$U,BE$162,'BAZA DANYCH'!$Z:$Z,$B168)</f>
        <v>336</v>
      </c>
      <c r="BF168" s="153">
        <f>SUMIFS('BAZA DANYCH'!$P:$P,'BAZA DANYCH'!$U:$U,BF$162,'BAZA DANYCH'!$Z:$Z,$B168)</f>
        <v>248</v>
      </c>
      <c r="BG168" s="153">
        <f t="shared" si="151"/>
        <v>584</v>
      </c>
      <c r="BH168" s="153">
        <f>SUMIFS('BAZA DANYCH'!$O:$O,'BAZA DANYCH'!$U:$U,BH$162,'BAZA DANYCH'!$Z:$Z,$B168)</f>
        <v>423</v>
      </c>
      <c r="BI168" s="153">
        <f>SUMIFS('BAZA DANYCH'!$P:$P,'BAZA DANYCH'!$U:$U,BI$162,'BAZA DANYCH'!$Z:$Z,$B168)</f>
        <v>332</v>
      </c>
      <c r="BJ168" s="153">
        <f t="shared" si="152"/>
        <v>755</v>
      </c>
      <c r="BK168" s="153">
        <f>SUMIFS('BAZA DANYCH'!$O:$O,'BAZA DANYCH'!$U:$U,BK$162,'BAZA DANYCH'!$Z:$Z,$B168)</f>
        <v>407</v>
      </c>
      <c r="BL168" s="153">
        <f>SUMIFS('BAZA DANYCH'!$P:$P,'BAZA DANYCH'!$U:$U,BL$162,'BAZA DANYCH'!$Z:$Z,$B168)</f>
        <v>345</v>
      </c>
      <c r="BM168" s="153">
        <f t="shared" si="153"/>
        <v>752</v>
      </c>
      <c r="BN168" s="153">
        <f>SUMIFS('BAZA DANYCH'!$O:$O,'BAZA DANYCH'!$U:$U,BN$162,'BAZA DANYCH'!$Z:$Z,$B168)</f>
        <v>457</v>
      </c>
      <c r="BO168" s="153">
        <f>SUMIFS('BAZA DANYCH'!$P:$P,'BAZA DANYCH'!$U:$U,BO$162,'BAZA DANYCH'!$Z:$Z,$B168)</f>
        <v>381</v>
      </c>
      <c r="BP168" s="153">
        <f t="shared" si="154"/>
        <v>838</v>
      </c>
      <c r="BQ168" s="153">
        <f>SUMIFS('BAZA DANYCH'!$O:$O,'BAZA DANYCH'!$U:$U,BQ$162,'BAZA DANYCH'!$Z:$Z,$B168)</f>
        <v>396</v>
      </c>
      <c r="BR168" s="153">
        <f>SUMIFS('BAZA DANYCH'!$P:$P,'BAZA DANYCH'!$U:$U,BR$162,'BAZA DANYCH'!$Z:$Z,$B168)</f>
        <v>310</v>
      </c>
      <c r="BS168" s="153">
        <f t="shared" si="155"/>
        <v>706</v>
      </c>
      <c r="BT168" s="153">
        <f>SUMIFS('BAZA DANYCH'!$O:$O,'BAZA DANYCH'!$U:$U,BT$162,'BAZA DANYCH'!$Z:$Z,$B168)</f>
        <v>418</v>
      </c>
      <c r="BU168" s="153">
        <f>SUMIFS('BAZA DANYCH'!$P:$P,'BAZA DANYCH'!$U:$U,BU$162,'BAZA DANYCH'!$Z:$Z,$B168)</f>
        <v>300</v>
      </c>
      <c r="BV168" s="153">
        <f t="shared" si="156"/>
        <v>718</v>
      </c>
      <c r="BW168" s="153">
        <f>SUMIFS('BAZA DANYCH'!$O:$O,'BAZA DANYCH'!$U:$U,BW$162,'BAZA DANYCH'!$Z:$Z,$B168)</f>
        <v>339</v>
      </c>
      <c r="BX168" s="153">
        <f>SUMIFS('BAZA DANYCH'!$P:$P,'BAZA DANYCH'!$U:$U,BX$162,'BAZA DANYCH'!$Z:$Z,$B168)</f>
        <v>378</v>
      </c>
      <c r="BY168" s="153">
        <f t="shared" si="157"/>
        <v>717</v>
      </c>
      <c r="BZ168" s="153">
        <f>SUMIFS('BAZA DANYCH'!$O:$O,'BAZA DANYCH'!$U:$U,BZ$162,'BAZA DANYCH'!$Z:$Z,$B168)</f>
        <v>336</v>
      </c>
      <c r="CA168" s="153">
        <f>SUMIFS('BAZA DANYCH'!$P:$P,'BAZA DANYCH'!$U:$U,CA$162,'BAZA DANYCH'!$Z:$Z,$B168)</f>
        <v>379</v>
      </c>
      <c r="CB168" s="153">
        <f t="shared" si="158"/>
        <v>715</v>
      </c>
      <c r="CC168" s="153">
        <f>SUMIFS('BAZA DANYCH'!$O:$O,'BAZA DANYCH'!$U:$U,CC$162,'BAZA DANYCH'!$Z:$Z,$B168)</f>
        <v>320</v>
      </c>
      <c r="CD168" s="153">
        <f>SUMIFS('BAZA DANYCH'!$P:$P,'BAZA DANYCH'!$U:$U,CD$162,'BAZA DANYCH'!$Z:$Z,$B168)</f>
        <v>249</v>
      </c>
      <c r="CE168" s="153">
        <f t="shared" si="159"/>
        <v>569</v>
      </c>
      <c r="CF168" s="153">
        <f>SUMIFS('BAZA DANYCH'!$O:$O,'BAZA DANYCH'!$U:$U,CF$162,'BAZA DANYCH'!$Z:$Z,$B168)</f>
        <v>395</v>
      </c>
      <c r="CG168" s="153">
        <f>SUMIFS('BAZA DANYCH'!$P:$P,'BAZA DANYCH'!$U:$U,CG$162,'BAZA DANYCH'!$Z:$Z,$B168)</f>
        <v>266</v>
      </c>
      <c r="CH168" s="153">
        <f t="shared" si="160"/>
        <v>661</v>
      </c>
      <c r="CI168" s="153">
        <f>SUMIFS('BAZA DANYCH'!$O:$O,'BAZA DANYCH'!$U:$U,CI$162,'BAZA DANYCH'!$Z:$Z,$B168)</f>
        <v>411</v>
      </c>
      <c r="CJ168" s="153">
        <f>SUMIFS('BAZA DANYCH'!$P:$P,'BAZA DANYCH'!$U:$U,CJ$162,'BAZA DANYCH'!$Z:$Z,$B168)</f>
        <v>267</v>
      </c>
      <c r="CK168" s="153">
        <f t="shared" si="161"/>
        <v>678</v>
      </c>
      <c r="CL168" s="153">
        <f>SUMIFS('BAZA DANYCH'!$O:$O,'BAZA DANYCH'!$U:$U,CL$162,'BAZA DANYCH'!$Z:$Z,$B168)</f>
        <v>369</v>
      </c>
      <c r="CM168" s="153">
        <f>SUMIFS('BAZA DANYCH'!$P:$P,'BAZA DANYCH'!$U:$U,CM$162,'BAZA DANYCH'!$Z:$Z,$B168)</f>
        <v>338</v>
      </c>
      <c r="CN168" s="153">
        <f t="shared" si="162"/>
        <v>707</v>
      </c>
      <c r="CO168" s="153">
        <f>SUMIFS('BAZA DANYCH'!$O:$O,'BAZA DANYCH'!$U:$U,CO$162,'BAZA DANYCH'!$Z:$Z,$B168)</f>
        <v>452</v>
      </c>
      <c r="CP168" s="153">
        <f>SUMIFS('BAZA DANYCH'!$P:$P,'BAZA DANYCH'!$U:$U,CP$162,'BAZA DANYCH'!$Z:$Z,$B168)</f>
        <v>380</v>
      </c>
      <c r="CQ168" s="153">
        <f t="shared" si="163"/>
        <v>832</v>
      </c>
      <c r="CR168" s="153">
        <f>SUMIFS('BAZA DANYCH'!$O:$O,'BAZA DANYCH'!$U:$U,CR$162,'BAZA DANYCH'!$Z:$Z,$B168)</f>
        <v>314</v>
      </c>
      <c r="CS168" s="153">
        <f>SUMIFS('BAZA DANYCH'!$P:$P,'BAZA DANYCH'!$U:$U,CS$162,'BAZA DANYCH'!$Z:$Z,$B168)</f>
        <v>213</v>
      </c>
      <c r="CT168" s="153">
        <f t="shared" si="164"/>
        <v>527</v>
      </c>
      <c r="CU168" s="153">
        <f>SUMIFS('BAZA DANYCH'!$O:$O,'BAZA DANYCH'!$U:$U,CU$162,'BAZA DANYCH'!$Z:$Z,$B168)</f>
        <v>227</v>
      </c>
      <c r="CV168" s="153">
        <f>SUMIFS('BAZA DANYCH'!$P:$P,'BAZA DANYCH'!$U:$U,CV$162,'BAZA DANYCH'!$Z:$Z,$B168)</f>
        <v>196</v>
      </c>
      <c r="CW168" s="153">
        <f t="shared" si="165"/>
        <v>423</v>
      </c>
    </row>
    <row r="169" spans="2:117" s="124" customFormat="1" x14ac:dyDescent="0.2">
      <c r="B169" s="203" t="str">
        <f>B124</f>
        <v>RAZEM</v>
      </c>
      <c r="C169" s="178">
        <f>SUM(C165:C168)</f>
        <v>2909</v>
      </c>
      <c r="D169" s="178">
        <f>SUM(D165:D168)</f>
        <v>3522</v>
      </c>
      <c r="E169" s="178">
        <f>SUM(E165:E168)</f>
        <v>6431</v>
      </c>
      <c r="F169" s="178">
        <f t="shared" ref="F169:BA169" si="167">SUM(F165:F168)</f>
        <v>159</v>
      </c>
      <c r="G169" s="178">
        <f t="shared" si="167"/>
        <v>94</v>
      </c>
      <c r="H169" s="178">
        <f t="shared" si="167"/>
        <v>253</v>
      </c>
      <c r="I169" s="178">
        <f t="shared" si="167"/>
        <v>272</v>
      </c>
      <c r="J169" s="178">
        <f t="shared" si="167"/>
        <v>269</v>
      </c>
      <c r="K169" s="178">
        <f t="shared" si="167"/>
        <v>541</v>
      </c>
      <c r="L169" s="178">
        <f t="shared" si="167"/>
        <v>341</v>
      </c>
      <c r="M169" s="178">
        <f t="shared" si="167"/>
        <v>336</v>
      </c>
      <c r="N169" s="178">
        <f t="shared" si="167"/>
        <v>677</v>
      </c>
      <c r="O169" s="178">
        <f t="shared" si="167"/>
        <v>323</v>
      </c>
      <c r="P169" s="178">
        <f t="shared" si="167"/>
        <v>443</v>
      </c>
      <c r="Q169" s="178">
        <f t="shared" si="167"/>
        <v>766</v>
      </c>
      <c r="R169" s="178">
        <f t="shared" si="167"/>
        <v>416</v>
      </c>
      <c r="S169" s="178">
        <f t="shared" si="167"/>
        <v>575</v>
      </c>
      <c r="T169" s="178">
        <f t="shared" si="167"/>
        <v>991</v>
      </c>
      <c r="U169" s="178">
        <f t="shared" si="167"/>
        <v>432</v>
      </c>
      <c r="V169" s="178">
        <f t="shared" si="167"/>
        <v>682</v>
      </c>
      <c r="W169" s="178">
        <f t="shared" si="167"/>
        <v>1114</v>
      </c>
      <c r="X169" s="178">
        <f t="shared" si="167"/>
        <v>522</v>
      </c>
      <c r="Y169" s="178">
        <f t="shared" si="167"/>
        <v>503</v>
      </c>
      <c r="Z169" s="178">
        <f t="shared" si="167"/>
        <v>1025</v>
      </c>
      <c r="AA169" s="178">
        <f t="shared" si="167"/>
        <v>444</v>
      </c>
      <c r="AB169" s="178">
        <f t="shared" si="167"/>
        <v>620</v>
      </c>
      <c r="AC169" s="178">
        <f t="shared" si="167"/>
        <v>1064</v>
      </c>
      <c r="AD169" s="178">
        <f t="shared" si="167"/>
        <v>348</v>
      </c>
      <c r="AE169" s="178">
        <f t="shared" si="167"/>
        <v>450</v>
      </c>
      <c r="AF169" s="178">
        <f t="shared" si="167"/>
        <v>798</v>
      </c>
      <c r="AG169" s="178">
        <f t="shared" si="167"/>
        <v>460</v>
      </c>
      <c r="AH169" s="178">
        <f t="shared" si="167"/>
        <v>466</v>
      </c>
      <c r="AI169" s="178">
        <f t="shared" si="167"/>
        <v>926</v>
      </c>
      <c r="AJ169" s="178">
        <f t="shared" si="167"/>
        <v>427</v>
      </c>
      <c r="AK169" s="178">
        <f t="shared" si="167"/>
        <v>600</v>
      </c>
      <c r="AL169" s="178">
        <f t="shared" si="167"/>
        <v>1027</v>
      </c>
      <c r="AM169" s="178">
        <f t="shared" si="167"/>
        <v>370</v>
      </c>
      <c r="AN169" s="178">
        <f t="shared" si="167"/>
        <v>613</v>
      </c>
      <c r="AO169" s="178">
        <f t="shared" si="167"/>
        <v>983</v>
      </c>
      <c r="AP169" s="178">
        <f t="shared" si="167"/>
        <v>376</v>
      </c>
      <c r="AQ169" s="178">
        <f t="shared" si="167"/>
        <v>516</v>
      </c>
      <c r="AR169" s="178">
        <f t="shared" si="167"/>
        <v>892</v>
      </c>
      <c r="AS169" s="178">
        <f t="shared" si="167"/>
        <v>454</v>
      </c>
      <c r="AT169" s="178">
        <f t="shared" si="167"/>
        <v>434</v>
      </c>
      <c r="AU169" s="178">
        <f t="shared" si="167"/>
        <v>888</v>
      </c>
      <c r="AV169" s="178">
        <f t="shared" si="167"/>
        <v>313</v>
      </c>
      <c r="AW169" s="178">
        <f t="shared" si="167"/>
        <v>372</v>
      </c>
      <c r="AX169" s="178">
        <f t="shared" si="167"/>
        <v>685</v>
      </c>
      <c r="AY169" s="178">
        <f t="shared" si="167"/>
        <v>333</v>
      </c>
      <c r="AZ169" s="178">
        <f t="shared" si="167"/>
        <v>476</v>
      </c>
      <c r="BA169" s="178">
        <f t="shared" si="167"/>
        <v>809</v>
      </c>
      <c r="BB169" s="178">
        <f t="shared" ref="BB169:CW169" si="168">SUM(BB165:BB168)</f>
        <v>413</v>
      </c>
      <c r="BC169" s="178">
        <f t="shared" si="168"/>
        <v>321</v>
      </c>
      <c r="BD169" s="178">
        <f t="shared" si="168"/>
        <v>734</v>
      </c>
      <c r="BE169" s="178">
        <f t="shared" si="168"/>
        <v>596</v>
      </c>
      <c r="BF169" s="178">
        <f t="shared" si="168"/>
        <v>484</v>
      </c>
      <c r="BG169" s="178">
        <f t="shared" si="168"/>
        <v>1080</v>
      </c>
      <c r="BH169" s="178">
        <f t="shared" si="168"/>
        <v>700</v>
      </c>
      <c r="BI169" s="178">
        <f t="shared" si="168"/>
        <v>472</v>
      </c>
      <c r="BJ169" s="178">
        <f t="shared" si="168"/>
        <v>1172</v>
      </c>
      <c r="BK169" s="178">
        <f t="shared" si="168"/>
        <v>711</v>
      </c>
      <c r="BL169" s="178">
        <f t="shared" si="168"/>
        <v>555</v>
      </c>
      <c r="BM169" s="178">
        <f t="shared" si="168"/>
        <v>1266</v>
      </c>
      <c r="BN169" s="178">
        <f t="shared" si="168"/>
        <v>775</v>
      </c>
      <c r="BO169" s="178">
        <f t="shared" si="168"/>
        <v>580</v>
      </c>
      <c r="BP169" s="178">
        <f t="shared" si="168"/>
        <v>1355</v>
      </c>
      <c r="BQ169" s="178">
        <f t="shared" si="168"/>
        <v>723</v>
      </c>
      <c r="BR169" s="178">
        <f t="shared" si="168"/>
        <v>492</v>
      </c>
      <c r="BS169" s="178">
        <f t="shared" si="168"/>
        <v>1215</v>
      </c>
      <c r="BT169" s="178">
        <f t="shared" si="168"/>
        <v>672</v>
      </c>
      <c r="BU169" s="178">
        <f t="shared" si="168"/>
        <v>423</v>
      </c>
      <c r="BV169" s="178">
        <f t="shared" si="168"/>
        <v>1095</v>
      </c>
      <c r="BW169" s="178">
        <f t="shared" si="168"/>
        <v>690</v>
      </c>
      <c r="BX169" s="178">
        <f t="shared" si="168"/>
        <v>595</v>
      </c>
      <c r="BY169" s="178">
        <f t="shared" si="168"/>
        <v>1285</v>
      </c>
      <c r="BZ169" s="178">
        <f t="shared" si="168"/>
        <v>632</v>
      </c>
      <c r="CA169" s="178">
        <f t="shared" si="168"/>
        <v>547</v>
      </c>
      <c r="CB169" s="178">
        <f t="shared" si="168"/>
        <v>1179</v>
      </c>
      <c r="CC169" s="178">
        <f t="shared" si="168"/>
        <v>569</v>
      </c>
      <c r="CD169" s="178">
        <f t="shared" si="168"/>
        <v>447</v>
      </c>
      <c r="CE169" s="178">
        <f t="shared" si="168"/>
        <v>1016</v>
      </c>
      <c r="CF169" s="178">
        <f t="shared" si="168"/>
        <v>621</v>
      </c>
      <c r="CG169" s="178">
        <f t="shared" si="168"/>
        <v>378</v>
      </c>
      <c r="CH169" s="178">
        <f t="shared" si="168"/>
        <v>999</v>
      </c>
      <c r="CI169" s="178">
        <f t="shared" si="168"/>
        <v>571</v>
      </c>
      <c r="CJ169" s="178">
        <f t="shared" si="168"/>
        <v>355</v>
      </c>
      <c r="CK169" s="178">
        <f t="shared" si="168"/>
        <v>926</v>
      </c>
      <c r="CL169" s="178">
        <f t="shared" si="168"/>
        <v>661</v>
      </c>
      <c r="CM169" s="178">
        <f t="shared" si="168"/>
        <v>520</v>
      </c>
      <c r="CN169" s="178">
        <f t="shared" si="168"/>
        <v>1181</v>
      </c>
      <c r="CO169" s="178">
        <f t="shared" si="168"/>
        <v>761</v>
      </c>
      <c r="CP169" s="178">
        <f t="shared" si="168"/>
        <v>576</v>
      </c>
      <c r="CQ169" s="178">
        <f t="shared" si="168"/>
        <v>1337</v>
      </c>
      <c r="CR169" s="178">
        <f t="shared" si="168"/>
        <v>504</v>
      </c>
      <c r="CS169" s="178">
        <f t="shared" si="168"/>
        <v>372</v>
      </c>
      <c r="CT169" s="178">
        <f t="shared" si="168"/>
        <v>876</v>
      </c>
      <c r="CU169" s="178">
        <f t="shared" si="168"/>
        <v>430</v>
      </c>
      <c r="CV169" s="178">
        <f t="shared" si="168"/>
        <v>312</v>
      </c>
      <c r="CW169" s="178">
        <f t="shared" si="168"/>
        <v>742</v>
      </c>
      <c r="DM169" s="4"/>
    </row>
    <row r="170" spans="2:117" s="124" customFormat="1" x14ac:dyDescent="0.2">
      <c r="B170" s="199"/>
      <c r="C170" s="200"/>
      <c r="D170" s="200"/>
      <c r="E170" s="200"/>
      <c r="F170" s="200"/>
      <c r="G170" s="200"/>
      <c r="H170" s="200"/>
      <c r="I170" s="200"/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200"/>
      <c r="U170" s="200"/>
      <c r="V170" s="200"/>
      <c r="W170" s="200"/>
      <c r="X170" s="200"/>
      <c r="Y170" s="200"/>
      <c r="Z170" s="200"/>
      <c r="AA170" s="200"/>
      <c r="AB170" s="200"/>
      <c r="AC170" s="200"/>
      <c r="AD170" s="200"/>
      <c r="AE170" s="200"/>
      <c r="AF170" s="200"/>
      <c r="AG170" s="200"/>
      <c r="AH170" s="200"/>
      <c r="AI170" s="200"/>
      <c r="AJ170" s="200"/>
      <c r="AK170" s="200"/>
      <c r="AL170" s="200"/>
      <c r="AM170" s="200"/>
      <c r="AN170" s="200"/>
      <c r="AO170" s="200"/>
      <c r="AP170" s="200"/>
      <c r="AQ170" s="200"/>
      <c r="AR170" s="200"/>
      <c r="AS170" s="200"/>
      <c r="AT170" s="200"/>
      <c r="AU170" s="200"/>
      <c r="AV170" s="200"/>
      <c r="AW170" s="200"/>
      <c r="AX170" s="200"/>
      <c r="AY170" s="200"/>
      <c r="AZ170" s="200"/>
      <c r="BA170" s="200"/>
      <c r="BB170" s="200"/>
      <c r="BC170" s="200"/>
      <c r="BD170" s="200"/>
      <c r="BE170" s="200"/>
      <c r="BF170" s="200"/>
      <c r="BG170" s="200"/>
      <c r="BH170" s="200"/>
      <c r="BI170" s="200"/>
      <c r="BJ170" s="200"/>
      <c r="BK170" s="200"/>
      <c r="BL170" s="200"/>
      <c r="BM170" s="200"/>
      <c r="BN170" s="200"/>
      <c r="BO170" s="200"/>
      <c r="BP170" s="200"/>
      <c r="BQ170" s="200"/>
      <c r="BR170" s="200"/>
      <c r="BS170" s="200"/>
      <c r="BT170" s="200"/>
      <c r="BU170" s="200"/>
      <c r="BV170" s="200"/>
      <c r="BW170" s="200"/>
      <c r="BX170" s="200"/>
      <c r="BY170" s="200"/>
      <c r="BZ170" s="200"/>
      <c r="CA170" s="200"/>
      <c r="CB170" s="200"/>
      <c r="CC170" s="200"/>
      <c r="CD170" s="200"/>
      <c r="CE170" s="200"/>
      <c r="CF170" s="200"/>
      <c r="CG170" s="200"/>
      <c r="CH170" s="200"/>
      <c r="CI170" s="200"/>
      <c r="CJ170" s="200"/>
      <c r="CK170" s="200"/>
      <c r="CL170" s="200"/>
      <c r="CM170" s="200"/>
      <c r="CN170" s="200"/>
      <c r="CO170" s="200"/>
      <c r="CP170" s="200"/>
      <c r="CQ170" s="200"/>
      <c r="CR170" s="200"/>
      <c r="CS170" s="200"/>
      <c r="CT170" s="200"/>
      <c r="CU170" s="200"/>
      <c r="CV170" s="200"/>
      <c r="CW170" s="200"/>
      <c r="DM170" s="4"/>
    </row>
    <row r="171" spans="2:117" s="124" customFormat="1" x14ac:dyDescent="0.2">
      <c r="B171" s="279" t="s">
        <v>185</v>
      </c>
      <c r="C171" s="139" t="s">
        <v>125</v>
      </c>
      <c r="D171" s="139" t="s">
        <v>125</v>
      </c>
      <c r="E171" s="139" t="s">
        <v>125</v>
      </c>
      <c r="F171" s="188">
        <v>0.25</v>
      </c>
      <c r="G171" s="188">
        <v>0.25</v>
      </c>
      <c r="H171" s="188">
        <v>0.25</v>
      </c>
      <c r="I171" s="188">
        <v>0.26041666666666669</v>
      </c>
      <c r="J171" s="188">
        <v>0.26041666666666669</v>
      </c>
      <c r="K171" s="188">
        <v>0.26041666666666669</v>
      </c>
      <c r="L171" s="188">
        <v>0.27083333333333298</v>
      </c>
      <c r="M171" s="188">
        <v>0.27083333333333298</v>
      </c>
      <c r="N171" s="188">
        <v>0.27083333333333298</v>
      </c>
      <c r="O171" s="188">
        <v>0.28125</v>
      </c>
      <c r="P171" s="188">
        <v>0.28125</v>
      </c>
      <c r="Q171" s="188">
        <v>0.28125</v>
      </c>
      <c r="R171" s="188">
        <v>0.29166666666666702</v>
      </c>
      <c r="S171" s="188">
        <v>0.29166666666666702</v>
      </c>
      <c r="T171" s="188">
        <v>0.29166666666666702</v>
      </c>
      <c r="U171" s="188">
        <v>0.30208333333333298</v>
      </c>
      <c r="V171" s="188">
        <v>0.30208333333333298</v>
      </c>
      <c r="W171" s="188">
        <v>0.30208333333333298</v>
      </c>
      <c r="X171" s="188">
        <v>0.3125</v>
      </c>
      <c r="Y171" s="188">
        <v>0.3125</v>
      </c>
      <c r="Z171" s="188">
        <v>0.3125</v>
      </c>
      <c r="AA171" s="188">
        <v>0.32291666666666702</v>
      </c>
      <c r="AB171" s="188">
        <v>0.32291666666666702</v>
      </c>
      <c r="AC171" s="188">
        <v>0.32291666666666702</v>
      </c>
      <c r="AD171" s="188">
        <v>0.33333333333333298</v>
      </c>
      <c r="AE171" s="188">
        <v>0.33333333333333298</v>
      </c>
      <c r="AF171" s="188">
        <v>0.33333333333333298</v>
      </c>
      <c r="AG171" s="188">
        <v>0.34375</v>
      </c>
      <c r="AH171" s="188">
        <v>0.34375</v>
      </c>
      <c r="AI171" s="188">
        <v>0.34375</v>
      </c>
      <c r="AJ171" s="188">
        <v>0.35416666666666702</v>
      </c>
      <c r="AK171" s="188">
        <v>0.35416666666666702</v>
      </c>
      <c r="AL171" s="188">
        <v>0.35416666666666702</v>
      </c>
      <c r="AM171" s="188">
        <v>0.36458333333333331</v>
      </c>
      <c r="AN171" s="188">
        <v>0.36458333333333331</v>
      </c>
      <c r="AO171" s="188">
        <v>0.36458333333333331</v>
      </c>
      <c r="AP171" s="188">
        <v>0.375</v>
      </c>
      <c r="AQ171" s="188">
        <v>0.375</v>
      </c>
      <c r="AR171" s="188">
        <v>0.375</v>
      </c>
      <c r="AS171" s="188">
        <v>0.38541666666666702</v>
      </c>
      <c r="AT171" s="188">
        <v>0.38541666666666702</v>
      </c>
      <c r="AU171" s="188">
        <v>0.38541666666666702</v>
      </c>
      <c r="AV171" s="188">
        <v>0.39583333333333331</v>
      </c>
      <c r="AW171" s="188">
        <v>0.39583333333333331</v>
      </c>
      <c r="AX171" s="188">
        <v>0.39583333333333331</v>
      </c>
      <c r="AY171" s="188">
        <v>0.40625</v>
      </c>
      <c r="AZ171" s="188">
        <v>0.40625</v>
      </c>
      <c r="BA171" s="188">
        <v>0.40625</v>
      </c>
      <c r="BB171" s="188">
        <v>0.58333333333333337</v>
      </c>
      <c r="BC171" s="188">
        <v>0.58333333333333337</v>
      </c>
      <c r="BD171" s="188">
        <v>0.58333333333333337</v>
      </c>
      <c r="BE171" s="188">
        <v>0.59375</v>
      </c>
      <c r="BF171" s="188">
        <v>0.59375</v>
      </c>
      <c r="BG171" s="188">
        <v>0.59375</v>
      </c>
      <c r="BH171" s="188">
        <v>0.60416666666666696</v>
      </c>
      <c r="BI171" s="188">
        <v>0.60416666666666696</v>
      </c>
      <c r="BJ171" s="188">
        <v>0.60416666666666696</v>
      </c>
      <c r="BK171" s="188">
        <v>0.61458333333333337</v>
      </c>
      <c r="BL171" s="188">
        <v>0.61458333333333337</v>
      </c>
      <c r="BM171" s="188">
        <v>0.61458333333333337</v>
      </c>
      <c r="BN171" s="188">
        <v>0.625</v>
      </c>
      <c r="BO171" s="188">
        <v>0.625</v>
      </c>
      <c r="BP171" s="188">
        <v>0.625</v>
      </c>
      <c r="BQ171" s="188">
        <v>0.63541666666666696</v>
      </c>
      <c r="BR171" s="188">
        <v>0.63541666666666696</v>
      </c>
      <c r="BS171" s="188">
        <v>0.63541666666666696</v>
      </c>
      <c r="BT171" s="188">
        <v>0.64583333333333337</v>
      </c>
      <c r="BU171" s="188">
        <v>0.64583333333333337</v>
      </c>
      <c r="BV171" s="188">
        <v>0.64583333333333337</v>
      </c>
      <c r="BW171" s="188">
        <v>0.65625</v>
      </c>
      <c r="BX171" s="188">
        <v>0.65625</v>
      </c>
      <c r="BY171" s="188">
        <v>0.65625</v>
      </c>
      <c r="BZ171" s="188">
        <v>0.66666666666666696</v>
      </c>
      <c r="CA171" s="188">
        <v>0.66666666666666696</v>
      </c>
      <c r="CB171" s="188">
        <v>0.66666666666666696</v>
      </c>
      <c r="CC171" s="188">
        <v>0.67708333333333337</v>
      </c>
      <c r="CD171" s="188">
        <v>0.67708333333333337</v>
      </c>
      <c r="CE171" s="188">
        <v>0.67708333333333337</v>
      </c>
      <c r="CF171" s="188">
        <v>0.6875</v>
      </c>
      <c r="CG171" s="188">
        <v>0.6875</v>
      </c>
      <c r="CH171" s="188">
        <v>0.6875</v>
      </c>
      <c r="CI171" s="188">
        <v>0.69791666666666696</v>
      </c>
      <c r="CJ171" s="188">
        <v>0.69791666666666696</v>
      </c>
      <c r="CK171" s="188">
        <v>0.69791666666666696</v>
      </c>
      <c r="CL171" s="188">
        <v>0.70833333333333337</v>
      </c>
      <c r="CM171" s="188">
        <v>0.70833333333333337</v>
      </c>
      <c r="CN171" s="188">
        <v>0.70833333333333337</v>
      </c>
      <c r="CO171" s="188">
        <v>0.71875</v>
      </c>
      <c r="CP171" s="188">
        <v>0.71875</v>
      </c>
      <c r="CQ171" s="188">
        <v>0.71875</v>
      </c>
      <c r="CR171" s="188">
        <v>0.72916666666666663</v>
      </c>
      <c r="CS171" s="188">
        <v>0.72916666666666663</v>
      </c>
      <c r="CT171" s="188">
        <v>0.72916666666666663</v>
      </c>
      <c r="CU171" s="188">
        <v>0.73958333333333337</v>
      </c>
      <c r="CV171" s="188">
        <v>0.73958333333333337</v>
      </c>
      <c r="CW171" s="188">
        <v>0.73958333333333337</v>
      </c>
      <c r="DM171" s="4"/>
    </row>
    <row r="172" spans="2:117" s="124" customFormat="1" x14ac:dyDescent="0.2">
      <c r="B172" s="280"/>
      <c r="C172" s="139" t="s">
        <v>125</v>
      </c>
      <c r="D172" s="139" t="s">
        <v>125</v>
      </c>
      <c r="E172" s="139" t="s">
        <v>125</v>
      </c>
      <c r="F172" s="188">
        <v>0.26041666666666669</v>
      </c>
      <c r="G172" s="188">
        <v>0.26041666666666669</v>
      </c>
      <c r="H172" s="188">
        <v>0.26041666666666669</v>
      </c>
      <c r="I172" s="188">
        <v>0.27083333333333298</v>
      </c>
      <c r="J172" s="188">
        <v>0.27083333333333298</v>
      </c>
      <c r="K172" s="188">
        <v>0.27083333333333298</v>
      </c>
      <c r="L172" s="188">
        <v>0.28125</v>
      </c>
      <c r="M172" s="188">
        <v>0.28125</v>
      </c>
      <c r="N172" s="188">
        <v>0.28125</v>
      </c>
      <c r="O172" s="188">
        <v>0.29166666666666702</v>
      </c>
      <c r="P172" s="188">
        <v>0.29166666666666702</v>
      </c>
      <c r="Q172" s="188">
        <v>0.29166666666666702</v>
      </c>
      <c r="R172" s="188">
        <v>0.30208333333333298</v>
      </c>
      <c r="S172" s="188">
        <v>0.30208333333333298</v>
      </c>
      <c r="T172" s="188">
        <v>0.30208333333333298</v>
      </c>
      <c r="U172" s="188">
        <v>0.3125</v>
      </c>
      <c r="V172" s="188">
        <v>0.3125</v>
      </c>
      <c r="W172" s="188">
        <v>0.3125</v>
      </c>
      <c r="X172" s="188">
        <v>0.32291666666666702</v>
      </c>
      <c r="Y172" s="188">
        <v>0.32291666666666702</v>
      </c>
      <c r="Z172" s="188">
        <v>0.32291666666666702</v>
      </c>
      <c r="AA172" s="188">
        <v>0.33333333333333298</v>
      </c>
      <c r="AB172" s="188">
        <v>0.33333333333333298</v>
      </c>
      <c r="AC172" s="188">
        <v>0.33333333333333298</v>
      </c>
      <c r="AD172" s="188">
        <v>0.34375</v>
      </c>
      <c r="AE172" s="188">
        <v>0.34375</v>
      </c>
      <c r="AF172" s="188">
        <v>0.34375</v>
      </c>
      <c r="AG172" s="188">
        <v>0.35416666666666702</v>
      </c>
      <c r="AH172" s="188">
        <v>0.35416666666666702</v>
      </c>
      <c r="AI172" s="188">
        <v>0.35416666666666702</v>
      </c>
      <c r="AJ172" s="188">
        <v>0.36458333333333398</v>
      </c>
      <c r="AK172" s="188">
        <v>0.36458333333333398</v>
      </c>
      <c r="AL172" s="188">
        <v>0.36458333333333398</v>
      </c>
      <c r="AM172" s="188">
        <v>0.375</v>
      </c>
      <c r="AN172" s="188">
        <v>0.375</v>
      </c>
      <c r="AO172" s="188">
        <v>0.375</v>
      </c>
      <c r="AP172" s="188">
        <v>0.38541666666666702</v>
      </c>
      <c r="AQ172" s="188">
        <v>0.38541666666666702</v>
      </c>
      <c r="AR172" s="188">
        <v>0.38541666666666702</v>
      </c>
      <c r="AS172" s="188">
        <v>0.39583333333333398</v>
      </c>
      <c r="AT172" s="188">
        <v>0.39583333333333398</v>
      </c>
      <c r="AU172" s="188">
        <v>0.39583333333333398</v>
      </c>
      <c r="AV172" s="188">
        <v>0.40625</v>
      </c>
      <c r="AW172" s="188">
        <v>0.40625</v>
      </c>
      <c r="AX172" s="188">
        <v>0.40625</v>
      </c>
      <c r="AY172" s="188">
        <v>0.58333333333333404</v>
      </c>
      <c r="AZ172" s="188">
        <v>0.58333333333333404</v>
      </c>
      <c r="BA172" s="188">
        <v>0.58333333333333404</v>
      </c>
      <c r="BB172" s="188">
        <v>0.593750000000001</v>
      </c>
      <c r="BC172" s="188">
        <v>0.593750000000001</v>
      </c>
      <c r="BD172" s="188">
        <v>0.593750000000001</v>
      </c>
      <c r="BE172" s="188">
        <v>0.60416666666666696</v>
      </c>
      <c r="BF172" s="188">
        <v>0.60416666666666696</v>
      </c>
      <c r="BG172" s="188">
        <v>0.60416666666666696</v>
      </c>
      <c r="BH172" s="188">
        <v>0.61458333333333404</v>
      </c>
      <c r="BI172" s="188">
        <v>0.61458333333333404</v>
      </c>
      <c r="BJ172" s="188">
        <v>0.61458333333333404</v>
      </c>
      <c r="BK172" s="188">
        <v>0.625000000000001</v>
      </c>
      <c r="BL172" s="188">
        <v>0.625000000000001</v>
      </c>
      <c r="BM172" s="188">
        <v>0.625000000000001</v>
      </c>
      <c r="BN172" s="188">
        <v>0.63541666666666696</v>
      </c>
      <c r="BO172" s="188">
        <v>0.63541666666666696</v>
      </c>
      <c r="BP172" s="188">
        <v>0.63541666666666696</v>
      </c>
      <c r="BQ172" s="188">
        <v>0.64583333333333404</v>
      </c>
      <c r="BR172" s="188">
        <v>0.64583333333333404</v>
      </c>
      <c r="BS172" s="188">
        <v>0.64583333333333404</v>
      </c>
      <c r="BT172" s="188">
        <v>0.656250000000001</v>
      </c>
      <c r="BU172" s="188">
        <v>0.656250000000001</v>
      </c>
      <c r="BV172" s="188">
        <v>0.656250000000001</v>
      </c>
      <c r="BW172" s="188">
        <v>0.66666666666666696</v>
      </c>
      <c r="BX172" s="188">
        <v>0.66666666666666696</v>
      </c>
      <c r="BY172" s="188">
        <v>0.66666666666666696</v>
      </c>
      <c r="BZ172" s="188">
        <v>0.67708333333333404</v>
      </c>
      <c r="CA172" s="188">
        <v>0.67708333333333404</v>
      </c>
      <c r="CB172" s="188">
        <v>0.67708333333333404</v>
      </c>
      <c r="CC172" s="188">
        <v>0.687500000000001</v>
      </c>
      <c r="CD172" s="188">
        <v>0.687500000000001</v>
      </c>
      <c r="CE172" s="188">
        <v>0.687500000000001</v>
      </c>
      <c r="CF172" s="188">
        <v>0.69791666666666696</v>
      </c>
      <c r="CG172" s="188">
        <v>0.69791666666666696</v>
      </c>
      <c r="CH172" s="188">
        <v>0.69791666666666696</v>
      </c>
      <c r="CI172" s="188">
        <v>0.70833333333333404</v>
      </c>
      <c r="CJ172" s="188">
        <v>0.70833333333333404</v>
      </c>
      <c r="CK172" s="188">
        <v>0.70833333333333404</v>
      </c>
      <c r="CL172" s="188">
        <v>0.718750000000001</v>
      </c>
      <c r="CM172" s="188">
        <v>0.718750000000001</v>
      </c>
      <c r="CN172" s="188">
        <v>0.718750000000001</v>
      </c>
      <c r="CO172" s="188">
        <v>0.72916666666666796</v>
      </c>
      <c r="CP172" s="188">
        <v>0.72916666666666796</v>
      </c>
      <c r="CQ172" s="188">
        <v>0.72916666666666796</v>
      </c>
      <c r="CR172" s="188">
        <v>0.73958333333333404</v>
      </c>
      <c r="CS172" s="188">
        <v>0.73958333333333404</v>
      </c>
      <c r="CT172" s="188">
        <v>0.73958333333333404</v>
      </c>
      <c r="CU172" s="188">
        <v>0.750000000000001</v>
      </c>
      <c r="CV172" s="188">
        <v>0.750000000000001</v>
      </c>
      <c r="CW172" s="188">
        <v>0.750000000000001</v>
      </c>
      <c r="DM172" s="4"/>
    </row>
    <row r="173" spans="2:117" s="124" customFormat="1" ht="13.5" thickBot="1" x14ac:dyDescent="0.25">
      <c r="B173" s="281"/>
      <c r="C173" s="181" t="s">
        <v>259</v>
      </c>
      <c r="D173" s="181" t="s">
        <v>260</v>
      </c>
      <c r="E173" s="182" t="s">
        <v>262</v>
      </c>
      <c r="F173" s="181" t="s">
        <v>259</v>
      </c>
      <c r="G173" s="181" t="s">
        <v>260</v>
      </c>
      <c r="H173" s="182" t="s">
        <v>262</v>
      </c>
      <c r="I173" s="181" t="s">
        <v>259</v>
      </c>
      <c r="J173" s="181" t="s">
        <v>260</v>
      </c>
      <c r="K173" s="182" t="s">
        <v>262</v>
      </c>
      <c r="L173" s="181" t="s">
        <v>259</v>
      </c>
      <c r="M173" s="181" t="s">
        <v>260</v>
      </c>
      <c r="N173" s="182" t="s">
        <v>262</v>
      </c>
      <c r="O173" s="181" t="s">
        <v>259</v>
      </c>
      <c r="P173" s="181" t="s">
        <v>260</v>
      </c>
      <c r="Q173" s="182" t="s">
        <v>262</v>
      </c>
      <c r="R173" s="181" t="s">
        <v>259</v>
      </c>
      <c r="S173" s="181" t="s">
        <v>260</v>
      </c>
      <c r="T173" s="182" t="s">
        <v>262</v>
      </c>
      <c r="U173" s="181" t="s">
        <v>259</v>
      </c>
      <c r="V173" s="181" t="s">
        <v>260</v>
      </c>
      <c r="W173" s="182" t="s">
        <v>262</v>
      </c>
      <c r="X173" s="181" t="s">
        <v>259</v>
      </c>
      <c r="Y173" s="181" t="s">
        <v>260</v>
      </c>
      <c r="Z173" s="182" t="s">
        <v>262</v>
      </c>
      <c r="AA173" s="181" t="s">
        <v>259</v>
      </c>
      <c r="AB173" s="181" t="s">
        <v>260</v>
      </c>
      <c r="AC173" s="182" t="s">
        <v>262</v>
      </c>
      <c r="AD173" s="181" t="s">
        <v>259</v>
      </c>
      <c r="AE173" s="181" t="s">
        <v>260</v>
      </c>
      <c r="AF173" s="182" t="s">
        <v>262</v>
      </c>
      <c r="AG173" s="181" t="s">
        <v>259</v>
      </c>
      <c r="AH173" s="181" t="s">
        <v>260</v>
      </c>
      <c r="AI173" s="182" t="s">
        <v>262</v>
      </c>
      <c r="AJ173" s="181" t="s">
        <v>259</v>
      </c>
      <c r="AK173" s="181" t="s">
        <v>260</v>
      </c>
      <c r="AL173" s="182" t="s">
        <v>262</v>
      </c>
      <c r="AM173" s="181" t="s">
        <v>259</v>
      </c>
      <c r="AN173" s="181" t="s">
        <v>260</v>
      </c>
      <c r="AO173" s="182" t="s">
        <v>262</v>
      </c>
      <c r="AP173" s="181" t="s">
        <v>259</v>
      </c>
      <c r="AQ173" s="181" t="s">
        <v>260</v>
      </c>
      <c r="AR173" s="182" t="s">
        <v>262</v>
      </c>
      <c r="AS173" s="181" t="s">
        <v>259</v>
      </c>
      <c r="AT173" s="181" t="s">
        <v>260</v>
      </c>
      <c r="AU173" s="182" t="s">
        <v>262</v>
      </c>
      <c r="AV173" s="181" t="s">
        <v>259</v>
      </c>
      <c r="AW173" s="181" t="s">
        <v>260</v>
      </c>
      <c r="AX173" s="182" t="s">
        <v>262</v>
      </c>
      <c r="AY173" s="181" t="s">
        <v>259</v>
      </c>
      <c r="AZ173" s="181" t="s">
        <v>260</v>
      </c>
      <c r="BA173" s="182" t="s">
        <v>262</v>
      </c>
      <c r="BB173" s="181" t="s">
        <v>259</v>
      </c>
      <c r="BC173" s="181" t="s">
        <v>260</v>
      </c>
      <c r="BD173" s="182" t="s">
        <v>262</v>
      </c>
      <c r="BE173" s="181" t="s">
        <v>259</v>
      </c>
      <c r="BF173" s="181" t="s">
        <v>260</v>
      </c>
      <c r="BG173" s="182" t="s">
        <v>262</v>
      </c>
      <c r="BH173" s="181" t="s">
        <v>259</v>
      </c>
      <c r="BI173" s="181" t="s">
        <v>260</v>
      </c>
      <c r="BJ173" s="182" t="s">
        <v>262</v>
      </c>
      <c r="BK173" s="181" t="s">
        <v>259</v>
      </c>
      <c r="BL173" s="181" t="s">
        <v>260</v>
      </c>
      <c r="BM173" s="182" t="s">
        <v>262</v>
      </c>
      <c r="BN173" s="181" t="s">
        <v>259</v>
      </c>
      <c r="BO173" s="181" t="s">
        <v>260</v>
      </c>
      <c r="BP173" s="182" t="s">
        <v>262</v>
      </c>
      <c r="BQ173" s="181" t="s">
        <v>259</v>
      </c>
      <c r="BR173" s="181" t="s">
        <v>260</v>
      </c>
      <c r="BS173" s="182" t="s">
        <v>262</v>
      </c>
      <c r="BT173" s="181" t="s">
        <v>259</v>
      </c>
      <c r="BU173" s="181" t="s">
        <v>260</v>
      </c>
      <c r="BV173" s="182" t="s">
        <v>262</v>
      </c>
      <c r="BW173" s="181" t="s">
        <v>259</v>
      </c>
      <c r="BX173" s="181" t="s">
        <v>260</v>
      </c>
      <c r="BY173" s="182" t="s">
        <v>262</v>
      </c>
      <c r="BZ173" s="181" t="s">
        <v>259</v>
      </c>
      <c r="CA173" s="181" t="s">
        <v>260</v>
      </c>
      <c r="CB173" s="182" t="s">
        <v>262</v>
      </c>
      <c r="CC173" s="181" t="s">
        <v>259</v>
      </c>
      <c r="CD173" s="181" t="s">
        <v>260</v>
      </c>
      <c r="CE173" s="182" t="s">
        <v>262</v>
      </c>
      <c r="CF173" s="181" t="s">
        <v>259</v>
      </c>
      <c r="CG173" s="181" t="s">
        <v>260</v>
      </c>
      <c r="CH173" s="182" t="s">
        <v>262</v>
      </c>
      <c r="CI173" s="181" t="s">
        <v>259</v>
      </c>
      <c r="CJ173" s="181" t="s">
        <v>260</v>
      </c>
      <c r="CK173" s="182" t="s">
        <v>262</v>
      </c>
      <c r="CL173" s="181" t="s">
        <v>259</v>
      </c>
      <c r="CM173" s="181" t="s">
        <v>260</v>
      </c>
      <c r="CN173" s="182" t="s">
        <v>262</v>
      </c>
      <c r="CO173" s="181" t="s">
        <v>259</v>
      </c>
      <c r="CP173" s="181" t="s">
        <v>260</v>
      </c>
      <c r="CQ173" s="182" t="s">
        <v>262</v>
      </c>
      <c r="CR173" s="181" t="s">
        <v>259</v>
      </c>
      <c r="CS173" s="181" t="s">
        <v>260</v>
      </c>
      <c r="CT173" s="182" t="s">
        <v>262</v>
      </c>
      <c r="CU173" s="181" t="s">
        <v>259</v>
      </c>
      <c r="CV173" s="181" t="s">
        <v>260</v>
      </c>
      <c r="CW173" s="182" t="s">
        <v>262</v>
      </c>
      <c r="DM173" s="4"/>
    </row>
    <row r="174" spans="2:117" s="124" customFormat="1" ht="13.5" thickTop="1" x14ac:dyDescent="0.2">
      <c r="B174" s="117" t="str">
        <f>B165</f>
        <v>Autobus dzienny normalny</v>
      </c>
      <c r="C174" s="192">
        <f t="shared" ref="C174:E177" si="169">C165/C$169</f>
        <v>0.44379511859745618</v>
      </c>
      <c r="D174" s="192">
        <f t="shared" si="169"/>
        <v>0.35065303804656445</v>
      </c>
      <c r="E174" s="192">
        <f t="shared" si="169"/>
        <v>0.39278494790856788</v>
      </c>
      <c r="F174" s="193">
        <f t="shared" ref="F174:AK174" si="170">F165/F$169</f>
        <v>0.56603773584905659</v>
      </c>
      <c r="G174" s="193">
        <f t="shared" si="170"/>
        <v>0.46808510638297873</v>
      </c>
      <c r="H174" s="193">
        <f t="shared" si="170"/>
        <v>0.52964426877470361</v>
      </c>
      <c r="I174" s="193">
        <f t="shared" si="170"/>
        <v>0.51838235294117652</v>
      </c>
      <c r="J174" s="193">
        <f t="shared" si="170"/>
        <v>0.44609665427509293</v>
      </c>
      <c r="K174" s="193">
        <f t="shared" si="170"/>
        <v>0.48243992606284658</v>
      </c>
      <c r="L174" s="193">
        <f t="shared" si="170"/>
        <v>0.55718475073313778</v>
      </c>
      <c r="M174" s="193">
        <f t="shared" si="170"/>
        <v>0.30059523809523808</v>
      </c>
      <c r="N174" s="193">
        <f t="shared" si="170"/>
        <v>0.42983751846381091</v>
      </c>
      <c r="O174" s="193">
        <f t="shared" si="170"/>
        <v>0.45201238390092879</v>
      </c>
      <c r="P174" s="193">
        <f t="shared" si="170"/>
        <v>0.40857787810383744</v>
      </c>
      <c r="Q174" s="193">
        <f t="shared" si="170"/>
        <v>0.42689295039164493</v>
      </c>
      <c r="R174" s="193">
        <f t="shared" si="170"/>
        <v>0.46875</v>
      </c>
      <c r="S174" s="193">
        <f t="shared" si="170"/>
        <v>0.36173913043478262</v>
      </c>
      <c r="T174" s="193">
        <f t="shared" si="170"/>
        <v>0.40665993945509588</v>
      </c>
      <c r="U174" s="193">
        <f t="shared" si="170"/>
        <v>0.32870370370370372</v>
      </c>
      <c r="V174" s="193">
        <f t="shared" si="170"/>
        <v>0.32111436950146627</v>
      </c>
      <c r="W174" s="193">
        <f t="shared" si="170"/>
        <v>0.32405745062836627</v>
      </c>
      <c r="X174" s="193">
        <f t="shared" si="170"/>
        <v>0.37739463601532569</v>
      </c>
      <c r="Y174" s="193">
        <f t="shared" si="170"/>
        <v>0.33996023856858848</v>
      </c>
      <c r="Z174" s="193">
        <f t="shared" si="170"/>
        <v>0.35902439024390242</v>
      </c>
      <c r="AA174" s="193">
        <f t="shared" si="170"/>
        <v>0.42792792792792794</v>
      </c>
      <c r="AB174" s="193">
        <f t="shared" si="170"/>
        <v>0.30806451612903224</v>
      </c>
      <c r="AC174" s="193">
        <f t="shared" si="170"/>
        <v>0.35808270676691728</v>
      </c>
      <c r="AD174" s="193">
        <f t="shared" si="170"/>
        <v>0.46551724137931033</v>
      </c>
      <c r="AE174" s="193">
        <f t="shared" si="170"/>
        <v>0.4777777777777778</v>
      </c>
      <c r="AF174" s="193">
        <f t="shared" si="170"/>
        <v>0.47243107769423559</v>
      </c>
      <c r="AG174" s="193">
        <f t="shared" si="170"/>
        <v>0.32608695652173914</v>
      </c>
      <c r="AH174" s="193">
        <f t="shared" si="170"/>
        <v>0.3927038626609442</v>
      </c>
      <c r="AI174" s="193">
        <f t="shared" si="170"/>
        <v>0.35961123110151189</v>
      </c>
      <c r="AJ174" s="193">
        <f t="shared" si="170"/>
        <v>0.2857142857142857</v>
      </c>
      <c r="AK174" s="193">
        <f t="shared" si="170"/>
        <v>0.315</v>
      </c>
      <c r="AL174" s="193">
        <f t="shared" ref="AL174:BQ174" si="171">AL165/AL$169</f>
        <v>0.30282375851996107</v>
      </c>
      <c r="AM174" s="193">
        <f t="shared" si="171"/>
        <v>0.34054054054054056</v>
      </c>
      <c r="AN174" s="193">
        <f t="shared" si="171"/>
        <v>0.35236541598694943</v>
      </c>
      <c r="AO174" s="193">
        <f t="shared" si="171"/>
        <v>0.34791454730417093</v>
      </c>
      <c r="AP174" s="193">
        <f t="shared" si="171"/>
        <v>0.37765957446808512</v>
      </c>
      <c r="AQ174" s="193">
        <f t="shared" si="171"/>
        <v>0.30813953488372092</v>
      </c>
      <c r="AR174" s="193">
        <f t="shared" si="171"/>
        <v>0.33744394618834078</v>
      </c>
      <c r="AS174" s="193">
        <f t="shared" si="171"/>
        <v>0.2687224669603524</v>
      </c>
      <c r="AT174" s="193">
        <f t="shared" si="171"/>
        <v>0.30184331797235026</v>
      </c>
      <c r="AU174" s="193">
        <f t="shared" si="171"/>
        <v>0.28490990990990989</v>
      </c>
      <c r="AV174" s="193">
        <f t="shared" si="171"/>
        <v>0.35782747603833864</v>
      </c>
      <c r="AW174" s="193">
        <f t="shared" si="171"/>
        <v>0.31720430107526881</v>
      </c>
      <c r="AX174" s="193">
        <f t="shared" si="171"/>
        <v>0.33576642335766421</v>
      </c>
      <c r="AY174" s="193">
        <f t="shared" si="171"/>
        <v>0.25525525525525528</v>
      </c>
      <c r="AZ174" s="193">
        <f t="shared" si="171"/>
        <v>0.21638655462184875</v>
      </c>
      <c r="BA174" s="193">
        <f t="shared" si="171"/>
        <v>0.23238566131025959</v>
      </c>
      <c r="BB174" s="193">
        <f t="shared" si="171"/>
        <v>0.22033898305084745</v>
      </c>
      <c r="BC174" s="193">
        <f t="shared" si="171"/>
        <v>0.23364485981308411</v>
      </c>
      <c r="BD174" s="193">
        <f t="shared" si="171"/>
        <v>0.22615803814713897</v>
      </c>
      <c r="BE174" s="193">
        <f t="shared" si="171"/>
        <v>0.41946308724832215</v>
      </c>
      <c r="BF174" s="193">
        <f t="shared" si="171"/>
        <v>0.33677685950413222</v>
      </c>
      <c r="BG174" s="193">
        <f t="shared" si="171"/>
        <v>0.38240740740740742</v>
      </c>
      <c r="BH174" s="193">
        <f t="shared" si="171"/>
        <v>0.30714285714285716</v>
      </c>
      <c r="BI174" s="193">
        <f t="shared" si="171"/>
        <v>0.23940677966101695</v>
      </c>
      <c r="BJ174" s="193">
        <f t="shared" si="171"/>
        <v>0.27986348122866894</v>
      </c>
      <c r="BK174" s="193">
        <f t="shared" si="171"/>
        <v>0.34177215189873417</v>
      </c>
      <c r="BL174" s="193">
        <f t="shared" si="171"/>
        <v>0.33693693693693694</v>
      </c>
      <c r="BM174" s="193">
        <f t="shared" si="171"/>
        <v>0.33965244865718797</v>
      </c>
      <c r="BN174" s="193">
        <f t="shared" si="171"/>
        <v>0.33161290322580644</v>
      </c>
      <c r="BO174" s="193">
        <f t="shared" si="171"/>
        <v>0.25689655172413794</v>
      </c>
      <c r="BP174" s="193">
        <f t="shared" si="171"/>
        <v>0.29963099630996309</v>
      </c>
      <c r="BQ174" s="193">
        <f t="shared" si="171"/>
        <v>0.35131396957123096</v>
      </c>
      <c r="BR174" s="193">
        <f t="shared" ref="BR174:CW174" si="172">BR165/BR$169</f>
        <v>0.31097560975609756</v>
      </c>
      <c r="BS174" s="193">
        <f t="shared" si="172"/>
        <v>0.33497942386831275</v>
      </c>
      <c r="BT174" s="193">
        <f t="shared" si="172"/>
        <v>0.32886904761904762</v>
      </c>
      <c r="BU174" s="193">
        <f t="shared" si="172"/>
        <v>0.24822695035460993</v>
      </c>
      <c r="BV174" s="193">
        <f t="shared" si="172"/>
        <v>0.29771689497716897</v>
      </c>
      <c r="BW174" s="193">
        <f t="shared" si="172"/>
        <v>0.39855072463768115</v>
      </c>
      <c r="BX174" s="193">
        <f t="shared" si="172"/>
        <v>0.33445378151260502</v>
      </c>
      <c r="BY174" s="193">
        <f t="shared" si="172"/>
        <v>0.36887159533073932</v>
      </c>
      <c r="BZ174" s="193">
        <f t="shared" si="172"/>
        <v>0.40664556962025317</v>
      </c>
      <c r="CA174" s="193">
        <f t="shared" si="172"/>
        <v>0.22486288848263253</v>
      </c>
      <c r="CB174" s="193">
        <f t="shared" si="172"/>
        <v>0.32230703986429177</v>
      </c>
      <c r="CC174" s="193">
        <f t="shared" si="172"/>
        <v>0.38664323374340948</v>
      </c>
      <c r="CD174" s="193">
        <f t="shared" si="172"/>
        <v>0.35123042505592839</v>
      </c>
      <c r="CE174" s="193">
        <f t="shared" si="172"/>
        <v>0.37106299212598426</v>
      </c>
      <c r="CF174" s="193">
        <f t="shared" si="172"/>
        <v>0.27858293075684382</v>
      </c>
      <c r="CG174" s="193">
        <f t="shared" si="172"/>
        <v>0.26190476190476192</v>
      </c>
      <c r="CH174" s="193">
        <f t="shared" si="172"/>
        <v>0.2722722722722723</v>
      </c>
      <c r="CI174" s="193">
        <f t="shared" si="172"/>
        <v>0.16637478108581435</v>
      </c>
      <c r="CJ174" s="193">
        <f t="shared" si="172"/>
        <v>0.14366197183098592</v>
      </c>
      <c r="CK174" s="193">
        <f t="shared" si="172"/>
        <v>0.15766738660907129</v>
      </c>
      <c r="CL174" s="193">
        <f t="shared" si="172"/>
        <v>0.42360060514372161</v>
      </c>
      <c r="CM174" s="193">
        <f t="shared" si="172"/>
        <v>0.33076923076923076</v>
      </c>
      <c r="CN174" s="193">
        <f t="shared" si="172"/>
        <v>0.38272650296359018</v>
      </c>
      <c r="CO174" s="193">
        <f t="shared" si="172"/>
        <v>0.31931668856767409</v>
      </c>
      <c r="CP174" s="193">
        <f t="shared" si="172"/>
        <v>0.296875</v>
      </c>
      <c r="CQ174" s="193">
        <f t="shared" si="172"/>
        <v>0.30964846671652957</v>
      </c>
      <c r="CR174" s="193">
        <f t="shared" si="172"/>
        <v>0.30357142857142855</v>
      </c>
      <c r="CS174" s="193">
        <f t="shared" si="172"/>
        <v>0.33602150537634407</v>
      </c>
      <c r="CT174" s="193">
        <f t="shared" si="172"/>
        <v>0.31735159817351599</v>
      </c>
      <c r="CU174" s="193">
        <f t="shared" si="172"/>
        <v>0.39302325581395348</v>
      </c>
      <c r="CV174" s="193">
        <f t="shared" si="172"/>
        <v>0.28205128205128205</v>
      </c>
      <c r="CW174" s="193">
        <f t="shared" si="172"/>
        <v>0.34636118598382748</v>
      </c>
      <c r="DM174" s="4"/>
    </row>
    <row r="175" spans="2:117" s="124" customFormat="1" x14ac:dyDescent="0.2">
      <c r="B175" s="117" t="str">
        <f>B166</f>
        <v>Autobus dzienny pospieszny</v>
      </c>
      <c r="C175" s="192">
        <f t="shared" si="169"/>
        <v>5.0876589893434167E-2</v>
      </c>
      <c r="D175" s="192">
        <f t="shared" si="169"/>
        <v>0.10221465076660988</v>
      </c>
      <c r="E175" s="192">
        <f t="shared" si="169"/>
        <v>7.8992380656196542E-2</v>
      </c>
      <c r="F175" s="193">
        <f t="shared" ref="F175:AK175" si="173">F166/F$169</f>
        <v>0</v>
      </c>
      <c r="G175" s="193">
        <f t="shared" si="173"/>
        <v>2.1276595744680851E-2</v>
      </c>
      <c r="H175" s="193">
        <f t="shared" si="173"/>
        <v>7.9051383399209481E-3</v>
      </c>
      <c r="I175" s="193">
        <f t="shared" si="173"/>
        <v>3.3088235294117647E-2</v>
      </c>
      <c r="J175" s="193">
        <f t="shared" si="173"/>
        <v>3.717472118959108E-2</v>
      </c>
      <c r="K175" s="193">
        <f t="shared" si="173"/>
        <v>3.512014787430684E-2</v>
      </c>
      <c r="L175" s="193">
        <f t="shared" si="173"/>
        <v>1.7595307917888565E-2</v>
      </c>
      <c r="M175" s="193">
        <f t="shared" si="173"/>
        <v>7.7380952380952384E-2</v>
      </c>
      <c r="N175" s="193">
        <f t="shared" si="173"/>
        <v>4.7267355982274745E-2</v>
      </c>
      <c r="O175" s="193">
        <f t="shared" si="173"/>
        <v>3.7151702786377708E-2</v>
      </c>
      <c r="P175" s="193">
        <f t="shared" si="173"/>
        <v>0.12189616252821671</v>
      </c>
      <c r="Q175" s="193">
        <f t="shared" si="173"/>
        <v>8.6161879895561358E-2</v>
      </c>
      <c r="R175" s="193">
        <f t="shared" si="173"/>
        <v>7.9326923076923073E-2</v>
      </c>
      <c r="S175" s="193">
        <f t="shared" si="173"/>
        <v>0.14608695652173914</v>
      </c>
      <c r="T175" s="193">
        <f t="shared" si="173"/>
        <v>0.11806256306760847</v>
      </c>
      <c r="U175" s="193">
        <f t="shared" si="173"/>
        <v>8.7962962962962965E-2</v>
      </c>
      <c r="V175" s="193">
        <f t="shared" si="173"/>
        <v>0.13049853372434017</v>
      </c>
      <c r="W175" s="193">
        <f t="shared" si="173"/>
        <v>0.11400359066427289</v>
      </c>
      <c r="X175" s="193">
        <f t="shared" si="173"/>
        <v>8.4291187739463605E-2</v>
      </c>
      <c r="Y175" s="193">
        <f t="shared" si="173"/>
        <v>6.3618290258449298E-2</v>
      </c>
      <c r="Z175" s="193">
        <f t="shared" si="173"/>
        <v>7.4146341463414631E-2</v>
      </c>
      <c r="AA175" s="193">
        <f t="shared" si="173"/>
        <v>1.3513513513513514E-2</v>
      </c>
      <c r="AB175" s="193">
        <f t="shared" si="173"/>
        <v>0.10161290322580645</v>
      </c>
      <c r="AC175" s="193">
        <f t="shared" si="173"/>
        <v>6.4849624060150379E-2</v>
      </c>
      <c r="AD175" s="193">
        <f t="shared" si="173"/>
        <v>5.1724137931034482E-2</v>
      </c>
      <c r="AE175" s="193">
        <f t="shared" si="173"/>
        <v>9.1111111111111115E-2</v>
      </c>
      <c r="AF175" s="193">
        <f t="shared" si="173"/>
        <v>7.3934837092731825E-2</v>
      </c>
      <c r="AG175" s="193">
        <f t="shared" si="173"/>
        <v>4.1304347826086954E-2</v>
      </c>
      <c r="AH175" s="193">
        <f t="shared" si="173"/>
        <v>3.6480686695278972E-2</v>
      </c>
      <c r="AI175" s="193">
        <f t="shared" si="173"/>
        <v>3.8876889848812095E-2</v>
      </c>
      <c r="AJ175" s="193">
        <f t="shared" si="173"/>
        <v>7.7283372365339581E-2</v>
      </c>
      <c r="AK175" s="193">
        <f t="shared" si="173"/>
        <v>7.166666666666667E-2</v>
      </c>
      <c r="AL175" s="193">
        <f t="shared" ref="AL175:BQ175" si="174">AL166/AL$169</f>
        <v>7.4001947419668937E-2</v>
      </c>
      <c r="AM175" s="193">
        <f t="shared" si="174"/>
        <v>5.1351351351351354E-2</v>
      </c>
      <c r="AN175" s="193">
        <f t="shared" si="174"/>
        <v>0.14192495921696574</v>
      </c>
      <c r="AO175" s="193">
        <f t="shared" si="174"/>
        <v>0.10783316378433368</v>
      </c>
      <c r="AP175" s="193">
        <f t="shared" si="174"/>
        <v>6.3829787234042548E-2</v>
      </c>
      <c r="AQ175" s="193">
        <f t="shared" si="174"/>
        <v>5.8139534883720929E-2</v>
      </c>
      <c r="AR175" s="193">
        <f t="shared" si="174"/>
        <v>6.0538116591928252E-2</v>
      </c>
      <c r="AS175" s="193">
        <f t="shared" si="174"/>
        <v>7.4889867841409691E-2</v>
      </c>
      <c r="AT175" s="193">
        <f t="shared" si="174"/>
        <v>0.12442396313364056</v>
      </c>
      <c r="AU175" s="193">
        <f t="shared" si="174"/>
        <v>9.90990990990991E-2</v>
      </c>
      <c r="AV175" s="193">
        <f t="shared" si="174"/>
        <v>4.472843450479233E-2</v>
      </c>
      <c r="AW175" s="193">
        <f t="shared" si="174"/>
        <v>3.7634408602150539E-2</v>
      </c>
      <c r="AX175" s="193">
        <f t="shared" si="174"/>
        <v>4.0875912408759124E-2</v>
      </c>
      <c r="AY175" s="193">
        <f t="shared" si="174"/>
        <v>5.4054054054054057E-2</v>
      </c>
      <c r="AZ175" s="193">
        <f t="shared" si="174"/>
        <v>0.13025210084033614</v>
      </c>
      <c r="BA175" s="193">
        <f t="shared" si="174"/>
        <v>9.8887515451174288E-2</v>
      </c>
      <c r="BB175" s="193">
        <f t="shared" si="174"/>
        <v>8.9588377723970949E-2</v>
      </c>
      <c r="BC175" s="193">
        <f t="shared" si="174"/>
        <v>3.4267912772585667E-2</v>
      </c>
      <c r="BD175" s="193">
        <f t="shared" si="174"/>
        <v>6.5395095367847406E-2</v>
      </c>
      <c r="BE175" s="193">
        <f t="shared" si="174"/>
        <v>1.6778523489932886E-2</v>
      </c>
      <c r="BF175" s="193">
        <f t="shared" si="174"/>
        <v>0.15082644628099173</v>
      </c>
      <c r="BG175" s="193">
        <f t="shared" si="174"/>
        <v>7.6851851851851852E-2</v>
      </c>
      <c r="BH175" s="193">
        <f t="shared" si="174"/>
        <v>6.4285714285714279E-2</v>
      </c>
      <c r="BI175" s="193">
        <f t="shared" si="174"/>
        <v>4.6610169491525424E-2</v>
      </c>
      <c r="BJ175" s="193">
        <f t="shared" si="174"/>
        <v>5.7167235494880543E-2</v>
      </c>
      <c r="BK175" s="193">
        <f t="shared" si="174"/>
        <v>6.7510548523206745E-2</v>
      </c>
      <c r="BL175" s="193">
        <f t="shared" si="174"/>
        <v>3.6036036036036036E-2</v>
      </c>
      <c r="BM175" s="193">
        <f t="shared" si="174"/>
        <v>5.3712480252764615E-2</v>
      </c>
      <c r="BN175" s="193">
        <f t="shared" si="174"/>
        <v>3.741935483870968E-2</v>
      </c>
      <c r="BO175" s="193">
        <f t="shared" si="174"/>
        <v>7.2413793103448282E-2</v>
      </c>
      <c r="BP175" s="193">
        <f t="shared" si="174"/>
        <v>5.239852398523985E-2</v>
      </c>
      <c r="BQ175" s="193">
        <f t="shared" si="174"/>
        <v>7.6071922544951584E-2</v>
      </c>
      <c r="BR175" s="193">
        <f t="shared" ref="BR175:CW175" si="175">BR166/BR$169</f>
        <v>4.878048780487805E-2</v>
      </c>
      <c r="BS175" s="193">
        <f t="shared" si="175"/>
        <v>6.5020576131687241E-2</v>
      </c>
      <c r="BT175" s="193">
        <f t="shared" si="175"/>
        <v>4.9107142857142856E-2</v>
      </c>
      <c r="BU175" s="193">
        <f t="shared" si="175"/>
        <v>4.2553191489361701E-2</v>
      </c>
      <c r="BV175" s="193">
        <f t="shared" si="175"/>
        <v>4.6575342465753428E-2</v>
      </c>
      <c r="BW175" s="193">
        <f t="shared" si="175"/>
        <v>8.1159420289855067E-2</v>
      </c>
      <c r="BX175" s="193">
        <f t="shared" si="175"/>
        <v>3.0252100840336135E-2</v>
      </c>
      <c r="BY175" s="193">
        <f t="shared" si="175"/>
        <v>5.7587548638132292E-2</v>
      </c>
      <c r="BZ175" s="193">
        <f t="shared" si="175"/>
        <v>6.1708860759493674E-2</v>
      </c>
      <c r="CA175" s="193">
        <f t="shared" si="175"/>
        <v>8.226691042047532E-2</v>
      </c>
      <c r="CB175" s="193">
        <f t="shared" si="175"/>
        <v>7.124681933842239E-2</v>
      </c>
      <c r="CC175" s="193">
        <f t="shared" si="175"/>
        <v>5.0966608084358524E-2</v>
      </c>
      <c r="CD175" s="193">
        <f t="shared" si="175"/>
        <v>9.1722595078299773E-2</v>
      </c>
      <c r="CE175" s="193">
        <f t="shared" si="175"/>
        <v>6.8897637795275593E-2</v>
      </c>
      <c r="CF175" s="193">
        <f t="shared" si="175"/>
        <v>8.5346215780998394E-2</v>
      </c>
      <c r="CG175" s="193">
        <f t="shared" si="175"/>
        <v>3.439153439153439E-2</v>
      </c>
      <c r="CH175" s="193">
        <f t="shared" si="175"/>
        <v>6.6066066066066062E-2</v>
      </c>
      <c r="CI175" s="193">
        <f t="shared" si="175"/>
        <v>8.7565674255691769E-2</v>
      </c>
      <c r="CJ175" s="193">
        <f t="shared" si="175"/>
        <v>8.4507042253521125E-2</v>
      </c>
      <c r="CK175" s="193">
        <f t="shared" si="175"/>
        <v>8.6393088552915762E-2</v>
      </c>
      <c r="CL175" s="193">
        <f t="shared" si="175"/>
        <v>1.8154311649016642E-2</v>
      </c>
      <c r="CM175" s="193">
        <f t="shared" si="175"/>
        <v>1.9230769230769232E-2</v>
      </c>
      <c r="CN175" s="193">
        <f t="shared" si="175"/>
        <v>1.8628281117696866E-2</v>
      </c>
      <c r="CO175" s="193">
        <f t="shared" si="175"/>
        <v>6.9645203679369244E-2</v>
      </c>
      <c r="CP175" s="193">
        <f t="shared" si="175"/>
        <v>3.4722222222222224E-2</v>
      </c>
      <c r="CQ175" s="193">
        <f t="shared" si="175"/>
        <v>5.4599850411368736E-2</v>
      </c>
      <c r="CR175" s="193">
        <f t="shared" si="175"/>
        <v>5.7539682539682536E-2</v>
      </c>
      <c r="CS175" s="193">
        <f t="shared" si="175"/>
        <v>8.0645161290322578E-2</v>
      </c>
      <c r="CT175" s="193">
        <f t="shared" si="175"/>
        <v>6.7351598173515978E-2</v>
      </c>
      <c r="CU175" s="193">
        <f t="shared" si="175"/>
        <v>6.2790697674418611E-2</v>
      </c>
      <c r="CV175" s="193">
        <f t="shared" si="175"/>
        <v>8.3333333333333329E-2</v>
      </c>
      <c r="CW175" s="193">
        <f t="shared" si="175"/>
        <v>7.1428571428571425E-2</v>
      </c>
      <c r="DM175" s="4"/>
    </row>
    <row r="176" spans="2:117" s="124" customFormat="1" x14ac:dyDescent="0.2">
      <c r="B176" s="117" t="str">
        <f t="shared" ref="B176:B178" si="176">B167</f>
        <v>Autobus strefowy normalny</v>
      </c>
      <c r="C176" s="192">
        <f t="shared" si="169"/>
        <v>2.062564455139223E-3</v>
      </c>
      <c r="D176" s="192">
        <f t="shared" si="169"/>
        <v>8.8018171493469619E-3</v>
      </c>
      <c r="E176" s="192">
        <f t="shared" si="169"/>
        <v>5.7533820556678588E-3</v>
      </c>
      <c r="F176" s="193">
        <f t="shared" ref="F176:AK176" si="177">F167/F$169</f>
        <v>1.2578616352201259E-2</v>
      </c>
      <c r="G176" s="193">
        <f t="shared" si="177"/>
        <v>3.1914893617021274E-2</v>
      </c>
      <c r="H176" s="193">
        <f t="shared" si="177"/>
        <v>1.9762845849802372E-2</v>
      </c>
      <c r="I176" s="193">
        <f t="shared" si="177"/>
        <v>0</v>
      </c>
      <c r="J176" s="193">
        <f t="shared" si="177"/>
        <v>0</v>
      </c>
      <c r="K176" s="193">
        <f t="shared" si="177"/>
        <v>0</v>
      </c>
      <c r="L176" s="193">
        <f t="shared" si="177"/>
        <v>0</v>
      </c>
      <c r="M176" s="193">
        <f t="shared" si="177"/>
        <v>0</v>
      </c>
      <c r="N176" s="193">
        <f t="shared" si="177"/>
        <v>0</v>
      </c>
      <c r="O176" s="193">
        <f t="shared" si="177"/>
        <v>0</v>
      </c>
      <c r="P176" s="193">
        <f t="shared" si="177"/>
        <v>0</v>
      </c>
      <c r="Q176" s="193">
        <f t="shared" si="177"/>
        <v>0</v>
      </c>
      <c r="R176" s="193">
        <f t="shared" si="177"/>
        <v>0</v>
      </c>
      <c r="S176" s="193">
        <f t="shared" si="177"/>
        <v>0</v>
      </c>
      <c r="T176" s="193">
        <f t="shared" si="177"/>
        <v>0</v>
      </c>
      <c r="U176" s="193">
        <f t="shared" si="177"/>
        <v>6.9444444444444441E-3</v>
      </c>
      <c r="V176" s="193">
        <f t="shared" si="177"/>
        <v>2.1994134897360705E-2</v>
      </c>
      <c r="W176" s="193">
        <f t="shared" si="177"/>
        <v>1.615798922800718E-2</v>
      </c>
      <c r="X176" s="193">
        <f t="shared" si="177"/>
        <v>1.9157088122605363E-3</v>
      </c>
      <c r="Y176" s="193">
        <f t="shared" si="177"/>
        <v>2.584493041749503E-2</v>
      </c>
      <c r="Z176" s="193">
        <f t="shared" si="177"/>
        <v>1.3658536585365854E-2</v>
      </c>
      <c r="AA176" s="193">
        <f t="shared" si="177"/>
        <v>0</v>
      </c>
      <c r="AB176" s="193">
        <f t="shared" si="177"/>
        <v>0</v>
      </c>
      <c r="AC176" s="193">
        <f t="shared" si="177"/>
        <v>0</v>
      </c>
      <c r="AD176" s="193">
        <f t="shared" si="177"/>
        <v>8.6206896551724137E-3</v>
      </c>
      <c r="AE176" s="193">
        <f t="shared" si="177"/>
        <v>2.8888888888888888E-2</v>
      </c>
      <c r="AF176" s="193">
        <f t="shared" si="177"/>
        <v>2.0050125313283207E-2</v>
      </c>
      <c r="AG176" s="193">
        <f t="shared" si="177"/>
        <v>0</v>
      </c>
      <c r="AH176" s="193">
        <f t="shared" si="177"/>
        <v>0</v>
      </c>
      <c r="AI176" s="193">
        <f t="shared" si="177"/>
        <v>0</v>
      </c>
      <c r="AJ176" s="193">
        <f t="shared" si="177"/>
        <v>7.0257611241217799E-3</v>
      </c>
      <c r="AK176" s="193">
        <f t="shared" si="177"/>
        <v>8.3333333333333332E-3</v>
      </c>
      <c r="AL176" s="193">
        <f t="shared" ref="AL176:BQ176" si="178">AL167/AL$169</f>
        <v>7.7896786757546254E-3</v>
      </c>
      <c r="AM176" s="193">
        <f t="shared" si="178"/>
        <v>0</v>
      </c>
      <c r="AN176" s="193">
        <f t="shared" si="178"/>
        <v>0</v>
      </c>
      <c r="AO176" s="193">
        <f t="shared" si="178"/>
        <v>0</v>
      </c>
      <c r="AP176" s="193">
        <f t="shared" si="178"/>
        <v>5.3191489361702126E-3</v>
      </c>
      <c r="AQ176" s="193">
        <f t="shared" si="178"/>
        <v>3.294573643410853E-2</v>
      </c>
      <c r="AR176" s="193">
        <f t="shared" si="178"/>
        <v>2.1300448430493273E-2</v>
      </c>
      <c r="AS176" s="193">
        <f t="shared" si="178"/>
        <v>0</v>
      </c>
      <c r="AT176" s="193">
        <f t="shared" si="178"/>
        <v>0</v>
      </c>
      <c r="AU176" s="193">
        <f t="shared" si="178"/>
        <v>0</v>
      </c>
      <c r="AV176" s="193">
        <f t="shared" si="178"/>
        <v>1.2779552715654952E-2</v>
      </c>
      <c r="AW176" s="193">
        <f t="shared" si="178"/>
        <v>0</v>
      </c>
      <c r="AX176" s="193">
        <f t="shared" si="178"/>
        <v>5.8394160583941602E-3</v>
      </c>
      <c r="AY176" s="193">
        <f t="shared" si="178"/>
        <v>1.2012012012012012E-2</v>
      </c>
      <c r="AZ176" s="193">
        <f t="shared" si="178"/>
        <v>1.050420168067227E-2</v>
      </c>
      <c r="BA176" s="193">
        <f t="shared" si="178"/>
        <v>1.1124845488257108E-2</v>
      </c>
      <c r="BB176" s="193">
        <f t="shared" si="178"/>
        <v>6.0532687651331719E-2</v>
      </c>
      <c r="BC176" s="193">
        <f t="shared" si="178"/>
        <v>1.2461059190031152E-2</v>
      </c>
      <c r="BD176" s="193">
        <f t="shared" si="178"/>
        <v>3.9509536784741145E-2</v>
      </c>
      <c r="BE176" s="193">
        <f t="shared" si="178"/>
        <v>0</v>
      </c>
      <c r="BF176" s="193">
        <f t="shared" si="178"/>
        <v>0</v>
      </c>
      <c r="BG176" s="193">
        <f t="shared" si="178"/>
        <v>0</v>
      </c>
      <c r="BH176" s="193">
        <f t="shared" si="178"/>
        <v>2.4285714285714285E-2</v>
      </c>
      <c r="BI176" s="193">
        <f t="shared" si="178"/>
        <v>1.059322033898305E-2</v>
      </c>
      <c r="BJ176" s="193">
        <f t="shared" si="178"/>
        <v>1.877133105802048E-2</v>
      </c>
      <c r="BK176" s="193">
        <f t="shared" si="178"/>
        <v>1.8284106891701828E-2</v>
      </c>
      <c r="BL176" s="193">
        <f t="shared" si="178"/>
        <v>5.4054054054054057E-3</v>
      </c>
      <c r="BM176" s="193">
        <f t="shared" si="178"/>
        <v>1.2638230647709321E-2</v>
      </c>
      <c r="BN176" s="193">
        <f t="shared" si="178"/>
        <v>4.1290322580645161E-2</v>
      </c>
      <c r="BO176" s="193">
        <f t="shared" si="178"/>
        <v>1.3793103448275862E-2</v>
      </c>
      <c r="BP176" s="193">
        <f t="shared" si="178"/>
        <v>2.9520295202952029E-2</v>
      </c>
      <c r="BQ176" s="193">
        <f t="shared" si="178"/>
        <v>2.4896265560165973E-2</v>
      </c>
      <c r="BR176" s="193">
        <f t="shared" ref="BR176:CW176" si="179">BR167/BR$169</f>
        <v>1.016260162601626E-2</v>
      </c>
      <c r="BS176" s="193">
        <f t="shared" si="179"/>
        <v>1.8930041152263374E-2</v>
      </c>
      <c r="BT176" s="193">
        <f t="shared" si="179"/>
        <v>0</v>
      </c>
      <c r="BU176" s="193">
        <f t="shared" si="179"/>
        <v>0</v>
      </c>
      <c r="BV176" s="193">
        <f t="shared" si="179"/>
        <v>0</v>
      </c>
      <c r="BW176" s="193">
        <f t="shared" si="179"/>
        <v>2.8985507246376812E-2</v>
      </c>
      <c r="BX176" s="193">
        <f t="shared" si="179"/>
        <v>0</v>
      </c>
      <c r="BY176" s="193">
        <f t="shared" si="179"/>
        <v>1.556420233463035E-2</v>
      </c>
      <c r="BZ176" s="193">
        <f t="shared" si="179"/>
        <v>0</v>
      </c>
      <c r="CA176" s="193">
        <f t="shared" si="179"/>
        <v>0</v>
      </c>
      <c r="CB176" s="193">
        <f t="shared" si="179"/>
        <v>0</v>
      </c>
      <c r="CC176" s="193">
        <f t="shared" si="179"/>
        <v>0</v>
      </c>
      <c r="CD176" s="193">
        <f t="shared" si="179"/>
        <v>0</v>
      </c>
      <c r="CE176" s="193">
        <f t="shared" si="179"/>
        <v>0</v>
      </c>
      <c r="CF176" s="193">
        <f t="shared" si="179"/>
        <v>0</v>
      </c>
      <c r="CG176" s="193">
        <f t="shared" si="179"/>
        <v>0</v>
      </c>
      <c r="CH176" s="193">
        <f t="shared" si="179"/>
        <v>0</v>
      </c>
      <c r="CI176" s="193">
        <f t="shared" si="179"/>
        <v>2.6269702276707531E-2</v>
      </c>
      <c r="CJ176" s="193">
        <f t="shared" si="179"/>
        <v>1.9718309859154931E-2</v>
      </c>
      <c r="CK176" s="193">
        <f t="shared" si="179"/>
        <v>2.3758099352051837E-2</v>
      </c>
      <c r="CL176" s="193">
        <f t="shared" si="179"/>
        <v>0</v>
      </c>
      <c r="CM176" s="193">
        <f t="shared" si="179"/>
        <v>0</v>
      </c>
      <c r="CN176" s="193">
        <f t="shared" si="179"/>
        <v>0</v>
      </c>
      <c r="CO176" s="193">
        <f t="shared" si="179"/>
        <v>1.7082785808147174E-2</v>
      </c>
      <c r="CP176" s="193">
        <f t="shared" si="179"/>
        <v>8.6805555555555559E-3</v>
      </c>
      <c r="CQ176" s="193">
        <f t="shared" si="179"/>
        <v>1.3462976813762155E-2</v>
      </c>
      <c r="CR176" s="193">
        <f t="shared" si="179"/>
        <v>1.5873015873015872E-2</v>
      </c>
      <c r="CS176" s="193">
        <f t="shared" si="179"/>
        <v>1.0752688172043012E-2</v>
      </c>
      <c r="CT176" s="193">
        <f t="shared" si="179"/>
        <v>1.3698630136986301E-2</v>
      </c>
      <c r="CU176" s="193">
        <f t="shared" si="179"/>
        <v>1.627906976744186E-2</v>
      </c>
      <c r="CV176" s="193">
        <f t="shared" si="179"/>
        <v>6.41025641025641E-3</v>
      </c>
      <c r="CW176" s="193">
        <f t="shared" si="179"/>
        <v>1.2129380053908356E-2</v>
      </c>
      <c r="DM176" s="4"/>
    </row>
    <row r="177" spans="1:117" s="124" customFormat="1" x14ac:dyDescent="0.2">
      <c r="B177" s="117" t="str">
        <f t="shared" si="176"/>
        <v>Tramwaj normalny</v>
      </c>
      <c r="C177" s="192">
        <f t="shared" si="169"/>
        <v>0.50326572705397044</v>
      </c>
      <c r="D177" s="192">
        <f t="shared" si="169"/>
        <v>0.53833049403747868</v>
      </c>
      <c r="E177" s="192">
        <f t="shared" si="169"/>
        <v>0.52246928937956771</v>
      </c>
      <c r="F177" s="193">
        <f t="shared" ref="F177:AK177" si="180">F168/F$169</f>
        <v>0.42138364779874216</v>
      </c>
      <c r="G177" s="193">
        <f t="shared" si="180"/>
        <v>0.47872340425531917</v>
      </c>
      <c r="H177" s="193">
        <f t="shared" si="180"/>
        <v>0.44268774703557312</v>
      </c>
      <c r="I177" s="193">
        <f t="shared" si="180"/>
        <v>0.4485294117647059</v>
      </c>
      <c r="J177" s="193">
        <f t="shared" si="180"/>
        <v>0.51672862453531598</v>
      </c>
      <c r="K177" s="193">
        <f t="shared" si="180"/>
        <v>0.48243992606284658</v>
      </c>
      <c r="L177" s="193">
        <f t="shared" si="180"/>
        <v>0.42521994134897362</v>
      </c>
      <c r="M177" s="193">
        <f t="shared" si="180"/>
        <v>0.62202380952380953</v>
      </c>
      <c r="N177" s="193">
        <f t="shared" si="180"/>
        <v>0.52289512555391437</v>
      </c>
      <c r="O177" s="193">
        <f t="shared" si="180"/>
        <v>0.51083591331269351</v>
      </c>
      <c r="P177" s="193">
        <f t="shared" si="180"/>
        <v>0.46952595936794583</v>
      </c>
      <c r="Q177" s="193">
        <f t="shared" si="180"/>
        <v>0.48694516971279372</v>
      </c>
      <c r="R177" s="193">
        <f t="shared" si="180"/>
        <v>0.45192307692307693</v>
      </c>
      <c r="S177" s="193">
        <f t="shared" si="180"/>
        <v>0.49217391304347824</v>
      </c>
      <c r="T177" s="193">
        <f t="shared" si="180"/>
        <v>0.47527749747729564</v>
      </c>
      <c r="U177" s="193">
        <f t="shared" si="180"/>
        <v>0.57638888888888884</v>
      </c>
      <c r="V177" s="193">
        <f t="shared" si="180"/>
        <v>0.52639296187683282</v>
      </c>
      <c r="W177" s="193">
        <f t="shared" si="180"/>
        <v>0.54578096947935373</v>
      </c>
      <c r="X177" s="193">
        <f t="shared" si="180"/>
        <v>0.53639846743295017</v>
      </c>
      <c r="Y177" s="193">
        <f t="shared" si="180"/>
        <v>0.57057654075546715</v>
      </c>
      <c r="Z177" s="193">
        <f t="shared" si="180"/>
        <v>0.55317073170731712</v>
      </c>
      <c r="AA177" s="193">
        <f t="shared" si="180"/>
        <v>0.55855855855855852</v>
      </c>
      <c r="AB177" s="193">
        <f t="shared" si="180"/>
        <v>0.5903225806451613</v>
      </c>
      <c r="AC177" s="193">
        <f t="shared" si="180"/>
        <v>0.57706766917293228</v>
      </c>
      <c r="AD177" s="193">
        <f t="shared" si="180"/>
        <v>0.47413793103448276</v>
      </c>
      <c r="AE177" s="193">
        <f t="shared" si="180"/>
        <v>0.4022222222222222</v>
      </c>
      <c r="AF177" s="193">
        <f t="shared" si="180"/>
        <v>0.43358395989974935</v>
      </c>
      <c r="AG177" s="193">
        <f t="shared" si="180"/>
        <v>0.63260869565217392</v>
      </c>
      <c r="AH177" s="193">
        <f t="shared" si="180"/>
        <v>0.57081545064377681</v>
      </c>
      <c r="AI177" s="193">
        <f t="shared" si="180"/>
        <v>0.60151187904967607</v>
      </c>
      <c r="AJ177" s="193">
        <f t="shared" si="180"/>
        <v>0.62997658079625296</v>
      </c>
      <c r="AK177" s="193">
        <f t="shared" si="180"/>
        <v>0.60499999999999998</v>
      </c>
      <c r="AL177" s="193">
        <f t="shared" ref="AL177:BQ177" si="181">AL168/AL$169</f>
        <v>0.61538461538461542</v>
      </c>
      <c r="AM177" s="193">
        <f t="shared" si="181"/>
        <v>0.60810810810810811</v>
      </c>
      <c r="AN177" s="193">
        <f t="shared" si="181"/>
        <v>0.50570962479608483</v>
      </c>
      <c r="AO177" s="193">
        <f t="shared" si="181"/>
        <v>0.54425228891149546</v>
      </c>
      <c r="AP177" s="193">
        <f t="shared" si="181"/>
        <v>0.55319148936170215</v>
      </c>
      <c r="AQ177" s="193">
        <f t="shared" si="181"/>
        <v>0.60077519379844957</v>
      </c>
      <c r="AR177" s="193">
        <f t="shared" si="181"/>
        <v>0.58071748878923768</v>
      </c>
      <c r="AS177" s="193">
        <f t="shared" si="181"/>
        <v>0.65638766519823788</v>
      </c>
      <c r="AT177" s="193">
        <f t="shared" si="181"/>
        <v>0.57373271889400923</v>
      </c>
      <c r="AU177" s="193">
        <f t="shared" si="181"/>
        <v>0.61599099099099097</v>
      </c>
      <c r="AV177" s="193">
        <f t="shared" si="181"/>
        <v>0.5846645367412141</v>
      </c>
      <c r="AW177" s="193">
        <f t="shared" si="181"/>
        <v>0.64516129032258063</v>
      </c>
      <c r="AX177" s="193">
        <f t="shared" si="181"/>
        <v>0.61751824817518253</v>
      </c>
      <c r="AY177" s="193">
        <f t="shared" si="181"/>
        <v>0.6786786786786787</v>
      </c>
      <c r="AZ177" s="193">
        <f t="shared" si="181"/>
        <v>0.6428571428571429</v>
      </c>
      <c r="BA177" s="193">
        <f t="shared" si="181"/>
        <v>0.65760197775030904</v>
      </c>
      <c r="BB177" s="193">
        <f t="shared" si="181"/>
        <v>0.6295399515738499</v>
      </c>
      <c r="BC177" s="193">
        <f t="shared" si="181"/>
        <v>0.71962616822429903</v>
      </c>
      <c r="BD177" s="193">
        <f t="shared" si="181"/>
        <v>0.66893732970027253</v>
      </c>
      <c r="BE177" s="193">
        <f t="shared" si="181"/>
        <v>0.56375838926174493</v>
      </c>
      <c r="BF177" s="193">
        <f t="shared" si="181"/>
        <v>0.51239669421487599</v>
      </c>
      <c r="BG177" s="193">
        <f t="shared" si="181"/>
        <v>0.54074074074074074</v>
      </c>
      <c r="BH177" s="193">
        <f t="shared" si="181"/>
        <v>0.60428571428571431</v>
      </c>
      <c r="BI177" s="193">
        <f t="shared" si="181"/>
        <v>0.70338983050847459</v>
      </c>
      <c r="BJ177" s="193">
        <f t="shared" si="181"/>
        <v>0.64419795221843001</v>
      </c>
      <c r="BK177" s="193">
        <f t="shared" si="181"/>
        <v>0.57243319268635728</v>
      </c>
      <c r="BL177" s="193">
        <f t="shared" si="181"/>
        <v>0.6216216216216216</v>
      </c>
      <c r="BM177" s="193">
        <f t="shared" si="181"/>
        <v>0.59399684044233803</v>
      </c>
      <c r="BN177" s="193">
        <f t="shared" si="181"/>
        <v>0.58967741935483875</v>
      </c>
      <c r="BO177" s="193">
        <f t="shared" si="181"/>
        <v>0.65689655172413797</v>
      </c>
      <c r="BP177" s="193">
        <f t="shared" si="181"/>
        <v>0.61845018450184497</v>
      </c>
      <c r="BQ177" s="193">
        <f t="shared" si="181"/>
        <v>0.5477178423236515</v>
      </c>
      <c r="BR177" s="193">
        <f t="shared" ref="BR177:CW177" si="182">BR168/BR$169</f>
        <v>0.63008130081300817</v>
      </c>
      <c r="BS177" s="193">
        <f t="shared" si="182"/>
        <v>0.5810699588477366</v>
      </c>
      <c r="BT177" s="193">
        <f t="shared" si="182"/>
        <v>0.62202380952380953</v>
      </c>
      <c r="BU177" s="193">
        <f t="shared" si="182"/>
        <v>0.70921985815602839</v>
      </c>
      <c r="BV177" s="193">
        <f t="shared" si="182"/>
        <v>0.65570776255707763</v>
      </c>
      <c r="BW177" s="193">
        <f t="shared" si="182"/>
        <v>0.49130434782608695</v>
      </c>
      <c r="BX177" s="193">
        <f t="shared" si="182"/>
        <v>0.63529411764705879</v>
      </c>
      <c r="BY177" s="193">
        <f t="shared" si="182"/>
        <v>0.55797665369649807</v>
      </c>
      <c r="BZ177" s="193">
        <f t="shared" si="182"/>
        <v>0.53164556962025311</v>
      </c>
      <c r="CA177" s="193">
        <f t="shared" si="182"/>
        <v>0.69287020109689212</v>
      </c>
      <c r="CB177" s="193">
        <f t="shared" si="182"/>
        <v>0.60644614079728587</v>
      </c>
      <c r="CC177" s="193">
        <f t="shared" si="182"/>
        <v>0.56239015817223204</v>
      </c>
      <c r="CD177" s="193">
        <f t="shared" si="182"/>
        <v>0.55704697986577179</v>
      </c>
      <c r="CE177" s="193">
        <f t="shared" si="182"/>
        <v>0.56003937007874016</v>
      </c>
      <c r="CF177" s="193">
        <f t="shared" si="182"/>
        <v>0.63607085346215786</v>
      </c>
      <c r="CG177" s="193">
        <f t="shared" si="182"/>
        <v>0.70370370370370372</v>
      </c>
      <c r="CH177" s="193">
        <f t="shared" si="182"/>
        <v>0.66166166166166163</v>
      </c>
      <c r="CI177" s="193">
        <f t="shared" si="182"/>
        <v>0.71978984238178634</v>
      </c>
      <c r="CJ177" s="193">
        <f t="shared" si="182"/>
        <v>0.75211267605633803</v>
      </c>
      <c r="CK177" s="193">
        <f t="shared" si="182"/>
        <v>0.7321814254859611</v>
      </c>
      <c r="CL177" s="193">
        <f t="shared" si="182"/>
        <v>0.55824508320726174</v>
      </c>
      <c r="CM177" s="193">
        <f t="shared" si="182"/>
        <v>0.65</v>
      </c>
      <c r="CN177" s="193">
        <f t="shared" si="182"/>
        <v>0.598645215918713</v>
      </c>
      <c r="CO177" s="193">
        <f t="shared" si="182"/>
        <v>0.59395532194480949</v>
      </c>
      <c r="CP177" s="193">
        <f t="shared" si="182"/>
        <v>0.65972222222222221</v>
      </c>
      <c r="CQ177" s="193">
        <f t="shared" si="182"/>
        <v>0.62228870605833952</v>
      </c>
      <c r="CR177" s="193">
        <f t="shared" si="182"/>
        <v>0.62301587301587302</v>
      </c>
      <c r="CS177" s="193">
        <f t="shared" si="182"/>
        <v>0.57258064516129037</v>
      </c>
      <c r="CT177" s="193">
        <f t="shared" si="182"/>
        <v>0.60159817351598177</v>
      </c>
      <c r="CU177" s="193">
        <f t="shared" si="182"/>
        <v>0.52790697674418607</v>
      </c>
      <c r="CV177" s="193">
        <f t="shared" si="182"/>
        <v>0.62820512820512819</v>
      </c>
      <c r="CW177" s="193">
        <f t="shared" si="182"/>
        <v>0.57008086253369272</v>
      </c>
      <c r="DM177" s="4"/>
    </row>
    <row r="178" spans="1:117" s="124" customFormat="1" x14ac:dyDescent="0.2">
      <c r="B178" s="203" t="str">
        <f t="shared" si="176"/>
        <v>RAZEM</v>
      </c>
      <c r="C178" s="192">
        <f>SUM(C174:C177)</f>
        <v>1</v>
      </c>
      <c r="D178" s="192">
        <f>SUM(D174:D177)</f>
        <v>1</v>
      </c>
      <c r="E178" s="192">
        <f>SUM(E174:E177)</f>
        <v>1</v>
      </c>
      <c r="F178" s="192">
        <f t="shared" ref="F178:BA178" si="183">SUM(F174:F177)</f>
        <v>1</v>
      </c>
      <c r="G178" s="192">
        <f t="shared" si="183"/>
        <v>1</v>
      </c>
      <c r="H178" s="192">
        <f t="shared" si="183"/>
        <v>1</v>
      </c>
      <c r="I178" s="192">
        <f t="shared" si="183"/>
        <v>1</v>
      </c>
      <c r="J178" s="192">
        <f t="shared" si="183"/>
        <v>1</v>
      </c>
      <c r="K178" s="192">
        <f t="shared" si="183"/>
        <v>1</v>
      </c>
      <c r="L178" s="192">
        <f t="shared" si="183"/>
        <v>1</v>
      </c>
      <c r="M178" s="192">
        <f t="shared" si="183"/>
        <v>1</v>
      </c>
      <c r="N178" s="192">
        <f t="shared" si="183"/>
        <v>1</v>
      </c>
      <c r="O178" s="192">
        <f t="shared" si="183"/>
        <v>1</v>
      </c>
      <c r="P178" s="192">
        <f t="shared" si="183"/>
        <v>1</v>
      </c>
      <c r="Q178" s="192">
        <f t="shared" si="183"/>
        <v>1</v>
      </c>
      <c r="R178" s="192">
        <f t="shared" si="183"/>
        <v>1</v>
      </c>
      <c r="S178" s="192">
        <f t="shared" si="183"/>
        <v>1</v>
      </c>
      <c r="T178" s="192">
        <f t="shared" si="183"/>
        <v>1</v>
      </c>
      <c r="U178" s="192">
        <f t="shared" si="183"/>
        <v>1</v>
      </c>
      <c r="V178" s="192">
        <f t="shared" si="183"/>
        <v>1</v>
      </c>
      <c r="W178" s="192">
        <f t="shared" si="183"/>
        <v>1</v>
      </c>
      <c r="X178" s="192">
        <f t="shared" si="183"/>
        <v>1</v>
      </c>
      <c r="Y178" s="192">
        <f t="shared" si="183"/>
        <v>1</v>
      </c>
      <c r="Z178" s="192">
        <f t="shared" si="183"/>
        <v>1</v>
      </c>
      <c r="AA178" s="192">
        <f t="shared" si="183"/>
        <v>1</v>
      </c>
      <c r="AB178" s="192">
        <f t="shared" si="183"/>
        <v>1</v>
      </c>
      <c r="AC178" s="192">
        <f t="shared" si="183"/>
        <v>1</v>
      </c>
      <c r="AD178" s="192">
        <f t="shared" si="183"/>
        <v>1</v>
      </c>
      <c r="AE178" s="192">
        <f t="shared" si="183"/>
        <v>1</v>
      </c>
      <c r="AF178" s="192">
        <f t="shared" si="183"/>
        <v>1</v>
      </c>
      <c r="AG178" s="192">
        <f t="shared" si="183"/>
        <v>1</v>
      </c>
      <c r="AH178" s="192">
        <f t="shared" si="183"/>
        <v>1</v>
      </c>
      <c r="AI178" s="192">
        <f t="shared" si="183"/>
        <v>1</v>
      </c>
      <c r="AJ178" s="192">
        <f t="shared" si="183"/>
        <v>1</v>
      </c>
      <c r="AK178" s="192">
        <f t="shared" si="183"/>
        <v>1</v>
      </c>
      <c r="AL178" s="192">
        <f t="shared" si="183"/>
        <v>1</v>
      </c>
      <c r="AM178" s="192">
        <f t="shared" si="183"/>
        <v>1</v>
      </c>
      <c r="AN178" s="192">
        <f t="shared" si="183"/>
        <v>1</v>
      </c>
      <c r="AO178" s="192">
        <f t="shared" si="183"/>
        <v>1</v>
      </c>
      <c r="AP178" s="192">
        <f t="shared" si="183"/>
        <v>1</v>
      </c>
      <c r="AQ178" s="192">
        <f t="shared" si="183"/>
        <v>1</v>
      </c>
      <c r="AR178" s="192">
        <f t="shared" si="183"/>
        <v>1</v>
      </c>
      <c r="AS178" s="192">
        <f t="shared" si="183"/>
        <v>1</v>
      </c>
      <c r="AT178" s="192">
        <f t="shared" si="183"/>
        <v>1</v>
      </c>
      <c r="AU178" s="192">
        <f t="shared" si="183"/>
        <v>1</v>
      </c>
      <c r="AV178" s="192">
        <f t="shared" si="183"/>
        <v>1</v>
      </c>
      <c r="AW178" s="192">
        <f t="shared" si="183"/>
        <v>1</v>
      </c>
      <c r="AX178" s="192">
        <f t="shared" si="183"/>
        <v>1</v>
      </c>
      <c r="AY178" s="192">
        <f t="shared" si="183"/>
        <v>1</v>
      </c>
      <c r="AZ178" s="192">
        <f t="shared" si="183"/>
        <v>1</v>
      </c>
      <c r="BA178" s="192">
        <f t="shared" si="183"/>
        <v>1</v>
      </c>
      <c r="BB178" s="192">
        <f t="shared" ref="BB178:CW178" si="184">SUM(BB174:BB177)</f>
        <v>1</v>
      </c>
      <c r="BC178" s="192">
        <f t="shared" si="184"/>
        <v>1</v>
      </c>
      <c r="BD178" s="192">
        <f t="shared" si="184"/>
        <v>1</v>
      </c>
      <c r="BE178" s="192">
        <f t="shared" si="184"/>
        <v>1</v>
      </c>
      <c r="BF178" s="192">
        <f t="shared" si="184"/>
        <v>1</v>
      </c>
      <c r="BG178" s="192">
        <f t="shared" si="184"/>
        <v>1</v>
      </c>
      <c r="BH178" s="192">
        <f t="shared" si="184"/>
        <v>1</v>
      </c>
      <c r="BI178" s="192">
        <f t="shared" si="184"/>
        <v>1</v>
      </c>
      <c r="BJ178" s="192">
        <f t="shared" si="184"/>
        <v>1</v>
      </c>
      <c r="BK178" s="192">
        <f t="shared" si="184"/>
        <v>1</v>
      </c>
      <c r="BL178" s="192">
        <f t="shared" si="184"/>
        <v>1</v>
      </c>
      <c r="BM178" s="192">
        <f t="shared" si="184"/>
        <v>0.99999999999999989</v>
      </c>
      <c r="BN178" s="192">
        <f t="shared" si="184"/>
        <v>1</v>
      </c>
      <c r="BO178" s="192">
        <f t="shared" si="184"/>
        <v>1</v>
      </c>
      <c r="BP178" s="192">
        <f t="shared" si="184"/>
        <v>1</v>
      </c>
      <c r="BQ178" s="192">
        <f t="shared" si="184"/>
        <v>1</v>
      </c>
      <c r="BR178" s="192">
        <f t="shared" si="184"/>
        <v>1</v>
      </c>
      <c r="BS178" s="192">
        <f t="shared" si="184"/>
        <v>1</v>
      </c>
      <c r="BT178" s="192">
        <f t="shared" si="184"/>
        <v>1</v>
      </c>
      <c r="BU178" s="192">
        <f t="shared" si="184"/>
        <v>1</v>
      </c>
      <c r="BV178" s="192">
        <f t="shared" si="184"/>
        <v>1</v>
      </c>
      <c r="BW178" s="192">
        <f t="shared" si="184"/>
        <v>1</v>
      </c>
      <c r="BX178" s="192">
        <f t="shared" si="184"/>
        <v>1</v>
      </c>
      <c r="BY178" s="192">
        <f t="shared" si="184"/>
        <v>1</v>
      </c>
      <c r="BZ178" s="192">
        <f t="shared" si="184"/>
        <v>1</v>
      </c>
      <c r="CA178" s="192">
        <f t="shared" si="184"/>
        <v>1</v>
      </c>
      <c r="CB178" s="192">
        <f t="shared" si="184"/>
        <v>1</v>
      </c>
      <c r="CC178" s="192">
        <f t="shared" si="184"/>
        <v>1</v>
      </c>
      <c r="CD178" s="192">
        <f t="shared" si="184"/>
        <v>1</v>
      </c>
      <c r="CE178" s="192">
        <f t="shared" si="184"/>
        <v>1</v>
      </c>
      <c r="CF178" s="192">
        <f t="shared" si="184"/>
        <v>1</v>
      </c>
      <c r="CG178" s="192">
        <f t="shared" si="184"/>
        <v>1</v>
      </c>
      <c r="CH178" s="192">
        <f t="shared" si="184"/>
        <v>1</v>
      </c>
      <c r="CI178" s="192">
        <f t="shared" si="184"/>
        <v>1</v>
      </c>
      <c r="CJ178" s="192">
        <f t="shared" si="184"/>
        <v>1</v>
      </c>
      <c r="CK178" s="192">
        <f t="shared" si="184"/>
        <v>1</v>
      </c>
      <c r="CL178" s="192">
        <f t="shared" si="184"/>
        <v>1</v>
      </c>
      <c r="CM178" s="192">
        <f t="shared" si="184"/>
        <v>1</v>
      </c>
      <c r="CN178" s="192">
        <f t="shared" si="184"/>
        <v>1</v>
      </c>
      <c r="CO178" s="192">
        <f t="shared" si="184"/>
        <v>1</v>
      </c>
      <c r="CP178" s="192">
        <f t="shared" si="184"/>
        <v>1</v>
      </c>
      <c r="CQ178" s="192">
        <f t="shared" si="184"/>
        <v>1</v>
      </c>
      <c r="CR178" s="192">
        <f t="shared" si="184"/>
        <v>1</v>
      </c>
      <c r="CS178" s="192">
        <f t="shared" si="184"/>
        <v>1</v>
      </c>
      <c r="CT178" s="192">
        <f t="shared" si="184"/>
        <v>1</v>
      </c>
      <c r="CU178" s="192">
        <f t="shared" si="184"/>
        <v>1</v>
      </c>
      <c r="CV178" s="192">
        <f t="shared" si="184"/>
        <v>1</v>
      </c>
      <c r="CW178" s="192">
        <f t="shared" si="184"/>
        <v>1</v>
      </c>
      <c r="DM178" s="4"/>
    </row>
    <row r="179" spans="1:117" x14ac:dyDescent="0.2">
      <c r="B179" s="87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6"/>
      <c r="AP179" s="76"/>
      <c r="AQ179" s="76"/>
      <c r="AR179" s="76"/>
      <c r="AS179" s="76"/>
      <c r="AT179" s="76"/>
      <c r="AU179" s="76"/>
      <c r="AV179" s="76"/>
      <c r="AW179" s="76"/>
      <c r="AX179" s="76"/>
      <c r="AY179" s="76"/>
    </row>
    <row r="180" spans="1:117" ht="13.5" thickBot="1" x14ac:dyDescent="0.25">
      <c r="A180" s="109" t="s">
        <v>138</v>
      </c>
      <c r="B180" s="110"/>
      <c r="C180" s="111"/>
      <c r="D180" s="111"/>
      <c r="E180" s="111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  <c r="AB180" s="110"/>
      <c r="AC180" s="110"/>
      <c r="AD180" s="110"/>
      <c r="AE180" s="110"/>
      <c r="AF180" s="110"/>
      <c r="AG180" s="110"/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  <c r="BI180" s="110"/>
      <c r="BJ180" s="110"/>
      <c r="BK180" s="110"/>
      <c r="BL180" s="110"/>
      <c r="BM180" s="110"/>
      <c r="BN180" s="110"/>
      <c r="BO180" s="110"/>
      <c r="BP180" s="110"/>
      <c r="BQ180" s="110"/>
      <c r="BR180" s="110"/>
      <c r="BS180" s="110"/>
      <c r="BT180" s="110"/>
      <c r="BU180" s="110"/>
      <c r="BV180" s="110"/>
      <c r="BW180" s="110"/>
      <c r="BX180" s="110"/>
      <c r="BY180" s="110"/>
      <c r="BZ180" s="110"/>
      <c r="CA180" s="110"/>
      <c r="CB180" s="110"/>
      <c r="CC180" s="110"/>
      <c r="CD180" s="110"/>
      <c r="CE180" s="110"/>
      <c r="CF180" s="110"/>
      <c r="CG180" s="110"/>
      <c r="CH180" s="110"/>
      <c r="CI180" s="110"/>
      <c r="CJ180" s="110"/>
      <c r="CK180" s="110"/>
      <c r="CL180" s="110"/>
      <c r="CM180" s="110"/>
      <c r="CN180" s="110"/>
      <c r="CO180" s="110"/>
      <c r="CP180" s="110"/>
      <c r="CQ180" s="110"/>
      <c r="CR180" s="110"/>
      <c r="CS180" s="110"/>
      <c r="CT180" s="110"/>
      <c r="CU180" s="110"/>
      <c r="CV180" s="110"/>
      <c r="CW180" s="110"/>
    </row>
    <row r="181" spans="1:117" ht="15" thickTop="1" x14ac:dyDescent="0.2">
      <c r="A181" s="102" t="s">
        <v>143</v>
      </c>
      <c r="B181" s="83"/>
      <c r="C181" s="84"/>
      <c r="D181" s="84"/>
      <c r="E181" s="84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103"/>
      <c r="AF181" s="83"/>
      <c r="AG181" s="83"/>
      <c r="AH181" s="83"/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3"/>
      <c r="AW181" s="83"/>
      <c r="AX181" s="83"/>
      <c r="AY181" s="83"/>
      <c r="AZ181" s="83"/>
      <c r="BA181" s="83"/>
      <c r="BB181" s="83"/>
      <c r="BC181" s="83"/>
      <c r="BD181" s="83"/>
      <c r="BE181" s="83"/>
      <c r="BF181" s="83"/>
      <c r="BG181" s="83"/>
      <c r="BH181" s="83"/>
      <c r="BI181" s="83"/>
      <c r="BJ181" s="83"/>
      <c r="BK181" s="83"/>
      <c r="BL181" s="83"/>
      <c r="BM181" s="83"/>
      <c r="BN181" s="83"/>
      <c r="BO181" s="83"/>
      <c r="BP181" s="83"/>
      <c r="BQ181" s="83"/>
      <c r="BR181" s="83"/>
      <c r="BS181" s="83"/>
      <c r="BT181" s="83"/>
      <c r="BU181" s="83"/>
      <c r="BV181" s="83"/>
      <c r="BW181" s="83"/>
      <c r="BX181" s="83"/>
      <c r="BY181" s="83"/>
      <c r="BZ181" s="83"/>
      <c r="CA181" s="83"/>
      <c r="CB181" s="83"/>
      <c r="CC181" s="83"/>
      <c r="CD181" s="83"/>
      <c r="CE181" s="83"/>
      <c r="CF181" s="83"/>
      <c r="CG181" s="83"/>
      <c r="CH181" s="83"/>
      <c r="CI181" s="83"/>
      <c r="CJ181" s="83"/>
      <c r="CK181" s="83"/>
      <c r="CL181" s="83"/>
      <c r="CM181" s="83"/>
      <c r="CN181" s="83"/>
      <c r="CO181" s="83"/>
      <c r="CP181" s="83"/>
      <c r="CQ181" s="83"/>
      <c r="CR181" s="83"/>
      <c r="CS181" s="83"/>
      <c r="CT181" s="83"/>
      <c r="CU181" s="83"/>
      <c r="CV181" s="83"/>
      <c r="CW181" s="83"/>
    </row>
    <row r="182" spans="1:117" x14ac:dyDescent="0.2">
      <c r="B182" s="4"/>
      <c r="C182" s="76"/>
      <c r="D182" s="76"/>
      <c r="E182" s="76"/>
      <c r="AB182" s="97"/>
      <c r="AC182" s="97"/>
      <c r="AD182" s="97"/>
      <c r="AE182" s="97"/>
      <c r="AF182" s="97"/>
    </row>
    <row r="183" spans="1:117" x14ac:dyDescent="0.2">
      <c r="A183" s="265" t="s">
        <v>142</v>
      </c>
      <c r="B183" s="265" t="s">
        <v>264</v>
      </c>
      <c r="C183" s="279" t="s">
        <v>1</v>
      </c>
      <c r="D183" s="139" t="s">
        <v>125</v>
      </c>
      <c r="E183" s="139" t="s">
        <v>125</v>
      </c>
      <c r="F183" s="139" t="s">
        <v>125</v>
      </c>
      <c r="G183" s="163">
        <v>0.25</v>
      </c>
      <c r="H183" s="163">
        <v>0.25</v>
      </c>
      <c r="I183" s="163">
        <v>0.25</v>
      </c>
      <c r="J183" s="163">
        <v>0.29166666666666669</v>
      </c>
      <c r="K183" s="163">
        <v>0.29166666666666669</v>
      </c>
      <c r="L183" s="163">
        <v>0.29166666666666669</v>
      </c>
      <c r="M183" s="163">
        <v>0.33333333333333331</v>
      </c>
      <c r="N183" s="163">
        <v>0.33333333333333331</v>
      </c>
      <c r="O183" s="163">
        <v>0.33333333333333331</v>
      </c>
      <c r="P183" s="163">
        <v>0.375</v>
      </c>
      <c r="Q183" s="163">
        <v>0.375</v>
      </c>
      <c r="R183" s="163">
        <v>0.375</v>
      </c>
      <c r="S183" s="163">
        <v>0.58333333333333337</v>
      </c>
      <c r="T183" s="163">
        <v>0.58333333333333337</v>
      </c>
      <c r="U183" s="163">
        <v>0.58333333333333337</v>
      </c>
      <c r="V183" s="163">
        <v>0.625</v>
      </c>
      <c r="W183" s="163">
        <v>0.625</v>
      </c>
      <c r="X183" s="163">
        <v>0.625</v>
      </c>
      <c r="Y183" s="163">
        <v>0.66666666666666663</v>
      </c>
      <c r="Z183" s="163">
        <v>0.66666666666666663</v>
      </c>
      <c r="AA183" s="163">
        <v>0.66666666666666663</v>
      </c>
      <c r="AB183" s="163">
        <v>0.70833333333333337</v>
      </c>
      <c r="AC183" s="163">
        <v>0.70833333333333337</v>
      </c>
      <c r="AD183" s="163">
        <v>0.70833333333333337</v>
      </c>
      <c r="AM183" s="97"/>
      <c r="AN183" s="96"/>
      <c r="AO183" s="96"/>
      <c r="AP183" s="96"/>
      <c r="AQ183" s="96"/>
      <c r="AR183" s="96"/>
      <c r="AS183" s="96"/>
      <c r="AT183" s="96"/>
      <c r="AU183" s="96"/>
      <c r="AV183" s="96"/>
      <c r="AW183" s="96"/>
      <c r="AX183" s="96"/>
      <c r="AY183" s="96"/>
      <c r="AZ183" s="96"/>
      <c r="BA183" s="96"/>
      <c r="BB183" s="96"/>
      <c r="BC183" s="96"/>
      <c r="BD183" s="96"/>
      <c r="BE183" s="96"/>
      <c r="BF183" s="96"/>
      <c r="BG183" s="96"/>
      <c r="BH183" s="96"/>
      <c r="BI183" s="96"/>
      <c r="BJ183" s="96"/>
      <c r="BK183" s="96"/>
      <c r="BL183" s="96"/>
      <c r="BM183" s="96"/>
      <c r="BN183" s="96"/>
      <c r="BO183" s="96"/>
      <c r="BP183" s="96"/>
      <c r="BQ183" s="96"/>
      <c r="BR183" s="96"/>
      <c r="BS183" s="96"/>
      <c r="BT183" s="96"/>
      <c r="BU183" s="96"/>
      <c r="BV183" s="96"/>
      <c r="BW183" s="96"/>
      <c r="BX183" s="96"/>
      <c r="BY183" s="96"/>
      <c r="BZ183" s="96"/>
      <c r="CA183" s="96"/>
      <c r="CB183" s="96"/>
      <c r="CC183" s="96"/>
      <c r="CD183" s="96"/>
      <c r="CE183" s="96"/>
      <c r="CF183" s="96"/>
      <c r="CG183" s="96"/>
      <c r="CH183" s="96"/>
      <c r="CI183" s="96"/>
      <c r="CJ183" s="96"/>
      <c r="CK183" s="96"/>
      <c r="CL183" s="96"/>
      <c r="CM183" s="96"/>
      <c r="CN183" s="96"/>
      <c r="CO183" s="96"/>
      <c r="CP183" s="96"/>
      <c r="CQ183" s="96"/>
      <c r="CR183" s="96"/>
      <c r="CS183" s="96"/>
      <c r="CT183" s="96"/>
      <c r="CU183" s="96"/>
      <c r="CV183" s="96"/>
      <c r="CW183" s="96"/>
    </row>
    <row r="184" spans="1:117" ht="15.6" customHeight="1" x14ac:dyDescent="0.2">
      <c r="A184" s="266"/>
      <c r="B184" s="266"/>
      <c r="C184" s="280"/>
      <c r="D184" s="139" t="s">
        <v>125</v>
      </c>
      <c r="E184" s="139" t="s">
        <v>125</v>
      </c>
      <c r="F184" s="139" t="s">
        <v>125</v>
      </c>
      <c r="G184" s="163">
        <v>0.29166666666666669</v>
      </c>
      <c r="H184" s="163">
        <v>0.29166666666666669</v>
      </c>
      <c r="I184" s="163">
        <v>0.29166666666666669</v>
      </c>
      <c r="J184" s="163">
        <v>0.33333333333333331</v>
      </c>
      <c r="K184" s="163">
        <v>0.33333333333333331</v>
      </c>
      <c r="L184" s="163">
        <v>0.33333333333333331</v>
      </c>
      <c r="M184" s="163">
        <v>0.375</v>
      </c>
      <c r="N184" s="163">
        <v>0.375</v>
      </c>
      <c r="O184" s="163">
        <v>0.375</v>
      </c>
      <c r="P184" s="163">
        <v>0.41666666666666669</v>
      </c>
      <c r="Q184" s="163">
        <v>0.41666666666666669</v>
      </c>
      <c r="R184" s="163">
        <v>0.41666666666666669</v>
      </c>
      <c r="S184" s="163">
        <v>0.625</v>
      </c>
      <c r="T184" s="163">
        <v>0.625</v>
      </c>
      <c r="U184" s="163">
        <v>0.625</v>
      </c>
      <c r="V184" s="163">
        <v>0.66666666666666663</v>
      </c>
      <c r="W184" s="163">
        <v>0.66666666666666663</v>
      </c>
      <c r="X184" s="163">
        <v>0.66666666666666663</v>
      </c>
      <c r="Y184" s="163">
        <v>0.70833333333333337</v>
      </c>
      <c r="Z184" s="163">
        <v>0.70833333333333337</v>
      </c>
      <c r="AA184" s="163">
        <v>0.70833333333333337</v>
      </c>
      <c r="AB184" s="163">
        <v>0.75</v>
      </c>
      <c r="AC184" s="163">
        <v>0.75</v>
      </c>
      <c r="AD184" s="163">
        <v>0.75</v>
      </c>
      <c r="AM184" s="97"/>
      <c r="AN184" s="96"/>
      <c r="AO184" s="96"/>
      <c r="AP184" s="96"/>
      <c r="AQ184" s="96"/>
      <c r="AR184" s="96"/>
      <c r="AS184" s="96"/>
      <c r="AT184" s="96"/>
      <c r="AU184" s="96"/>
      <c r="AV184" s="96"/>
      <c r="AW184" s="96"/>
      <c r="AX184" s="96"/>
      <c r="AY184" s="96"/>
      <c r="AZ184" s="97"/>
      <c r="BA184" s="97"/>
      <c r="BB184" s="97"/>
      <c r="BC184" s="97"/>
      <c r="BD184" s="97"/>
      <c r="BE184" s="97"/>
      <c r="BF184" s="97"/>
      <c r="BG184" s="97"/>
      <c r="BH184" s="97"/>
      <c r="BI184" s="97"/>
      <c r="BJ184" s="97"/>
      <c r="BK184" s="97"/>
      <c r="BL184" s="96"/>
      <c r="BM184" s="96"/>
      <c r="BN184" s="96"/>
      <c r="BO184" s="96"/>
      <c r="BP184" s="96"/>
      <c r="BQ184" s="96"/>
      <c r="BR184" s="96"/>
      <c r="BS184" s="96"/>
      <c r="BT184" s="96"/>
      <c r="BU184" s="96"/>
      <c r="BV184" s="96"/>
      <c r="BW184" s="96"/>
      <c r="BX184" s="96"/>
      <c r="BY184" s="96"/>
      <c r="BZ184" s="96"/>
      <c r="CA184" s="96"/>
      <c r="CB184" s="96"/>
      <c r="CC184" s="96"/>
      <c r="CD184" s="97"/>
      <c r="CE184" s="97"/>
      <c r="CF184" s="97"/>
      <c r="CG184" s="97"/>
    </row>
    <row r="185" spans="1:117" ht="15.6" customHeight="1" thickBot="1" x14ac:dyDescent="0.25">
      <c r="A185" s="278"/>
      <c r="B185" s="278"/>
      <c r="C185" s="281"/>
      <c r="D185" s="181" t="s">
        <v>259</v>
      </c>
      <c r="E185" s="181" t="s">
        <v>260</v>
      </c>
      <c r="F185" s="182" t="s">
        <v>262</v>
      </c>
      <c r="G185" s="181" t="s">
        <v>259</v>
      </c>
      <c r="H185" s="181" t="s">
        <v>260</v>
      </c>
      <c r="I185" s="182" t="s">
        <v>262</v>
      </c>
      <c r="J185" s="181" t="s">
        <v>259</v>
      </c>
      <c r="K185" s="181" t="s">
        <v>260</v>
      </c>
      <c r="L185" s="182" t="s">
        <v>262</v>
      </c>
      <c r="M185" s="181" t="s">
        <v>259</v>
      </c>
      <c r="N185" s="181" t="s">
        <v>260</v>
      </c>
      <c r="O185" s="182" t="s">
        <v>262</v>
      </c>
      <c r="P185" s="181" t="s">
        <v>259</v>
      </c>
      <c r="Q185" s="181" t="s">
        <v>260</v>
      </c>
      <c r="R185" s="182" t="s">
        <v>262</v>
      </c>
      <c r="S185" s="181" t="s">
        <v>259</v>
      </c>
      <c r="T185" s="181" t="s">
        <v>260</v>
      </c>
      <c r="U185" s="182" t="s">
        <v>262</v>
      </c>
      <c r="V185" s="181" t="s">
        <v>259</v>
      </c>
      <c r="W185" s="181" t="s">
        <v>260</v>
      </c>
      <c r="X185" s="182" t="s">
        <v>262</v>
      </c>
      <c r="Y185" s="181" t="s">
        <v>259</v>
      </c>
      <c r="Z185" s="181" t="s">
        <v>260</v>
      </c>
      <c r="AA185" s="182" t="s">
        <v>262</v>
      </c>
      <c r="AB185" s="181" t="s">
        <v>259</v>
      </c>
      <c r="AC185" s="181" t="s">
        <v>260</v>
      </c>
      <c r="AD185" s="182" t="s">
        <v>262</v>
      </c>
      <c r="AM185" s="97"/>
      <c r="AN185" s="96"/>
      <c r="AO185" s="96"/>
      <c r="AP185" s="229"/>
      <c r="AQ185" s="96"/>
      <c r="AR185" s="96"/>
      <c r="AS185" s="229"/>
      <c r="AT185" s="96"/>
      <c r="AU185" s="96"/>
      <c r="AV185" s="229"/>
      <c r="AW185" s="96"/>
      <c r="AX185" s="96"/>
      <c r="AY185" s="229"/>
      <c r="AZ185" s="97"/>
      <c r="BA185" s="97"/>
      <c r="BB185" s="97"/>
      <c r="BC185" s="97"/>
      <c r="BD185" s="97"/>
      <c r="BE185" s="97"/>
      <c r="BF185" s="97"/>
      <c r="BG185" s="97"/>
      <c r="BH185" s="97"/>
      <c r="BI185" s="97"/>
      <c r="BJ185" s="97"/>
      <c r="BK185" s="97"/>
      <c r="BL185" s="96"/>
      <c r="BM185" s="96"/>
      <c r="BN185" s="229"/>
      <c r="BO185" s="96"/>
      <c r="BP185" s="96"/>
      <c r="BQ185" s="229"/>
      <c r="BR185" s="96"/>
      <c r="BS185" s="96"/>
      <c r="BT185" s="229"/>
      <c r="BU185" s="96"/>
      <c r="BV185" s="96"/>
      <c r="BW185" s="229"/>
      <c r="BX185" s="96"/>
      <c r="BY185" s="96"/>
      <c r="BZ185" s="229"/>
      <c r="CA185" s="96"/>
      <c r="CB185" s="96"/>
      <c r="CC185" s="229"/>
      <c r="CD185" s="97"/>
      <c r="CE185" s="97"/>
      <c r="CF185" s="97"/>
      <c r="CG185" s="97"/>
    </row>
    <row r="186" spans="1:117" ht="15.75" thickTop="1" x14ac:dyDescent="0.25">
      <c r="A186" s="210" t="s">
        <v>186</v>
      </c>
      <c r="B186" s="206" t="s">
        <v>233</v>
      </c>
      <c r="C186" s="206">
        <v>1</v>
      </c>
      <c r="D186" s="178">
        <f t="shared" ref="D186:D217" si="185">SUM(G186,J186,M186,P186,S186,V186,Y186,AB186)</f>
        <v>715</v>
      </c>
      <c r="E186" s="178">
        <f t="shared" ref="E186:E217" si="186">SUM(H186,K186,N186,Q186,T186,W186,Z186,AC186)</f>
        <v>485</v>
      </c>
      <c r="F186" s="178">
        <f t="shared" ref="F186:F217" si="187">SUM(I186,L186,O186,R186,U186,X186,AA186,AD186)</f>
        <v>1200</v>
      </c>
      <c r="G186" s="167">
        <f>SUMIFS('BAZA DANYCH'!$O:$O,'BAZA DANYCH'!$V:$V,G$183,'BAZA DANYCH'!$K:$K,$C186,'BAZA DANYCH'!$A:$A,$A186,'BAZA DANYCH'!$F:$F,STATYSTYKI!$B186)</f>
        <v>17</v>
      </c>
      <c r="H186" s="167">
        <f>SUMIFS('BAZA DANYCH'!$P:$P,'BAZA DANYCH'!$V:$V,H$183,'BAZA DANYCH'!$K:$K,$C186,'BAZA DANYCH'!$A:$A,$A186,'BAZA DANYCH'!$F:$F,STATYSTYKI!$B186)</f>
        <v>13</v>
      </c>
      <c r="I186" s="167">
        <f>H186+G186</f>
        <v>30</v>
      </c>
      <c r="J186" s="167">
        <f>SUMIFS('BAZA DANYCH'!$O:$O,'BAZA DANYCH'!$V:$V,J$183,'BAZA DANYCH'!$K:$K,$C186,'BAZA DANYCH'!$A:$A,$A186,'BAZA DANYCH'!$F:$F,STATYSTYKI!$B186)</f>
        <v>50</v>
      </c>
      <c r="K186" s="167">
        <f>SUMIFS('BAZA DANYCH'!$P:$P,'BAZA DANYCH'!$V:$V,K$183,'BAZA DANYCH'!$K:$K,$C186,'BAZA DANYCH'!$A:$A,$A186,'BAZA DANYCH'!$F:$F,STATYSTYKI!$B186)</f>
        <v>66</v>
      </c>
      <c r="L186" s="167">
        <f t="shared" ref="L186" si="188">K186+J186</f>
        <v>116</v>
      </c>
      <c r="M186" s="167">
        <f>SUMIFS('BAZA DANYCH'!$O:$O,'BAZA DANYCH'!$V:$V,M$183,'BAZA DANYCH'!$K:$K,$C186,'BAZA DANYCH'!$A:$A,$A186,'BAZA DANYCH'!$F:$F,STATYSTYKI!$B186)</f>
        <v>94</v>
      </c>
      <c r="N186" s="167">
        <f>SUMIFS('BAZA DANYCH'!$P:$P,'BAZA DANYCH'!$V:$V,N$183,'BAZA DANYCH'!$K:$K,$C186,'BAZA DANYCH'!$A:$A,$A186,'BAZA DANYCH'!$F:$F,STATYSTYKI!$B186)</f>
        <v>70</v>
      </c>
      <c r="O186" s="167">
        <f t="shared" ref="O186" si="189">N186+M186</f>
        <v>164</v>
      </c>
      <c r="P186" s="167">
        <f>SUMIFS('BAZA DANYCH'!$O:$O,'BAZA DANYCH'!$V:$V,P$183,'BAZA DANYCH'!$K:$K,$C186,'BAZA DANYCH'!$A:$A,$A186,'BAZA DANYCH'!$F:$F,STATYSTYKI!$B186)</f>
        <v>40</v>
      </c>
      <c r="Q186" s="167">
        <f>SUMIFS('BAZA DANYCH'!$P:$P,'BAZA DANYCH'!$V:$V,Q$183,'BAZA DANYCH'!$K:$K,$C186,'BAZA DANYCH'!$A:$A,$A186,'BAZA DANYCH'!$F:$F,STATYSTYKI!$B186)</f>
        <v>46</v>
      </c>
      <c r="R186" s="167">
        <f t="shared" ref="R186" si="190">Q186+P186</f>
        <v>86</v>
      </c>
      <c r="S186" s="167">
        <f>SUMIFS('BAZA DANYCH'!$O:$O,'BAZA DANYCH'!$V:$V,S$183,'BAZA DANYCH'!$K:$K,$C186,'BAZA DANYCH'!$A:$A,$A186,'BAZA DANYCH'!$F:$F,STATYSTYKI!$B186)</f>
        <v>108</v>
      </c>
      <c r="T186" s="167">
        <f>SUMIFS('BAZA DANYCH'!$P:$P,'BAZA DANYCH'!$V:$V,T$183,'BAZA DANYCH'!$K:$K,$C186,'BAZA DANYCH'!$A:$A,$A186,'BAZA DANYCH'!$F:$F,STATYSTYKI!$B186)</f>
        <v>94</v>
      </c>
      <c r="U186" s="167">
        <f>T186+S186</f>
        <v>202</v>
      </c>
      <c r="V186" s="167">
        <f>SUMIFS('BAZA DANYCH'!$O:$O,'BAZA DANYCH'!$V:$V,V$183,'BAZA DANYCH'!$K:$K,$C186,'BAZA DANYCH'!$A:$A,$A186,'BAZA DANYCH'!$F:$F,STATYSTYKI!$B186)</f>
        <v>149</v>
      </c>
      <c r="W186" s="167">
        <f>SUMIFS('BAZA DANYCH'!$P:$P,'BAZA DANYCH'!$V:$V,W$183,'BAZA DANYCH'!$K:$K,$C186,'BAZA DANYCH'!$A:$A,$A186,'BAZA DANYCH'!$F:$F,STATYSTYKI!$B186)</f>
        <v>75</v>
      </c>
      <c r="X186" s="167">
        <f t="shared" ref="X186" si="191">W186+V186</f>
        <v>224</v>
      </c>
      <c r="Y186" s="167">
        <f>SUMIFS('BAZA DANYCH'!$O:$O,'BAZA DANYCH'!$V:$V,Y$183,'BAZA DANYCH'!$K:$K,$C186,'BAZA DANYCH'!$A:$A,$A186,'BAZA DANYCH'!$F:$F,STATYSTYKI!$B186)</f>
        <v>162</v>
      </c>
      <c r="Z186" s="167">
        <f>SUMIFS('BAZA DANYCH'!$P:$P,'BAZA DANYCH'!$V:$V,Z$183,'BAZA DANYCH'!$K:$K,$C186,'BAZA DANYCH'!$A:$A,$A186,'BAZA DANYCH'!$F:$F,STATYSTYKI!$B186)</f>
        <v>63</v>
      </c>
      <c r="AA186" s="167">
        <f t="shared" ref="AA186" si="192">Z186+Y186</f>
        <v>225</v>
      </c>
      <c r="AB186" s="167">
        <f>SUMIFS('BAZA DANYCH'!$O:$O,'BAZA DANYCH'!$V:$V,AB$183,'BAZA DANYCH'!$K:$K,$C186,'BAZA DANYCH'!$A:$A,$A186,'BAZA DANYCH'!$F:$F,STATYSTYKI!$B186)</f>
        <v>95</v>
      </c>
      <c r="AC186" s="167">
        <f>SUMIFS('BAZA DANYCH'!$P:$P,'BAZA DANYCH'!$V:$V,AC$183,'BAZA DANYCH'!$K:$K,$C186,'BAZA DANYCH'!$A:$A,$A186,'BAZA DANYCH'!$F:$F,STATYSTYKI!$B186)</f>
        <v>58</v>
      </c>
      <c r="AD186" s="167">
        <f t="shared" ref="AD186" si="193">AC186+AB186</f>
        <v>153</v>
      </c>
      <c r="AM186" s="97"/>
      <c r="AN186" s="98"/>
      <c r="AO186" s="98"/>
      <c r="AP186" s="98"/>
      <c r="AQ186" s="98"/>
      <c r="AR186" s="98"/>
      <c r="AS186" s="98"/>
      <c r="AT186" s="98"/>
      <c r="AU186" s="98"/>
      <c r="AV186" s="98"/>
      <c r="AW186" s="98"/>
      <c r="AX186" s="98"/>
      <c r="AY186" s="98"/>
      <c r="AZ186" s="97"/>
      <c r="BA186" s="97"/>
      <c r="BB186" s="97"/>
      <c r="BC186" s="97"/>
      <c r="BD186" s="97"/>
      <c r="BE186" s="97"/>
      <c r="BF186" s="97"/>
      <c r="BG186" s="97"/>
      <c r="BH186" s="97"/>
      <c r="BI186" s="97"/>
      <c r="BJ186" s="97"/>
      <c r="BK186" s="97"/>
      <c r="BL186" s="98"/>
      <c r="BM186" s="98"/>
      <c r="BN186" s="98"/>
      <c r="BO186" s="231"/>
      <c r="BP186" s="97"/>
      <c r="BQ186" s="97"/>
      <c r="BR186" s="97"/>
      <c r="BS186" s="97"/>
      <c r="BT186" s="97"/>
      <c r="BU186" s="97"/>
      <c r="BV186" s="97"/>
      <c r="BW186" s="97"/>
      <c r="BX186" s="97"/>
      <c r="BY186" s="97"/>
      <c r="BZ186" s="97"/>
      <c r="CA186" s="97"/>
      <c r="CB186" s="97"/>
      <c r="CC186" s="97"/>
      <c r="CD186" s="97"/>
      <c r="CE186" s="97"/>
      <c r="CF186" s="97"/>
      <c r="CG186" s="97"/>
    </row>
    <row r="187" spans="1:117" ht="15" x14ac:dyDescent="0.25">
      <c r="A187" s="50" t="s">
        <v>236</v>
      </c>
      <c r="B187" s="48" t="s">
        <v>237</v>
      </c>
      <c r="C187" s="48">
        <v>1</v>
      </c>
      <c r="D187" s="178">
        <f t="shared" si="185"/>
        <v>243</v>
      </c>
      <c r="E187" s="178">
        <f t="shared" si="186"/>
        <v>219</v>
      </c>
      <c r="F187" s="178">
        <f t="shared" si="187"/>
        <v>462</v>
      </c>
      <c r="G187" s="167">
        <f>SUMIFS('BAZA DANYCH'!$O:$O,'BAZA DANYCH'!$V:$V,G$183,'BAZA DANYCH'!$K:$K,$C187,'BAZA DANYCH'!$A:$A,$A187,'BAZA DANYCH'!$F:$F,STATYSTYKI!$B187)</f>
        <v>25</v>
      </c>
      <c r="H187" s="167">
        <f>SUMIFS('BAZA DANYCH'!$P:$P,'BAZA DANYCH'!$V:$V,H$183,'BAZA DANYCH'!$K:$K,$C187,'BAZA DANYCH'!$A:$A,$A187,'BAZA DANYCH'!$F:$F,STATYSTYKI!$B187)</f>
        <v>13</v>
      </c>
      <c r="I187" s="167">
        <f t="shared" ref="I187:I250" si="194">H187+G187</f>
        <v>38</v>
      </c>
      <c r="J187" s="167">
        <f>SUMIFS('BAZA DANYCH'!$O:$O,'BAZA DANYCH'!$V:$V,J$183,'BAZA DANYCH'!$K:$K,$C187,'BAZA DANYCH'!$A:$A,$A187,'BAZA DANYCH'!$F:$F,STATYSTYKI!$B187)</f>
        <v>55</v>
      </c>
      <c r="K187" s="167">
        <f>SUMIFS('BAZA DANYCH'!$P:$P,'BAZA DANYCH'!$V:$V,K$183,'BAZA DANYCH'!$K:$K,$C187,'BAZA DANYCH'!$A:$A,$A187,'BAZA DANYCH'!$F:$F,STATYSTYKI!$B187)</f>
        <v>22</v>
      </c>
      <c r="L187" s="167">
        <f t="shared" ref="L187:L250" si="195">K187+J187</f>
        <v>77</v>
      </c>
      <c r="M187" s="167">
        <f>SUMIFS('BAZA DANYCH'!$O:$O,'BAZA DANYCH'!$V:$V,M$183,'BAZA DANYCH'!$K:$K,$C187,'BAZA DANYCH'!$A:$A,$A187,'BAZA DANYCH'!$F:$F,STATYSTYKI!$B187)</f>
        <v>65</v>
      </c>
      <c r="N187" s="167">
        <f>SUMIFS('BAZA DANYCH'!$P:$P,'BAZA DANYCH'!$V:$V,N$183,'BAZA DANYCH'!$K:$K,$C187,'BAZA DANYCH'!$A:$A,$A187,'BAZA DANYCH'!$F:$F,STATYSTYKI!$B187)</f>
        <v>12</v>
      </c>
      <c r="O187" s="167">
        <f t="shared" ref="O187:O250" si="196">N187+M187</f>
        <v>77</v>
      </c>
      <c r="P187" s="167">
        <f>SUMIFS('BAZA DANYCH'!$O:$O,'BAZA DANYCH'!$V:$V,P$183,'BAZA DANYCH'!$K:$K,$C187,'BAZA DANYCH'!$A:$A,$A187,'BAZA DANYCH'!$F:$F,STATYSTYKI!$B187)</f>
        <v>9</v>
      </c>
      <c r="Q187" s="167">
        <f>SUMIFS('BAZA DANYCH'!$P:$P,'BAZA DANYCH'!$V:$V,Q$183,'BAZA DANYCH'!$K:$K,$C187,'BAZA DANYCH'!$A:$A,$A187,'BAZA DANYCH'!$F:$F,STATYSTYKI!$B187)</f>
        <v>14</v>
      </c>
      <c r="R187" s="167">
        <f t="shared" ref="R187:R250" si="197">Q187+P187</f>
        <v>23</v>
      </c>
      <c r="S187" s="167">
        <f>SUMIFS('BAZA DANYCH'!$O:$O,'BAZA DANYCH'!$V:$V,S$183,'BAZA DANYCH'!$K:$K,$C187,'BAZA DANYCH'!$A:$A,$A187,'BAZA DANYCH'!$F:$F,STATYSTYKI!$B187)</f>
        <v>20</v>
      </c>
      <c r="T187" s="167">
        <f>SUMIFS('BAZA DANYCH'!$P:$P,'BAZA DANYCH'!$V:$V,T$183,'BAZA DANYCH'!$K:$K,$C187,'BAZA DANYCH'!$A:$A,$A187,'BAZA DANYCH'!$F:$F,STATYSTYKI!$B187)</f>
        <v>47</v>
      </c>
      <c r="U187" s="167">
        <f t="shared" ref="U187:U250" si="198">T187+S187</f>
        <v>67</v>
      </c>
      <c r="V187" s="167">
        <f>SUMIFS('BAZA DANYCH'!$O:$O,'BAZA DANYCH'!$V:$V,V$183,'BAZA DANYCH'!$K:$K,$C187,'BAZA DANYCH'!$A:$A,$A187,'BAZA DANYCH'!$F:$F,STATYSTYKI!$B187)</f>
        <v>19</v>
      </c>
      <c r="W187" s="167">
        <f>SUMIFS('BAZA DANYCH'!$P:$P,'BAZA DANYCH'!$V:$V,W$183,'BAZA DANYCH'!$K:$K,$C187,'BAZA DANYCH'!$A:$A,$A187,'BAZA DANYCH'!$F:$F,STATYSTYKI!$B187)</f>
        <v>40</v>
      </c>
      <c r="X187" s="167">
        <f t="shared" ref="X187:X250" si="199">W187+V187</f>
        <v>59</v>
      </c>
      <c r="Y187" s="167">
        <f>SUMIFS('BAZA DANYCH'!$O:$O,'BAZA DANYCH'!$V:$V,Y$183,'BAZA DANYCH'!$K:$K,$C187,'BAZA DANYCH'!$A:$A,$A187,'BAZA DANYCH'!$F:$F,STATYSTYKI!$B187)</f>
        <v>28</v>
      </c>
      <c r="Z187" s="167">
        <f>SUMIFS('BAZA DANYCH'!$P:$P,'BAZA DANYCH'!$V:$V,Z$183,'BAZA DANYCH'!$K:$K,$C187,'BAZA DANYCH'!$A:$A,$A187,'BAZA DANYCH'!$F:$F,STATYSTYKI!$B187)</f>
        <v>34</v>
      </c>
      <c r="AA187" s="167">
        <f t="shared" ref="AA187:AA250" si="200">Z187+Y187</f>
        <v>62</v>
      </c>
      <c r="AB187" s="167">
        <f>SUMIFS('BAZA DANYCH'!$O:$O,'BAZA DANYCH'!$V:$V,AB$183,'BAZA DANYCH'!$K:$K,$C187,'BAZA DANYCH'!$A:$A,$A187,'BAZA DANYCH'!$F:$F,STATYSTYKI!$B187)</f>
        <v>22</v>
      </c>
      <c r="AC187" s="167">
        <f>SUMIFS('BAZA DANYCH'!$P:$P,'BAZA DANYCH'!$V:$V,AC$183,'BAZA DANYCH'!$K:$K,$C187,'BAZA DANYCH'!$A:$A,$A187,'BAZA DANYCH'!$F:$F,STATYSTYKI!$B187)</f>
        <v>37</v>
      </c>
      <c r="AD187" s="167">
        <f t="shared" ref="AD187:AD250" si="201">AC187+AB187</f>
        <v>59</v>
      </c>
      <c r="AM187" s="97"/>
      <c r="AN187" s="98"/>
      <c r="AO187" s="98"/>
      <c r="AP187" s="98"/>
      <c r="AQ187" s="98"/>
      <c r="AR187" s="98"/>
      <c r="AS187" s="98"/>
      <c r="AT187" s="98"/>
      <c r="AU187" s="98"/>
      <c r="AV187" s="98"/>
      <c r="AW187" s="98"/>
      <c r="AX187" s="98"/>
      <c r="AY187" s="98"/>
      <c r="AZ187" s="97"/>
      <c r="BA187" s="97"/>
      <c r="BB187" s="97"/>
      <c r="BC187" s="97"/>
      <c r="BD187" s="97"/>
      <c r="BE187" s="97"/>
      <c r="BF187" s="97"/>
      <c r="BG187" s="97"/>
      <c r="BH187" s="97"/>
      <c r="BI187" s="97"/>
      <c r="BJ187" s="97"/>
      <c r="BK187" s="97"/>
      <c r="BL187" s="98"/>
      <c r="BM187" s="98"/>
      <c r="BN187" s="98"/>
      <c r="BO187" s="231"/>
      <c r="BP187" s="97"/>
      <c r="BQ187" s="97"/>
      <c r="BR187" s="97"/>
      <c r="BS187" s="97"/>
      <c r="BT187" s="97"/>
      <c r="BU187" s="97"/>
      <c r="BV187" s="97"/>
      <c r="BW187" s="97"/>
      <c r="BX187" s="97"/>
      <c r="BY187" s="97"/>
      <c r="BZ187" s="97"/>
      <c r="CA187" s="97"/>
      <c r="CB187" s="97"/>
      <c r="CC187" s="97"/>
      <c r="CD187" s="97"/>
      <c r="CE187" s="97"/>
      <c r="CF187" s="97"/>
      <c r="CG187" s="97"/>
    </row>
    <row r="188" spans="1:117" ht="15" x14ac:dyDescent="0.25">
      <c r="A188" s="50" t="s">
        <v>236</v>
      </c>
      <c r="B188" s="48" t="s">
        <v>243</v>
      </c>
      <c r="C188" s="48">
        <v>1</v>
      </c>
      <c r="D188" s="178">
        <f t="shared" si="185"/>
        <v>258</v>
      </c>
      <c r="E188" s="178">
        <f t="shared" si="186"/>
        <v>56</v>
      </c>
      <c r="F188" s="178">
        <f t="shared" si="187"/>
        <v>314</v>
      </c>
      <c r="G188" s="167">
        <f>SUMIFS('BAZA DANYCH'!$O:$O,'BAZA DANYCH'!$V:$V,G$183,'BAZA DANYCH'!$K:$K,$C188,'BAZA DANYCH'!$A:$A,$A188,'BAZA DANYCH'!$F:$F,STATYSTYKI!$B188)</f>
        <v>35</v>
      </c>
      <c r="H188" s="167">
        <f>SUMIFS('BAZA DANYCH'!$P:$P,'BAZA DANYCH'!$V:$V,H$183,'BAZA DANYCH'!$K:$K,$C188,'BAZA DANYCH'!$A:$A,$A188,'BAZA DANYCH'!$F:$F,STATYSTYKI!$B188)</f>
        <v>6</v>
      </c>
      <c r="I188" s="167">
        <f t="shared" si="194"/>
        <v>41</v>
      </c>
      <c r="J188" s="167">
        <f>SUMIFS('BAZA DANYCH'!$O:$O,'BAZA DANYCH'!$V:$V,J$183,'BAZA DANYCH'!$K:$K,$C188,'BAZA DANYCH'!$A:$A,$A188,'BAZA DANYCH'!$F:$F,STATYSTYKI!$B188)</f>
        <v>41</v>
      </c>
      <c r="K188" s="167">
        <f>SUMIFS('BAZA DANYCH'!$P:$P,'BAZA DANYCH'!$V:$V,K$183,'BAZA DANYCH'!$K:$K,$C188,'BAZA DANYCH'!$A:$A,$A188,'BAZA DANYCH'!$F:$F,STATYSTYKI!$B188)</f>
        <v>8</v>
      </c>
      <c r="L188" s="167">
        <f t="shared" si="195"/>
        <v>49</v>
      </c>
      <c r="M188" s="167">
        <f>SUMIFS('BAZA DANYCH'!$O:$O,'BAZA DANYCH'!$V:$V,M$183,'BAZA DANYCH'!$K:$K,$C188,'BAZA DANYCH'!$A:$A,$A188,'BAZA DANYCH'!$F:$F,STATYSTYKI!$B188)</f>
        <v>17</v>
      </c>
      <c r="N188" s="167">
        <f>SUMIFS('BAZA DANYCH'!$P:$P,'BAZA DANYCH'!$V:$V,N$183,'BAZA DANYCH'!$K:$K,$C188,'BAZA DANYCH'!$A:$A,$A188,'BAZA DANYCH'!$F:$F,STATYSTYKI!$B188)</f>
        <v>4</v>
      </c>
      <c r="O188" s="167">
        <f t="shared" si="196"/>
        <v>21</v>
      </c>
      <c r="P188" s="167">
        <f>SUMIFS('BAZA DANYCH'!$O:$O,'BAZA DANYCH'!$V:$V,P$183,'BAZA DANYCH'!$K:$K,$C188,'BAZA DANYCH'!$A:$A,$A188,'BAZA DANYCH'!$F:$F,STATYSTYKI!$B188)</f>
        <v>27</v>
      </c>
      <c r="Q188" s="167">
        <f>SUMIFS('BAZA DANYCH'!$P:$P,'BAZA DANYCH'!$V:$V,Q$183,'BAZA DANYCH'!$K:$K,$C188,'BAZA DANYCH'!$A:$A,$A188,'BAZA DANYCH'!$F:$F,STATYSTYKI!$B188)</f>
        <v>3</v>
      </c>
      <c r="R188" s="167">
        <f t="shared" si="197"/>
        <v>30</v>
      </c>
      <c r="S188" s="167">
        <f>SUMIFS('BAZA DANYCH'!$O:$O,'BAZA DANYCH'!$V:$V,S$183,'BAZA DANYCH'!$K:$K,$C188,'BAZA DANYCH'!$A:$A,$A188,'BAZA DANYCH'!$F:$F,STATYSTYKI!$B188)</f>
        <v>24</v>
      </c>
      <c r="T188" s="167">
        <f>SUMIFS('BAZA DANYCH'!$P:$P,'BAZA DANYCH'!$V:$V,T$183,'BAZA DANYCH'!$K:$K,$C188,'BAZA DANYCH'!$A:$A,$A188,'BAZA DANYCH'!$F:$F,STATYSTYKI!$B188)</f>
        <v>14</v>
      </c>
      <c r="U188" s="167">
        <f t="shared" si="198"/>
        <v>38</v>
      </c>
      <c r="V188" s="167">
        <f>SUMIFS('BAZA DANYCH'!$O:$O,'BAZA DANYCH'!$V:$V,V$183,'BAZA DANYCH'!$K:$K,$C188,'BAZA DANYCH'!$A:$A,$A188,'BAZA DANYCH'!$F:$F,STATYSTYKI!$B188)</f>
        <v>42</v>
      </c>
      <c r="W188" s="167">
        <f>SUMIFS('BAZA DANYCH'!$P:$P,'BAZA DANYCH'!$V:$V,W$183,'BAZA DANYCH'!$K:$K,$C188,'BAZA DANYCH'!$A:$A,$A188,'BAZA DANYCH'!$F:$F,STATYSTYKI!$B188)</f>
        <v>10</v>
      </c>
      <c r="X188" s="167">
        <f t="shared" si="199"/>
        <v>52</v>
      </c>
      <c r="Y188" s="167">
        <f>SUMIFS('BAZA DANYCH'!$O:$O,'BAZA DANYCH'!$V:$V,Y$183,'BAZA DANYCH'!$K:$K,$C188,'BAZA DANYCH'!$A:$A,$A188,'BAZA DANYCH'!$F:$F,STATYSTYKI!$B188)</f>
        <v>40</v>
      </c>
      <c r="Z188" s="167">
        <f>SUMIFS('BAZA DANYCH'!$P:$P,'BAZA DANYCH'!$V:$V,Z$183,'BAZA DANYCH'!$K:$K,$C188,'BAZA DANYCH'!$A:$A,$A188,'BAZA DANYCH'!$F:$F,STATYSTYKI!$B188)</f>
        <v>7</v>
      </c>
      <c r="AA188" s="167">
        <f t="shared" si="200"/>
        <v>47</v>
      </c>
      <c r="AB188" s="167">
        <f>SUMIFS('BAZA DANYCH'!$O:$O,'BAZA DANYCH'!$V:$V,AB$183,'BAZA DANYCH'!$K:$K,$C188,'BAZA DANYCH'!$A:$A,$A188,'BAZA DANYCH'!$F:$F,STATYSTYKI!$B188)</f>
        <v>32</v>
      </c>
      <c r="AC188" s="167">
        <f>SUMIFS('BAZA DANYCH'!$P:$P,'BAZA DANYCH'!$V:$V,AC$183,'BAZA DANYCH'!$K:$K,$C188,'BAZA DANYCH'!$A:$A,$A188,'BAZA DANYCH'!$F:$F,STATYSTYKI!$B188)</f>
        <v>4</v>
      </c>
      <c r="AD188" s="167">
        <f t="shared" si="201"/>
        <v>36</v>
      </c>
      <c r="AM188" s="97"/>
      <c r="AN188" s="98"/>
      <c r="AO188" s="98"/>
      <c r="AP188" s="98"/>
      <c r="AQ188" s="98"/>
      <c r="AR188" s="98"/>
      <c r="AS188" s="98"/>
      <c r="AT188" s="98"/>
      <c r="AU188" s="98"/>
      <c r="AV188" s="98"/>
      <c r="AW188" s="98"/>
      <c r="AX188" s="98"/>
      <c r="AY188" s="98"/>
      <c r="AZ188" s="97"/>
      <c r="BA188" s="97"/>
      <c r="BB188" s="97"/>
      <c r="BC188" s="97"/>
      <c r="BD188" s="97"/>
      <c r="BE188" s="97"/>
      <c r="BF188" s="97"/>
      <c r="BG188" s="97"/>
      <c r="BH188" s="97"/>
      <c r="BI188" s="97"/>
      <c r="BJ188" s="97"/>
      <c r="BK188" s="97"/>
      <c r="BL188" s="98"/>
      <c r="BM188" s="98"/>
      <c r="BN188" s="98"/>
      <c r="BO188" s="231"/>
      <c r="BP188" s="97"/>
      <c r="BQ188" s="97"/>
      <c r="BR188" s="97"/>
      <c r="BS188" s="97"/>
      <c r="BT188" s="97"/>
      <c r="BU188" s="97"/>
      <c r="BV188" s="97"/>
      <c r="BW188" s="97"/>
      <c r="BX188" s="97"/>
      <c r="BY188" s="97"/>
      <c r="BZ188" s="97"/>
      <c r="CA188" s="97"/>
      <c r="CB188" s="97"/>
      <c r="CC188" s="97"/>
      <c r="CD188" s="97"/>
      <c r="CE188" s="97"/>
      <c r="CF188" s="97"/>
      <c r="CG188" s="97"/>
    </row>
    <row r="189" spans="1:117" ht="15" x14ac:dyDescent="0.25">
      <c r="A189" s="50" t="s">
        <v>236</v>
      </c>
      <c r="B189" s="48" t="s">
        <v>249</v>
      </c>
      <c r="C189" s="48">
        <v>1</v>
      </c>
      <c r="D189" s="178">
        <f t="shared" si="185"/>
        <v>548</v>
      </c>
      <c r="E189" s="178">
        <f t="shared" si="186"/>
        <v>36</v>
      </c>
      <c r="F189" s="178">
        <f t="shared" si="187"/>
        <v>584</v>
      </c>
      <c r="G189" s="167">
        <f>SUMIFS('BAZA DANYCH'!$O:$O,'BAZA DANYCH'!$V:$V,G$183,'BAZA DANYCH'!$K:$K,$C189,'BAZA DANYCH'!$A:$A,$A189,'BAZA DANYCH'!$F:$F,STATYSTYKI!$B189)</f>
        <v>65</v>
      </c>
      <c r="H189" s="167">
        <f>SUMIFS('BAZA DANYCH'!$P:$P,'BAZA DANYCH'!$V:$V,H$183,'BAZA DANYCH'!$K:$K,$C189,'BAZA DANYCH'!$A:$A,$A189,'BAZA DANYCH'!$F:$F,STATYSTYKI!$B189)</f>
        <v>0</v>
      </c>
      <c r="I189" s="167">
        <f t="shared" si="194"/>
        <v>65</v>
      </c>
      <c r="J189" s="167">
        <f>SUMIFS('BAZA DANYCH'!$O:$O,'BAZA DANYCH'!$V:$V,J$183,'BAZA DANYCH'!$K:$K,$C189,'BAZA DANYCH'!$A:$A,$A189,'BAZA DANYCH'!$F:$F,STATYSTYKI!$B189)</f>
        <v>106</v>
      </c>
      <c r="K189" s="167">
        <f>SUMIFS('BAZA DANYCH'!$P:$P,'BAZA DANYCH'!$V:$V,K$183,'BAZA DANYCH'!$K:$K,$C189,'BAZA DANYCH'!$A:$A,$A189,'BAZA DANYCH'!$F:$F,STATYSTYKI!$B189)</f>
        <v>3</v>
      </c>
      <c r="L189" s="167">
        <f t="shared" si="195"/>
        <v>109</v>
      </c>
      <c r="M189" s="167">
        <f>SUMIFS('BAZA DANYCH'!$O:$O,'BAZA DANYCH'!$V:$V,M$183,'BAZA DANYCH'!$K:$K,$C189,'BAZA DANYCH'!$A:$A,$A189,'BAZA DANYCH'!$F:$F,STATYSTYKI!$B189)</f>
        <v>89</v>
      </c>
      <c r="N189" s="167">
        <f>SUMIFS('BAZA DANYCH'!$P:$P,'BAZA DANYCH'!$V:$V,N$183,'BAZA DANYCH'!$K:$K,$C189,'BAZA DANYCH'!$A:$A,$A189,'BAZA DANYCH'!$F:$F,STATYSTYKI!$B189)</f>
        <v>3</v>
      </c>
      <c r="O189" s="167">
        <f t="shared" si="196"/>
        <v>92</v>
      </c>
      <c r="P189" s="167">
        <f>SUMIFS('BAZA DANYCH'!$O:$O,'BAZA DANYCH'!$V:$V,P$183,'BAZA DANYCH'!$K:$K,$C189,'BAZA DANYCH'!$A:$A,$A189,'BAZA DANYCH'!$F:$F,STATYSTYKI!$B189)</f>
        <v>65</v>
      </c>
      <c r="Q189" s="167">
        <f>SUMIFS('BAZA DANYCH'!$P:$P,'BAZA DANYCH'!$V:$V,Q$183,'BAZA DANYCH'!$K:$K,$C189,'BAZA DANYCH'!$A:$A,$A189,'BAZA DANYCH'!$F:$F,STATYSTYKI!$B189)</f>
        <v>3</v>
      </c>
      <c r="R189" s="167">
        <f t="shared" si="197"/>
        <v>68</v>
      </c>
      <c r="S189" s="167">
        <f>SUMIFS('BAZA DANYCH'!$O:$O,'BAZA DANYCH'!$V:$V,S$183,'BAZA DANYCH'!$K:$K,$C189,'BAZA DANYCH'!$A:$A,$A189,'BAZA DANYCH'!$F:$F,STATYSTYKI!$B189)</f>
        <v>49</v>
      </c>
      <c r="T189" s="167">
        <f>SUMIFS('BAZA DANYCH'!$P:$P,'BAZA DANYCH'!$V:$V,T$183,'BAZA DANYCH'!$K:$K,$C189,'BAZA DANYCH'!$A:$A,$A189,'BAZA DANYCH'!$F:$F,STATYSTYKI!$B189)</f>
        <v>4</v>
      </c>
      <c r="U189" s="167">
        <f t="shared" si="198"/>
        <v>53</v>
      </c>
      <c r="V189" s="167">
        <f>SUMIFS('BAZA DANYCH'!$O:$O,'BAZA DANYCH'!$V:$V,V$183,'BAZA DANYCH'!$K:$K,$C189,'BAZA DANYCH'!$A:$A,$A189,'BAZA DANYCH'!$F:$F,STATYSTYKI!$B189)</f>
        <v>53</v>
      </c>
      <c r="W189" s="167">
        <f>SUMIFS('BAZA DANYCH'!$P:$P,'BAZA DANYCH'!$V:$V,W$183,'BAZA DANYCH'!$K:$K,$C189,'BAZA DANYCH'!$A:$A,$A189,'BAZA DANYCH'!$F:$F,STATYSTYKI!$B189)</f>
        <v>9</v>
      </c>
      <c r="X189" s="167">
        <f t="shared" si="199"/>
        <v>62</v>
      </c>
      <c r="Y189" s="167">
        <f>SUMIFS('BAZA DANYCH'!$O:$O,'BAZA DANYCH'!$V:$V,Y$183,'BAZA DANYCH'!$K:$K,$C189,'BAZA DANYCH'!$A:$A,$A189,'BAZA DANYCH'!$F:$F,STATYSTYKI!$B189)</f>
        <v>68</v>
      </c>
      <c r="Z189" s="167">
        <f>SUMIFS('BAZA DANYCH'!$P:$P,'BAZA DANYCH'!$V:$V,Z$183,'BAZA DANYCH'!$K:$K,$C189,'BAZA DANYCH'!$A:$A,$A189,'BAZA DANYCH'!$F:$F,STATYSTYKI!$B189)</f>
        <v>7</v>
      </c>
      <c r="AA189" s="167">
        <f t="shared" si="200"/>
        <v>75</v>
      </c>
      <c r="AB189" s="167">
        <f>SUMIFS('BAZA DANYCH'!$O:$O,'BAZA DANYCH'!$V:$V,AB$183,'BAZA DANYCH'!$K:$K,$C189,'BAZA DANYCH'!$A:$A,$A189,'BAZA DANYCH'!$F:$F,STATYSTYKI!$B189)</f>
        <v>53</v>
      </c>
      <c r="AC189" s="167">
        <f>SUMIFS('BAZA DANYCH'!$P:$P,'BAZA DANYCH'!$V:$V,AC$183,'BAZA DANYCH'!$K:$K,$C189,'BAZA DANYCH'!$A:$A,$A189,'BAZA DANYCH'!$F:$F,STATYSTYKI!$B189)</f>
        <v>7</v>
      </c>
      <c r="AD189" s="167">
        <f t="shared" si="201"/>
        <v>60</v>
      </c>
      <c r="AM189" s="97"/>
      <c r="AN189" s="98"/>
      <c r="AO189" s="98"/>
      <c r="AP189" s="98"/>
      <c r="AQ189" s="98"/>
      <c r="AR189" s="98"/>
      <c r="AS189" s="98"/>
      <c r="AT189" s="98"/>
      <c r="AU189" s="98"/>
      <c r="AV189" s="98"/>
      <c r="AW189" s="98"/>
      <c r="AX189" s="98"/>
      <c r="AY189" s="98"/>
      <c r="AZ189" s="97"/>
      <c r="BA189" s="97"/>
      <c r="BB189" s="97"/>
      <c r="BC189" s="97"/>
      <c r="BD189" s="97"/>
      <c r="BE189" s="97"/>
      <c r="BF189" s="97"/>
      <c r="BG189" s="97"/>
      <c r="BH189" s="97"/>
      <c r="BI189" s="97"/>
      <c r="BJ189" s="97"/>
      <c r="BK189" s="97"/>
      <c r="BL189" s="98"/>
      <c r="BM189" s="98"/>
      <c r="BN189" s="98"/>
      <c r="BO189" s="231"/>
      <c r="BP189" s="97"/>
      <c r="BQ189" s="97"/>
      <c r="BR189" s="97"/>
      <c r="BS189" s="97"/>
      <c r="BT189" s="97"/>
      <c r="BU189" s="97"/>
      <c r="BV189" s="97"/>
      <c r="BW189" s="97"/>
      <c r="BX189" s="97"/>
      <c r="BY189" s="97"/>
      <c r="BZ189" s="97"/>
      <c r="CA189" s="97"/>
      <c r="CB189" s="97"/>
      <c r="CC189" s="97"/>
      <c r="CD189" s="97"/>
      <c r="CE189" s="97"/>
      <c r="CF189" s="97"/>
      <c r="CG189" s="97"/>
    </row>
    <row r="190" spans="1:117" ht="15" x14ac:dyDescent="0.25">
      <c r="A190" s="50" t="s">
        <v>236</v>
      </c>
      <c r="B190" s="48" t="s">
        <v>257</v>
      </c>
      <c r="C190" s="48">
        <v>1</v>
      </c>
      <c r="D190" s="178">
        <f t="shared" si="185"/>
        <v>18</v>
      </c>
      <c r="E190" s="178">
        <f t="shared" si="186"/>
        <v>542</v>
      </c>
      <c r="F190" s="178">
        <f t="shared" si="187"/>
        <v>560</v>
      </c>
      <c r="G190" s="167">
        <f>SUMIFS('BAZA DANYCH'!$O:$O,'BAZA DANYCH'!$V:$V,G$183,'BAZA DANYCH'!$K:$K,$C190,'BAZA DANYCH'!$A:$A,$A190,'BAZA DANYCH'!$F:$F,STATYSTYKI!$B190)</f>
        <v>5</v>
      </c>
      <c r="H190" s="167">
        <f>SUMIFS('BAZA DANYCH'!$P:$P,'BAZA DANYCH'!$V:$V,H$183,'BAZA DANYCH'!$K:$K,$C190,'BAZA DANYCH'!$A:$A,$A190,'BAZA DANYCH'!$F:$F,STATYSTYKI!$B190)</f>
        <v>37</v>
      </c>
      <c r="I190" s="167">
        <f t="shared" si="194"/>
        <v>42</v>
      </c>
      <c r="J190" s="167">
        <f>SUMIFS('BAZA DANYCH'!$O:$O,'BAZA DANYCH'!$V:$V,J$183,'BAZA DANYCH'!$K:$K,$C190,'BAZA DANYCH'!$A:$A,$A190,'BAZA DANYCH'!$F:$F,STATYSTYKI!$B190)</f>
        <v>3</v>
      </c>
      <c r="K190" s="167">
        <f>SUMIFS('BAZA DANYCH'!$P:$P,'BAZA DANYCH'!$V:$V,K$183,'BAZA DANYCH'!$K:$K,$C190,'BAZA DANYCH'!$A:$A,$A190,'BAZA DANYCH'!$F:$F,STATYSTYKI!$B190)</f>
        <v>63</v>
      </c>
      <c r="L190" s="167">
        <f t="shared" si="195"/>
        <v>66</v>
      </c>
      <c r="M190" s="167">
        <f>SUMIFS('BAZA DANYCH'!$O:$O,'BAZA DANYCH'!$V:$V,M$183,'BAZA DANYCH'!$K:$K,$C190,'BAZA DANYCH'!$A:$A,$A190,'BAZA DANYCH'!$F:$F,STATYSTYKI!$B190)</f>
        <v>3</v>
      </c>
      <c r="N190" s="167">
        <f>SUMIFS('BAZA DANYCH'!$P:$P,'BAZA DANYCH'!$V:$V,N$183,'BAZA DANYCH'!$K:$K,$C190,'BAZA DANYCH'!$A:$A,$A190,'BAZA DANYCH'!$F:$F,STATYSTYKI!$B190)</f>
        <v>42</v>
      </c>
      <c r="O190" s="167">
        <f t="shared" si="196"/>
        <v>45</v>
      </c>
      <c r="P190" s="167">
        <f>SUMIFS('BAZA DANYCH'!$O:$O,'BAZA DANYCH'!$V:$V,P$183,'BAZA DANYCH'!$K:$K,$C190,'BAZA DANYCH'!$A:$A,$A190,'BAZA DANYCH'!$F:$F,STATYSTYKI!$B190)</f>
        <v>1</v>
      </c>
      <c r="Q190" s="167">
        <f>SUMIFS('BAZA DANYCH'!$P:$P,'BAZA DANYCH'!$V:$V,Q$183,'BAZA DANYCH'!$K:$K,$C190,'BAZA DANYCH'!$A:$A,$A190,'BAZA DANYCH'!$F:$F,STATYSTYKI!$B190)</f>
        <v>41</v>
      </c>
      <c r="R190" s="167">
        <f t="shared" si="197"/>
        <v>42</v>
      </c>
      <c r="S190" s="167">
        <f>SUMIFS('BAZA DANYCH'!$O:$O,'BAZA DANYCH'!$V:$V,S$183,'BAZA DANYCH'!$K:$K,$C190,'BAZA DANYCH'!$A:$A,$A190,'BAZA DANYCH'!$F:$F,STATYSTYKI!$B190)</f>
        <v>2</v>
      </c>
      <c r="T190" s="167">
        <f>SUMIFS('BAZA DANYCH'!$P:$P,'BAZA DANYCH'!$V:$V,T$183,'BAZA DANYCH'!$K:$K,$C190,'BAZA DANYCH'!$A:$A,$A190,'BAZA DANYCH'!$F:$F,STATYSTYKI!$B190)</f>
        <v>57</v>
      </c>
      <c r="U190" s="167">
        <f t="shared" si="198"/>
        <v>59</v>
      </c>
      <c r="V190" s="167">
        <f>SUMIFS('BAZA DANYCH'!$O:$O,'BAZA DANYCH'!$V:$V,V$183,'BAZA DANYCH'!$K:$K,$C190,'BAZA DANYCH'!$A:$A,$A190,'BAZA DANYCH'!$F:$F,STATYSTYKI!$B190)</f>
        <v>1</v>
      </c>
      <c r="W190" s="167">
        <f>SUMIFS('BAZA DANYCH'!$P:$P,'BAZA DANYCH'!$V:$V,W$183,'BAZA DANYCH'!$K:$K,$C190,'BAZA DANYCH'!$A:$A,$A190,'BAZA DANYCH'!$F:$F,STATYSTYKI!$B190)</f>
        <v>115</v>
      </c>
      <c r="X190" s="167">
        <f t="shared" si="199"/>
        <v>116</v>
      </c>
      <c r="Y190" s="167">
        <f>SUMIFS('BAZA DANYCH'!$O:$O,'BAZA DANYCH'!$V:$V,Y$183,'BAZA DANYCH'!$K:$K,$C190,'BAZA DANYCH'!$A:$A,$A190,'BAZA DANYCH'!$F:$F,STATYSTYKI!$B190)</f>
        <v>1</v>
      </c>
      <c r="Z190" s="167">
        <f>SUMIFS('BAZA DANYCH'!$P:$P,'BAZA DANYCH'!$V:$V,Z$183,'BAZA DANYCH'!$K:$K,$C190,'BAZA DANYCH'!$A:$A,$A190,'BAZA DANYCH'!$F:$F,STATYSTYKI!$B190)</f>
        <v>98</v>
      </c>
      <c r="AA190" s="167">
        <f t="shared" si="200"/>
        <v>99</v>
      </c>
      <c r="AB190" s="167">
        <f>SUMIFS('BAZA DANYCH'!$O:$O,'BAZA DANYCH'!$V:$V,AB$183,'BAZA DANYCH'!$K:$K,$C190,'BAZA DANYCH'!$A:$A,$A190,'BAZA DANYCH'!$F:$F,STATYSTYKI!$B190)</f>
        <v>2</v>
      </c>
      <c r="AC190" s="167">
        <f>SUMIFS('BAZA DANYCH'!$P:$P,'BAZA DANYCH'!$V:$V,AC$183,'BAZA DANYCH'!$K:$K,$C190,'BAZA DANYCH'!$A:$A,$A190,'BAZA DANYCH'!$F:$F,STATYSTYKI!$B190)</f>
        <v>89</v>
      </c>
      <c r="AD190" s="167">
        <f t="shared" si="201"/>
        <v>91</v>
      </c>
      <c r="AM190" s="97"/>
      <c r="AN190" s="98"/>
      <c r="AO190" s="98"/>
      <c r="AP190" s="98"/>
      <c r="AQ190" s="98"/>
      <c r="AR190" s="98"/>
      <c r="AS190" s="98"/>
      <c r="AT190" s="98"/>
      <c r="AU190" s="98"/>
      <c r="AV190" s="98"/>
      <c r="AW190" s="98"/>
      <c r="AX190" s="98"/>
      <c r="AY190" s="98"/>
      <c r="AZ190" s="97"/>
      <c r="BA190" s="97"/>
      <c r="BB190" s="97"/>
      <c r="BC190" s="97"/>
      <c r="BD190" s="97"/>
      <c r="BE190" s="97"/>
      <c r="BF190" s="97"/>
      <c r="BG190" s="97"/>
      <c r="BH190" s="97"/>
      <c r="BI190" s="97"/>
      <c r="BJ190" s="97"/>
      <c r="BK190" s="97"/>
      <c r="BL190" s="98"/>
      <c r="BM190" s="98"/>
      <c r="BN190" s="98"/>
      <c r="BO190" s="231"/>
      <c r="BP190" s="97"/>
      <c r="BQ190" s="97"/>
      <c r="BR190" s="97"/>
      <c r="BS190" s="97"/>
      <c r="BT190" s="97"/>
      <c r="BU190" s="97"/>
      <c r="BV190" s="97"/>
      <c r="BW190" s="97"/>
      <c r="BX190" s="97"/>
      <c r="BY190" s="97"/>
      <c r="BZ190" s="97"/>
      <c r="CA190" s="97"/>
      <c r="CB190" s="97"/>
      <c r="CC190" s="97"/>
      <c r="CD190" s="97"/>
      <c r="CE190" s="97"/>
      <c r="CF190" s="97"/>
      <c r="CG190" s="97"/>
    </row>
    <row r="191" spans="1:117" ht="15" x14ac:dyDescent="0.25">
      <c r="A191" s="50" t="s">
        <v>186</v>
      </c>
      <c r="B191" s="48" t="s">
        <v>190</v>
      </c>
      <c r="C191" s="48">
        <v>2</v>
      </c>
      <c r="D191" s="178">
        <f t="shared" si="185"/>
        <v>614</v>
      </c>
      <c r="E191" s="178">
        <f t="shared" si="186"/>
        <v>597</v>
      </c>
      <c r="F191" s="178">
        <f t="shared" si="187"/>
        <v>1211</v>
      </c>
      <c r="G191" s="167">
        <f>SUMIFS('BAZA DANYCH'!$O:$O,'BAZA DANYCH'!$V:$V,G$183,'BAZA DANYCH'!$K:$K,$C191,'BAZA DANYCH'!$A:$A,$A191,'BAZA DANYCH'!$F:$F,STATYSTYKI!$B191)</f>
        <v>11</v>
      </c>
      <c r="H191" s="167">
        <f>SUMIFS('BAZA DANYCH'!$P:$P,'BAZA DANYCH'!$V:$V,H$183,'BAZA DANYCH'!$K:$K,$C191,'BAZA DANYCH'!$A:$A,$A191,'BAZA DANYCH'!$F:$F,STATYSTYKI!$B191)</f>
        <v>51</v>
      </c>
      <c r="I191" s="167">
        <f t="shared" si="194"/>
        <v>62</v>
      </c>
      <c r="J191" s="167">
        <f>SUMIFS('BAZA DANYCH'!$O:$O,'BAZA DANYCH'!$V:$V,J$183,'BAZA DANYCH'!$K:$K,$C191,'BAZA DANYCH'!$A:$A,$A191,'BAZA DANYCH'!$F:$F,STATYSTYKI!$B191)</f>
        <v>38</v>
      </c>
      <c r="K191" s="167">
        <f>SUMIFS('BAZA DANYCH'!$P:$P,'BAZA DANYCH'!$V:$V,K$183,'BAZA DANYCH'!$K:$K,$C191,'BAZA DANYCH'!$A:$A,$A191,'BAZA DANYCH'!$F:$F,STATYSTYKI!$B191)</f>
        <v>119</v>
      </c>
      <c r="L191" s="167">
        <f t="shared" si="195"/>
        <v>157</v>
      </c>
      <c r="M191" s="167">
        <f>SUMIFS('BAZA DANYCH'!$O:$O,'BAZA DANYCH'!$V:$V,M$183,'BAZA DANYCH'!$K:$K,$C191,'BAZA DANYCH'!$A:$A,$A191,'BAZA DANYCH'!$F:$F,STATYSTYKI!$B191)</f>
        <v>31</v>
      </c>
      <c r="N191" s="167">
        <f>SUMIFS('BAZA DANYCH'!$P:$P,'BAZA DANYCH'!$V:$V,N$183,'BAZA DANYCH'!$K:$K,$C191,'BAZA DANYCH'!$A:$A,$A191,'BAZA DANYCH'!$F:$F,STATYSTYKI!$B191)</f>
        <v>85</v>
      </c>
      <c r="O191" s="167">
        <f t="shared" si="196"/>
        <v>116</v>
      </c>
      <c r="P191" s="167">
        <f>SUMIFS('BAZA DANYCH'!$O:$O,'BAZA DANYCH'!$V:$V,P$183,'BAZA DANYCH'!$K:$K,$C191,'BAZA DANYCH'!$A:$A,$A191,'BAZA DANYCH'!$F:$F,STATYSTYKI!$B191)</f>
        <v>26</v>
      </c>
      <c r="Q191" s="167">
        <f>SUMIFS('BAZA DANYCH'!$P:$P,'BAZA DANYCH'!$V:$V,Q$183,'BAZA DANYCH'!$K:$K,$C191,'BAZA DANYCH'!$A:$A,$A191,'BAZA DANYCH'!$F:$F,STATYSTYKI!$B191)</f>
        <v>72</v>
      </c>
      <c r="R191" s="167">
        <f t="shared" si="197"/>
        <v>98</v>
      </c>
      <c r="S191" s="167">
        <f>SUMIFS('BAZA DANYCH'!$O:$O,'BAZA DANYCH'!$V:$V,S$183,'BAZA DANYCH'!$K:$K,$C191,'BAZA DANYCH'!$A:$A,$A191,'BAZA DANYCH'!$F:$F,STATYSTYKI!$B191)</f>
        <v>108</v>
      </c>
      <c r="T191" s="167">
        <f>SUMIFS('BAZA DANYCH'!$P:$P,'BAZA DANYCH'!$V:$V,T$183,'BAZA DANYCH'!$K:$K,$C191,'BAZA DANYCH'!$A:$A,$A191,'BAZA DANYCH'!$F:$F,STATYSTYKI!$B191)</f>
        <v>34</v>
      </c>
      <c r="U191" s="167">
        <f t="shared" si="198"/>
        <v>142</v>
      </c>
      <c r="V191" s="167">
        <f>SUMIFS('BAZA DANYCH'!$O:$O,'BAZA DANYCH'!$V:$V,V$183,'BAZA DANYCH'!$K:$K,$C191,'BAZA DANYCH'!$A:$A,$A191,'BAZA DANYCH'!$F:$F,STATYSTYKI!$B191)</f>
        <v>131</v>
      </c>
      <c r="W191" s="167">
        <f>SUMIFS('BAZA DANYCH'!$P:$P,'BAZA DANYCH'!$V:$V,W$183,'BAZA DANYCH'!$K:$K,$C191,'BAZA DANYCH'!$A:$A,$A191,'BAZA DANYCH'!$F:$F,STATYSTYKI!$B191)</f>
        <v>78</v>
      </c>
      <c r="X191" s="167">
        <f t="shared" si="199"/>
        <v>209</v>
      </c>
      <c r="Y191" s="167">
        <f>SUMIFS('BAZA DANYCH'!$O:$O,'BAZA DANYCH'!$V:$V,Y$183,'BAZA DANYCH'!$K:$K,$C191,'BAZA DANYCH'!$A:$A,$A191,'BAZA DANYCH'!$F:$F,STATYSTYKI!$B191)</f>
        <v>138</v>
      </c>
      <c r="Z191" s="167">
        <f>SUMIFS('BAZA DANYCH'!$P:$P,'BAZA DANYCH'!$V:$V,Z$183,'BAZA DANYCH'!$K:$K,$C191,'BAZA DANYCH'!$A:$A,$A191,'BAZA DANYCH'!$F:$F,STATYSTYKI!$B191)</f>
        <v>78</v>
      </c>
      <c r="AA191" s="167">
        <f t="shared" si="200"/>
        <v>216</v>
      </c>
      <c r="AB191" s="167">
        <f>SUMIFS('BAZA DANYCH'!$O:$O,'BAZA DANYCH'!$V:$V,AB$183,'BAZA DANYCH'!$K:$K,$C191,'BAZA DANYCH'!$A:$A,$A191,'BAZA DANYCH'!$F:$F,STATYSTYKI!$B191)</f>
        <v>131</v>
      </c>
      <c r="AC191" s="167">
        <f>SUMIFS('BAZA DANYCH'!$P:$P,'BAZA DANYCH'!$V:$V,AC$183,'BAZA DANYCH'!$K:$K,$C191,'BAZA DANYCH'!$A:$A,$A191,'BAZA DANYCH'!$F:$F,STATYSTYKI!$B191)</f>
        <v>80</v>
      </c>
      <c r="AD191" s="167">
        <f t="shared" si="201"/>
        <v>211</v>
      </c>
      <c r="AM191" s="97"/>
      <c r="AN191" s="98"/>
      <c r="AO191" s="98"/>
      <c r="AP191" s="98"/>
      <c r="AQ191" s="98"/>
      <c r="AR191" s="98"/>
      <c r="AS191" s="98"/>
      <c r="AT191" s="98"/>
      <c r="AU191" s="98"/>
      <c r="AV191" s="98"/>
      <c r="AW191" s="98"/>
      <c r="AX191" s="98"/>
      <c r="AY191" s="98"/>
      <c r="AZ191" s="97"/>
      <c r="BA191" s="97"/>
      <c r="BB191" s="97"/>
      <c r="BC191" s="97"/>
      <c r="BD191" s="97"/>
      <c r="BE191" s="97"/>
      <c r="BF191" s="97"/>
      <c r="BG191" s="97"/>
      <c r="BH191" s="97"/>
      <c r="BI191" s="97"/>
      <c r="BJ191" s="97"/>
      <c r="BK191" s="97"/>
      <c r="BL191" s="98"/>
      <c r="BM191" s="98"/>
      <c r="BN191" s="98"/>
      <c r="BO191" s="231"/>
      <c r="BP191" s="97"/>
      <c r="BQ191" s="97"/>
      <c r="BR191" s="97"/>
      <c r="BS191" s="97"/>
      <c r="BT191" s="97"/>
      <c r="BU191" s="97"/>
      <c r="BV191" s="97"/>
      <c r="BW191" s="97"/>
      <c r="BX191" s="97"/>
      <c r="BY191" s="97"/>
      <c r="BZ191" s="97"/>
      <c r="CA191" s="97"/>
      <c r="CB191" s="97"/>
      <c r="CC191" s="97"/>
      <c r="CD191" s="97"/>
      <c r="CE191" s="97"/>
      <c r="CF191" s="97"/>
      <c r="CG191" s="97"/>
    </row>
    <row r="192" spans="1:117" ht="15" x14ac:dyDescent="0.25">
      <c r="A192" s="50" t="s">
        <v>186</v>
      </c>
      <c r="B192" s="48" t="s">
        <v>210</v>
      </c>
      <c r="C192" s="48">
        <v>2</v>
      </c>
      <c r="D192" s="178">
        <f t="shared" si="185"/>
        <v>481</v>
      </c>
      <c r="E192" s="178">
        <f t="shared" si="186"/>
        <v>501</v>
      </c>
      <c r="F192" s="178">
        <f t="shared" si="187"/>
        <v>982</v>
      </c>
      <c r="G192" s="167">
        <f>SUMIFS('BAZA DANYCH'!$O:$O,'BAZA DANYCH'!$V:$V,G$183,'BAZA DANYCH'!$K:$K,$C192,'BAZA DANYCH'!$A:$A,$A192,'BAZA DANYCH'!$F:$F,STATYSTYKI!$B192)</f>
        <v>20</v>
      </c>
      <c r="H192" s="167">
        <f>SUMIFS('BAZA DANYCH'!$P:$P,'BAZA DANYCH'!$V:$V,H$183,'BAZA DANYCH'!$K:$K,$C192,'BAZA DANYCH'!$A:$A,$A192,'BAZA DANYCH'!$F:$F,STATYSTYKI!$B192)</f>
        <v>30</v>
      </c>
      <c r="I192" s="167">
        <f t="shared" si="194"/>
        <v>50</v>
      </c>
      <c r="J192" s="167">
        <f>SUMIFS('BAZA DANYCH'!$O:$O,'BAZA DANYCH'!$V:$V,J$183,'BAZA DANYCH'!$K:$K,$C192,'BAZA DANYCH'!$A:$A,$A192,'BAZA DANYCH'!$F:$F,STATYSTYKI!$B192)</f>
        <v>48</v>
      </c>
      <c r="K192" s="167">
        <f>SUMIFS('BAZA DANYCH'!$P:$P,'BAZA DANYCH'!$V:$V,K$183,'BAZA DANYCH'!$K:$K,$C192,'BAZA DANYCH'!$A:$A,$A192,'BAZA DANYCH'!$F:$F,STATYSTYKI!$B192)</f>
        <v>81</v>
      </c>
      <c r="L192" s="167">
        <f t="shared" si="195"/>
        <v>129</v>
      </c>
      <c r="M192" s="167">
        <f>SUMIFS('BAZA DANYCH'!$O:$O,'BAZA DANYCH'!$V:$V,M$183,'BAZA DANYCH'!$K:$K,$C192,'BAZA DANYCH'!$A:$A,$A192,'BAZA DANYCH'!$F:$F,STATYSTYKI!$B192)</f>
        <v>53</v>
      </c>
      <c r="N192" s="167">
        <f>SUMIFS('BAZA DANYCH'!$P:$P,'BAZA DANYCH'!$V:$V,N$183,'BAZA DANYCH'!$K:$K,$C192,'BAZA DANYCH'!$A:$A,$A192,'BAZA DANYCH'!$F:$F,STATYSTYKI!$B192)</f>
        <v>56</v>
      </c>
      <c r="O192" s="167">
        <f t="shared" si="196"/>
        <v>109</v>
      </c>
      <c r="P192" s="167">
        <f>SUMIFS('BAZA DANYCH'!$O:$O,'BAZA DANYCH'!$V:$V,P$183,'BAZA DANYCH'!$K:$K,$C192,'BAZA DANYCH'!$A:$A,$A192,'BAZA DANYCH'!$F:$F,STATYSTYKI!$B192)</f>
        <v>78</v>
      </c>
      <c r="Q192" s="167">
        <f>SUMIFS('BAZA DANYCH'!$P:$P,'BAZA DANYCH'!$V:$V,Q$183,'BAZA DANYCH'!$K:$K,$C192,'BAZA DANYCH'!$A:$A,$A192,'BAZA DANYCH'!$F:$F,STATYSTYKI!$B192)</f>
        <v>68</v>
      </c>
      <c r="R192" s="167">
        <f t="shared" si="197"/>
        <v>146</v>
      </c>
      <c r="S192" s="167">
        <f>SUMIFS('BAZA DANYCH'!$O:$O,'BAZA DANYCH'!$V:$V,S$183,'BAZA DANYCH'!$K:$K,$C192,'BAZA DANYCH'!$A:$A,$A192,'BAZA DANYCH'!$F:$F,STATYSTYKI!$B192)</f>
        <v>72</v>
      </c>
      <c r="T192" s="167">
        <f>SUMIFS('BAZA DANYCH'!$P:$P,'BAZA DANYCH'!$V:$V,T$183,'BAZA DANYCH'!$K:$K,$C192,'BAZA DANYCH'!$A:$A,$A192,'BAZA DANYCH'!$F:$F,STATYSTYKI!$B192)</f>
        <v>65</v>
      </c>
      <c r="U192" s="167">
        <f t="shared" si="198"/>
        <v>137</v>
      </c>
      <c r="V192" s="167">
        <f>SUMIFS('BAZA DANYCH'!$O:$O,'BAZA DANYCH'!$V:$V,V$183,'BAZA DANYCH'!$K:$K,$C192,'BAZA DANYCH'!$A:$A,$A192,'BAZA DANYCH'!$F:$F,STATYSTYKI!$B192)</f>
        <v>58</v>
      </c>
      <c r="W192" s="167">
        <f>SUMIFS('BAZA DANYCH'!$P:$P,'BAZA DANYCH'!$V:$V,W$183,'BAZA DANYCH'!$K:$K,$C192,'BAZA DANYCH'!$A:$A,$A192,'BAZA DANYCH'!$F:$F,STATYSTYKI!$B192)</f>
        <v>48</v>
      </c>
      <c r="X192" s="167">
        <f t="shared" si="199"/>
        <v>106</v>
      </c>
      <c r="Y192" s="167">
        <f>SUMIFS('BAZA DANYCH'!$O:$O,'BAZA DANYCH'!$V:$V,Y$183,'BAZA DANYCH'!$K:$K,$C192,'BAZA DANYCH'!$A:$A,$A192,'BAZA DANYCH'!$F:$F,STATYSTYKI!$B192)</f>
        <v>85</v>
      </c>
      <c r="Z192" s="167">
        <f>SUMIFS('BAZA DANYCH'!$P:$P,'BAZA DANYCH'!$V:$V,Z$183,'BAZA DANYCH'!$K:$K,$C192,'BAZA DANYCH'!$A:$A,$A192,'BAZA DANYCH'!$F:$F,STATYSTYKI!$B192)</f>
        <v>78</v>
      </c>
      <c r="AA192" s="167">
        <f t="shared" si="200"/>
        <v>163</v>
      </c>
      <c r="AB192" s="167">
        <f>SUMIFS('BAZA DANYCH'!$O:$O,'BAZA DANYCH'!$V:$V,AB$183,'BAZA DANYCH'!$K:$K,$C192,'BAZA DANYCH'!$A:$A,$A192,'BAZA DANYCH'!$F:$F,STATYSTYKI!$B192)</f>
        <v>67</v>
      </c>
      <c r="AC192" s="167">
        <f>SUMIFS('BAZA DANYCH'!$P:$P,'BAZA DANYCH'!$V:$V,AC$183,'BAZA DANYCH'!$K:$K,$C192,'BAZA DANYCH'!$A:$A,$A192,'BAZA DANYCH'!$F:$F,STATYSTYKI!$B192)</f>
        <v>75</v>
      </c>
      <c r="AD192" s="167">
        <f t="shared" si="201"/>
        <v>142</v>
      </c>
      <c r="AM192" s="97"/>
      <c r="AN192" s="98"/>
      <c r="AO192" s="98"/>
      <c r="AP192" s="98"/>
      <c r="AQ192" s="98"/>
      <c r="AR192" s="98"/>
      <c r="AS192" s="98"/>
      <c r="AT192" s="98"/>
      <c r="AU192" s="98"/>
      <c r="AV192" s="98"/>
      <c r="AW192" s="98"/>
      <c r="AX192" s="98"/>
      <c r="AY192" s="98"/>
      <c r="AZ192" s="97"/>
      <c r="BA192" s="97"/>
      <c r="BB192" s="97"/>
      <c r="BC192" s="97"/>
      <c r="BD192" s="97"/>
      <c r="BE192" s="97"/>
      <c r="BF192" s="97"/>
      <c r="BG192" s="97"/>
      <c r="BH192" s="97"/>
      <c r="BI192" s="97"/>
      <c r="BJ192" s="97"/>
      <c r="BK192" s="97"/>
      <c r="BL192" s="98"/>
      <c r="BM192" s="98"/>
      <c r="BN192" s="98"/>
      <c r="BO192" s="231"/>
      <c r="BP192" s="97"/>
      <c r="BQ192" s="97"/>
      <c r="BR192" s="97"/>
      <c r="BS192" s="97"/>
      <c r="BT192" s="97"/>
      <c r="BU192" s="97"/>
      <c r="BV192" s="97"/>
      <c r="BW192" s="97"/>
      <c r="BX192" s="97"/>
      <c r="BY192" s="97"/>
      <c r="BZ192" s="97"/>
      <c r="CA192" s="97"/>
      <c r="CB192" s="97"/>
      <c r="CC192" s="97"/>
      <c r="CD192" s="97"/>
      <c r="CE192" s="97"/>
      <c r="CF192" s="97"/>
      <c r="CG192" s="97"/>
    </row>
    <row r="193" spans="1:85" ht="15" x14ac:dyDescent="0.25">
      <c r="A193" s="50" t="s">
        <v>186</v>
      </c>
      <c r="B193" s="48" t="s">
        <v>204</v>
      </c>
      <c r="C193" s="48">
        <v>4</v>
      </c>
      <c r="D193" s="178">
        <f t="shared" si="185"/>
        <v>818</v>
      </c>
      <c r="E193" s="178">
        <f t="shared" si="186"/>
        <v>476</v>
      </c>
      <c r="F193" s="178">
        <f t="shared" si="187"/>
        <v>1294</v>
      </c>
      <c r="G193" s="167">
        <f>SUMIFS('BAZA DANYCH'!$O:$O,'BAZA DANYCH'!$V:$V,G$183,'BAZA DANYCH'!$K:$K,$C193,'BAZA DANYCH'!$A:$A,$A193,'BAZA DANYCH'!$F:$F,STATYSTYKI!$B193)</f>
        <v>42</v>
      </c>
      <c r="H193" s="167">
        <f>SUMIFS('BAZA DANYCH'!$P:$P,'BAZA DANYCH'!$V:$V,H$183,'BAZA DANYCH'!$K:$K,$C193,'BAZA DANYCH'!$A:$A,$A193,'BAZA DANYCH'!$F:$F,STATYSTYKI!$B193)</f>
        <v>11</v>
      </c>
      <c r="I193" s="167">
        <f t="shared" si="194"/>
        <v>53</v>
      </c>
      <c r="J193" s="167">
        <f>SUMIFS('BAZA DANYCH'!$O:$O,'BAZA DANYCH'!$V:$V,J$183,'BAZA DANYCH'!$K:$K,$C193,'BAZA DANYCH'!$A:$A,$A193,'BAZA DANYCH'!$F:$F,STATYSTYKI!$B193)</f>
        <v>115</v>
      </c>
      <c r="K193" s="167">
        <f>SUMIFS('BAZA DANYCH'!$P:$P,'BAZA DANYCH'!$V:$V,K$183,'BAZA DANYCH'!$K:$K,$C193,'BAZA DANYCH'!$A:$A,$A193,'BAZA DANYCH'!$F:$F,STATYSTYKI!$B193)</f>
        <v>56</v>
      </c>
      <c r="L193" s="167">
        <f t="shared" si="195"/>
        <v>171</v>
      </c>
      <c r="M193" s="167">
        <f>SUMIFS('BAZA DANYCH'!$O:$O,'BAZA DANYCH'!$V:$V,M$183,'BAZA DANYCH'!$K:$K,$C193,'BAZA DANYCH'!$A:$A,$A193,'BAZA DANYCH'!$F:$F,STATYSTYKI!$B193)</f>
        <v>51</v>
      </c>
      <c r="N193" s="167">
        <f>SUMIFS('BAZA DANYCH'!$P:$P,'BAZA DANYCH'!$V:$V,N$183,'BAZA DANYCH'!$K:$K,$C193,'BAZA DANYCH'!$A:$A,$A193,'BAZA DANYCH'!$F:$F,STATYSTYKI!$B193)</f>
        <v>72</v>
      </c>
      <c r="O193" s="167">
        <f t="shared" si="196"/>
        <v>123</v>
      </c>
      <c r="P193" s="167">
        <f>SUMIFS('BAZA DANYCH'!$O:$O,'BAZA DANYCH'!$V:$V,P$183,'BAZA DANYCH'!$K:$K,$C193,'BAZA DANYCH'!$A:$A,$A193,'BAZA DANYCH'!$F:$F,STATYSTYKI!$B193)</f>
        <v>93</v>
      </c>
      <c r="Q193" s="167">
        <f>SUMIFS('BAZA DANYCH'!$P:$P,'BAZA DANYCH'!$V:$V,Q$183,'BAZA DANYCH'!$K:$K,$C193,'BAZA DANYCH'!$A:$A,$A193,'BAZA DANYCH'!$F:$F,STATYSTYKI!$B193)</f>
        <v>42</v>
      </c>
      <c r="R193" s="167">
        <f t="shared" si="197"/>
        <v>135</v>
      </c>
      <c r="S193" s="167">
        <f>SUMIFS('BAZA DANYCH'!$O:$O,'BAZA DANYCH'!$V:$V,S$183,'BAZA DANYCH'!$K:$K,$C193,'BAZA DANYCH'!$A:$A,$A193,'BAZA DANYCH'!$F:$F,STATYSTYKI!$B193)</f>
        <v>139</v>
      </c>
      <c r="T193" s="167">
        <f>SUMIFS('BAZA DANYCH'!$P:$P,'BAZA DANYCH'!$V:$V,T$183,'BAZA DANYCH'!$K:$K,$C193,'BAZA DANYCH'!$A:$A,$A193,'BAZA DANYCH'!$F:$F,STATYSTYKI!$B193)</f>
        <v>83</v>
      </c>
      <c r="U193" s="167">
        <f t="shared" si="198"/>
        <v>222</v>
      </c>
      <c r="V193" s="167">
        <f>SUMIFS('BAZA DANYCH'!$O:$O,'BAZA DANYCH'!$V:$V,V$183,'BAZA DANYCH'!$K:$K,$C193,'BAZA DANYCH'!$A:$A,$A193,'BAZA DANYCH'!$F:$F,STATYSTYKI!$B193)</f>
        <v>159</v>
      </c>
      <c r="W193" s="167">
        <f>SUMIFS('BAZA DANYCH'!$P:$P,'BAZA DANYCH'!$V:$V,W$183,'BAZA DANYCH'!$K:$K,$C193,'BAZA DANYCH'!$A:$A,$A193,'BAZA DANYCH'!$F:$F,STATYSTYKI!$B193)</f>
        <v>126</v>
      </c>
      <c r="X193" s="167">
        <f t="shared" si="199"/>
        <v>285</v>
      </c>
      <c r="Y193" s="167">
        <f>SUMIFS('BAZA DANYCH'!$O:$O,'BAZA DANYCH'!$V:$V,Y$183,'BAZA DANYCH'!$K:$K,$C193,'BAZA DANYCH'!$A:$A,$A193,'BAZA DANYCH'!$F:$F,STATYSTYKI!$B193)</f>
        <v>117</v>
      </c>
      <c r="Z193" s="167">
        <f>SUMIFS('BAZA DANYCH'!$P:$P,'BAZA DANYCH'!$V:$V,Z$183,'BAZA DANYCH'!$K:$K,$C193,'BAZA DANYCH'!$A:$A,$A193,'BAZA DANYCH'!$F:$F,STATYSTYKI!$B193)</f>
        <v>61</v>
      </c>
      <c r="AA193" s="167">
        <f t="shared" si="200"/>
        <v>178</v>
      </c>
      <c r="AB193" s="167">
        <f>SUMIFS('BAZA DANYCH'!$O:$O,'BAZA DANYCH'!$V:$V,AB$183,'BAZA DANYCH'!$K:$K,$C193,'BAZA DANYCH'!$A:$A,$A193,'BAZA DANYCH'!$F:$F,STATYSTYKI!$B193)</f>
        <v>102</v>
      </c>
      <c r="AC193" s="167">
        <f>SUMIFS('BAZA DANYCH'!$P:$P,'BAZA DANYCH'!$V:$V,AC$183,'BAZA DANYCH'!$K:$K,$C193,'BAZA DANYCH'!$A:$A,$A193,'BAZA DANYCH'!$F:$F,STATYSTYKI!$B193)</f>
        <v>25</v>
      </c>
      <c r="AD193" s="167">
        <f t="shared" si="201"/>
        <v>127</v>
      </c>
      <c r="AM193" s="97"/>
      <c r="AN193" s="98"/>
      <c r="AO193" s="98"/>
      <c r="AP193" s="98"/>
      <c r="AQ193" s="98"/>
      <c r="AR193" s="98"/>
      <c r="AS193" s="98"/>
      <c r="AT193" s="98"/>
      <c r="AU193" s="98"/>
      <c r="AV193" s="98"/>
      <c r="AW193" s="98"/>
      <c r="AX193" s="98"/>
      <c r="AY193" s="98"/>
      <c r="AZ193" s="97"/>
      <c r="BA193" s="97"/>
      <c r="BB193" s="97"/>
      <c r="BC193" s="97"/>
      <c r="BD193" s="97"/>
      <c r="BE193" s="97"/>
      <c r="BF193" s="97"/>
      <c r="BG193" s="97"/>
      <c r="BH193" s="97"/>
      <c r="BI193" s="97"/>
      <c r="BJ193" s="97"/>
      <c r="BK193" s="97"/>
      <c r="BL193" s="98"/>
      <c r="BM193" s="98"/>
      <c r="BN193" s="98"/>
      <c r="BO193" s="231"/>
      <c r="BP193" s="97"/>
      <c r="BQ193" s="97"/>
      <c r="BR193" s="97"/>
      <c r="BS193" s="97"/>
      <c r="BT193" s="97"/>
      <c r="BU193" s="97"/>
      <c r="BV193" s="97"/>
      <c r="BW193" s="97"/>
      <c r="BX193" s="97"/>
      <c r="BY193" s="97"/>
      <c r="BZ193" s="97"/>
      <c r="CA193" s="97"/>
      <c r="CB193" s="97"/>
      <c r="CC193" s="97"/>
      <c r="CD193" s="97"/>
      <c r="CE193" s="97"/>
      <c r="CF193" s="97"/>
      <c r="CG193" s="97"/>
    </row>
    <row r="194" spans="1:85" ht="15" x14ac:dyDescent="0.25">
      <c r="A194" s="50" t="s">
        <v>236</v>
      </c>
      <c r="B194" s="48" t="s">
        <v>237</v>
      </c>
      <c r="C194" s="48">
        <v>4</v>
      </c>
      <c r="D194" s="178">
        <f t="shared" si="185"/>
        <v>0</v>
      </c>
      <c r="E194" s="178">
        <f t="shared" si="186"/>
        <v>2</v>
      </c>
      <c r="F194" s="178">
        <f t="shared" si="187"/>
        <v>2</v>
      </c>
      <c r="G194" s="167">
        <f>SUMIFS('BAZA DANYCH'!$O:$O,'BAZA DANYCH'!$V:$V,G$183,'BAZA DANYCH'!$K:$K,$C194,'BAZA DANYCH'!$A:$A,$A194,'BAZA DANYCH'!$F:$F,STATYSTYKI!$B194)</f>
        <v>0</v>
      </c>
      <c r="H194" s="167">
        <f>SUMIFS('BAZA DANYCH'!$P:$P,'BAZA DANYCH'!$V:$V,H$183,'BAZA DANYCH'!$K:$K,$C194,'BAZA DANYCH'!$A:$A,$A194,'BAZA DANYCH'!$F:$F,STATYSTYKI!$B194)</f>
        <v>2</v>
      </c>
      <c r="I194" s="167">
        <f t="shared" si="194"/>
        <v>2</v>
      </c>
      <c r="J194" s="167">
        <f>SUMIFS('BAZA DANYCH'!$O:$O,'BAZA DANYCH'!$V:$V,J$183,'BAZA DANYCH'!$K:$K,$C194,'BAZA DANYCH'!$A:$A,$A194,'BAZA DANYCH'!$F:$F,STATYSTYKI!$B194)</f>
        <v>0</v>
      </c>
      <c r="K194" s="167">
        <f>SUMIFS('BAZA DANYCH'!$P:$P,'BAZA DANYCH'!$V:$V,K$183,'BAZA DANYCH'!$K:$K,$C194,'BAZA DANYCH'!$A:$A,$A194,'BAZA DANYCH'!$F:$F,STATYSTYKI!$B194)</f>
        <v>0</v>
      </c>
      <c r="L194" s="167">
        <f t="shared" si="195"/>
        <v>0</v>
      </c>
      <c r="M194" s="167">
        <f>SUMIFS('BAZA DANYCH'!$O:$O,'BAZA DANYCH'!$V:$V,M$183,'BAZA DANYCH'!$K:$K,$C194,'BAZA DANYCH'!$A:$A,$A194,'BAZA DANYCH'!$F:$F,STATYSTYKI!$B194)</f>
        <v>0</v>
      </c>
      <c r="N194" s="167">
        <f>SUMIFS('BAZA DANYCH'!$P:$P,'BAZA DANYCH'!$V:$V,N$183,'BAZA DANYCH'!$K:$K,$C194,'BAZA DANYCH'!$A:$A,$A194,'BAZA DANYCH'!$F:$F,STATYSTYKI!$B194)</f>
        <v>0</v>
      </c>
      <c r="O194" s="167">
        <f t="shared" si="196"/>
        <v>0</v>
      </c>
      <c r="P194" s="167">
        <f>SUMIFS('BAZA DANYCH'!$O:$O,'BAZA DANYCH'!$V:$V,P$183,'BAZA DANYCH'!$K:$K,$C194,'BAZA DANYCH'!$A:$A,$A194,'BAZA DANYCH'!$F:$F,STATYSTYKI!$B194)</f>
        <v>0</v>
      </c>
      <c r="Q194" s="167">
        <f>SUMIFS('BAZA DANYCH'!$P:$P,'BAZA DANYCH'!$V:$V,Q$183,'BAZA DANYCH'!$K:$K,$C194,'BAZA DANYCH'!$A:$A,$A194,'BAZA DANYCH'!$F:$F,STATYSTYKI!$B194)</f>
        <v>0</v>
      </c>
      <c r="R194" s="167">
        <f t="shared" si="197"/>
        <v>0</v>
      </c>
      <c r="S194" s="167">
        <f>SUMIFS('BAZA DANYCH'!$O:$O,'BAZA DANYCH'!$V:$V,S$183,'BAZA DANYCH'!$K:$K,$C194,'BAZA DANYCH'!$A:$A,$A194,'BAZA DANYCH'!$F:$F,STATYSTYKI!$B194)</f>
        <v>0</v>
      </c>
      <c r="T194" s="167">
        <f>SUMIFS('BAZA DANYCH'!$P:$P,'BAZA DANYCH'!$V:$V,T$183,'BAZA DANYCH'!$K:$K,$C194,'BAZA DANYCH'!$A:$A,$A194,'BAZA DANYCH'!$F:$F,STATYSTYKI!$B194)</f>
        <v>0</v>
      </c>
      <c r="U194" s="167">
        <f t="shared" si="198"/>
        <v>0</v>
      </c>
      <c r="V194" s="167">
        <f>SUMIFS('BAZA DANYCH'!$O:$O,'BAZA DANYCH'!$V:$V,V$183,'BAZA DANYCH'!$K:$K,$C194,'BAZA DANYCH'!$A:$A,$A194,'BAZA DANYCH'!$F:$F,STATYSTYKI!$B194)</f>
        <v>0</v>
      </c>
      <c r="W194" s="167">
        <f>SUMIFS('BAZA DANYCH'!$P:$P,'BAZA DANYCH'!$V:$V,W$183,'BAZA DANYCH'!$K:$K,$C194,'BAZA DANYCH'!$A:$A,$A194,'BAZA DANYCH'!$F:$F,STATYSTYKI!$B194)</f>
        <v>0</v>
      </c>
      <c r="X194" s="167">
        <f t="shared" si="199"/>
        <v>0</v>
      </c>
      <c r="Y194" s="167">
        <f>SUMIFS('BAZA DANYCH'!$O:$O,'BAZA DANYCH'!$V:$V,Y$183,'BAZA DANYCH'!$K:$K,$C194,'BAZA DANYCH'!$A:$A,$A194,'BAZA DANYCH'!$F:$F,STATYSTYKI!$B194)</f>
        <v>0</v>
      </c>
      <c r="Z194" s="167">
        <f>SUMIFS('BAZA DANYCH'!$P:$P,'BAZA DANYCH'!$V:$V,Z$183,'BAZA DANYCH'!$K:$K,$C194,'BAZA DANYCH'!$A:$A,$A194,'BAZA DANYCH'!$F:$F,STATYSTYKI!$B194)</f>
        <v>0</v>
      </c>
      <c r="AA194" s="167">
        <f t="shared" si="200"/>
        <v>0</v>
      </c>
      <c r="AB194" s="167">
        <f>SUMIFS('BAZA DANYCH'!$O:$O,'BAZA DANYCH'!$V:$V,AB$183,'BAZA DANYCH'!$K:$K,$C194,'BAZA DANYCH'!$A:$A,$A194,'BAZA DANYCH'!$F:$F,STATYSTYKI!$B194)</f>
        <v>0</v>
      </c>
      <c r="AC194" s="167">
        <f>SUMIFS('BAZA DANYCH'!$P:$P,'BAZA DANYCH'!$V:$V,AC$183,'BAZA DANYCH'!$K:$K,$C194,'BAZA DANYCH'!$A:$A,$A194,'BAZA DANYCH'!$F:$F,STATYSTYKI!$B194)</f>
        <v>0</v>
      </c>
      <c r="AD194" s="167">
        <f t="shared" si="201"/>
        <v>0</v>
      </c>
      <c r="AM194" s="97"/>
      <c r="AN194" s="98"/>
      <c r="AO194" s="98"/>
      <c r="AP194" s="98"/>
      <c r="AQ194" s="98"/>
      <c r="AR194" s="98"/>
      <c r="AS194" s="98"/>
      <c r="AT194" s="98"/>
      <c r="AU194" s="98"/>
      <c r="AV194" s="98"/>
      <c r="AW194" s="98"/>
      <c r="AX194" s="98"/>
      <c r="AY194" s="98"/>
      <c r="AZ194" s="97"/>
      <c r="BA194" s="97"/>
      <c r="BB194" s="97"/>
      <c r="BC194" s="97"/>
      <c r="BD194" s="97"/>
      <c r="BE194" s="97"/>
      <c r="BF194" s="97"/>
      <c r="BG194" s="97"/>
      <c r="BH194" s="97"/>
      <c r="BI194" s="97"/>
      <c r="BJ194" s="97"/>
      <c r="BK194" s="97"/>
      <c r="BL194" s="98"/>
      <c r="BM194" s="98"/>
      <c r="BN194" s="98"/>
      <c r="BO194" s="231"/>
      <c r="BP194" s="97"/>
      <c r="BQ194" s="97"/>
      <c r="BR194" s="97"/>
      <c r="BS194" s="97"/>
      <c r="BT194" s="97"/>
      <c r="BU194" s="97"/>
      <c r="BV194" s="97"/>
      <c r="BW194" s="97"/>
      <c r="BX194" s="97"/>
      <c r="BY194" s="97"/>
      <c r="BZ194" s="97"/>
      <c r="CA194" s="97"/>
      <c r="CB194" s="97"/>
      <c r="CC194" s="97"/>
      <c r="CD194" s="97"/>
      <c r="CE194" s="97"/>
      <c r="CF194" s="97"/>
      <c r="CG194" s="97"/>
    </row>
    <row r="195" spans="1:85" ht="15" x14ac:dyDescent="0.25">
      <c r="A195" s="50" t="s">
        <v>236</v>
      </c>
      <c r="B195" s="48" t="s">
        <v>249</v>
      </c>
      <c r="C195" s="48">
        <v>4</v>
      </c>
      <c r="D195" s="178">
        <f t="shared" si="185"/>
        <v>0</v>
      </c>
      <c r="E195" s="178">
        <f t="shared" si="186"/>
        <v>0</v>
      </c>
      <c r="F195" s="178">
        <f t="shared" si="187"/>
        <v>0</v>
      </c>
      <c r="G195" s="167">
        <f>SUMIFS('BAZA DANYCH'!$O:$O,'BAZA DANYCH'!$V:$V,G$183,'BAZA DANYCH'!$K:$K,$C195,'BAZA DANYCH'!$A:$A,$A195,'BAZA DANYCH'!$F:$F,STATYSTYKI!$B195)</f>
        <v>0</v>
      </c>
      <c r="H195" s="167">
        <f>SUMIFS('BAZA DANYCH'!$P:$P,'BAZA DANYCH'!$V:$V,H$183,'BAZA DANYCH'!$K:$K,$C195,'BAZA DANYCH'!$A:$A,$A195,'BAZA DANYCH'!$F:$F,STATYSTYKI!$B195)</f>
        <v>0</v>
      </c>
      <c r="I195" s="167">
        <f t="shared" si="194"/>
        <v>0</v>
      </c>
      <c r="J195" s="167">
        <f>SUMIFS('BAZA DANYCH'!$O:$O,'BAZA DANYCH'!$V:$V,J$183,'BAZA DANYCH'!$K:$K,$C195,'BAZA DANYCH'!$A:$A,$A195,'BAZA DANYCH'!$F:$F,STATYSTYKI!$B195)</f>
        <v>0</v>
      </c>
      <c r="K195" s="167">
        <f>SUMIFS('BAZA DANYCH'!$P:$P,'BAZA DANYCH'!$V:$V,K$183,'BAZA DANYCH'!$K:$K,$C195,'BAZA DANYCH'!$A:$A,$A195,'BAZA DANYCH'!$F:$F,STATYSTYKI!$B195)</f>
        <v>0</v>
      </c>
      <c r="L195" s="167">
        <f t="shared" si="195"/>
        <v>0</v>
      </c>
      <c r="M195" s="167">
        <f>SUMIFS('BAZA DANYCH'!$O:$O,'BAZA DANYCH'!$V:$V,M$183,'BAZA DANYCH'!$K:$K,$C195,'BAZA DANYCH'!$A:$A,$A195,'BAZA DANYCH'!$F:$F,STATYSTYKI!$B195)</f>
        <v>0</v>
      </c>
      <c r="N195" s="167">
        <f>SUMIFS('BAZA DANYCH'!$P:$P,'BAZA DANYCH'!$V:$V,N$183,'BAZA DANYCH'!$K:$K,$C195,'BAZA DANYCH'!$A:$A,$A195,'BAZA DANYCH'!$F:$F,STATYSTYKI!$B195)</f>
        <v>0</v>
      </c>
      <c r="O195" s="167">
        <f t="shared" si="196"/>
        <v>0</v>
      </c>
      <c r="P195" s="167">
        <f>SUMIFS('BAZA DANYCH'!$O:$O,'BAZA DANYCH'!$V:$V,P$183,'BAZA DANYCH'!$K:$K,$C195,'BAZA DANYCH'!$A:$A,$A195,'BAZA DANYCH'!$F:$F,STATYSTYKI!$B195)</f>
        <v>0</v>
      </c>
      <c r="Q195" s="167">
        <f>SUMIFS('BAZA DANYCH'!$P:$P,'BAZA DANYCH'!$V:$V,Q$183,'BAZA DANYCH'!$K:$K,$C195,'BAZA DANYCH'!$A:$A,$A195,'BAZA DANYCH'!$F:$F,STATYSTYKI!$B195)</f>
        <v>0</v>
      </c>
      <c r="R195" s="167">
        <f t="shared" si="197"/>
        <v>0</v>
      </c>
      <c r="S195" s="167">
        <f>SUMIFS('BAZA DANYCH'!$O:$O,'BAZA DANYCH'!$V:$V,S$183,'BAZA DANYCH'!$K:$K,$C195,'BAZA DANYCH'!$A:$A,$A195,'BAZA DANYCH'!$F:$F,STATYSTYKI!$B195)</f>
        <v>0</v>
      </c>
      <c r="T195" s="167">
        <f>SUMIFS('BAZA DANYCH'!$P:$P,'BAZA DANYCH'!$V:$V,T$183,'BAZA DANYCH'!$K:$K,$C195,'BAZA DANYCH'!$A:$A,$A195,'BAZA DANYCH'!$F:$F,STATYSTYKI!$B195)</f>
        <v>0</v>
      </c>
      <c r="U195" s="167">
        <f t="shared" si="198"/>
        <v>0</v>
      </c>
      <c r="V195" s="167">
        <f>SUMIFS('BAZA DANYCH'!$O:$O,'BAZA DANYCH'!$V:$V,V$183,'BAZA DANYCH'!$K:$K,$C195,'BAZA DANYCH'!$A:$A,$A195,'BAZA DANYCH'!$F:$F,STATYSTYKI!$B195)</f>
        <v>0</v>
      </c>
      <c r="W195" s="167">
        <f>SUMIFS('BAZA DANYCH'!$P:$P,'BAZA DANYCH'!$V:$V,W$183,'BAZA DANYCH'!$K:$K,$C195,'BAZA DANYCH'!$A:$A,$A195,'BAZA DANYCH'!$F:$F,STATYSTYKI!$B195)</f>
        <v>0</v>
      </c>
      <c r="X195" s="167">
        <f t="shared" si="199"/>
        <v>0</v>
      </c>
      <c r="Y195" s="167">
        <f>SUMIFS('BAZA DANYCH'!$O:$O,'BAZA DANYCH'!$V:$V,Y$183,'BAZA DANYCH'!$K:$K,$C195,'BAZA DANYCH'!$A:$A,$A195,'BAZA DANYCH'!$F:$F,STATYSTYKI!$B195)</f>
        <v>0</v>
      </c>
      <c r="Z195" s="167">
        <f>SUMIFS('BAZA DANYCH'!$P:$P,'BAZA DANYCH'!$V:$V,Z$183,'BAZA DANYCH'!$K:$K,$C195,'BAZA DANYCH'!$A:$A,$A195,'BAZA DANYCH'!$F:$F,STATYSTYKI!$B195)</f>
        <v>0</v>
      </c>
      <c r="AA195" s="167">
        <f t="shared" si="200"/>
        <v>0</v>
      </c>
      <c r="AB195" s="167">
        <f>SUMIFS('BAZA DANYCH'!$O:$O,'BAZA DANYCH'!$V:$V,AB$183,'BAZA DANYCH'!$K:$K,$C195,'BAZA DANYCH'!$A:$A,$A195,'BAZA DANYCH'!$F:$F,STATYSTYKI!$B195)</f>
        <v>0</v>
      </c>
      <c r="AC195" s="167">
        <f>SUMIFS('BAZA DANYCH'!$P:$P,'BAZA DANYCH'!$V:$V,AC$183,'BAZA DANYCH'!$K:$K,$C195,'BAZA DANYCH'!$A:$A,$A195,'BAZA DANYCH'!$F:$F,STATYSTYKI!$B195)</f>
        <v>0</v>
      </c>
      <c r="AD195" s="167">
        <f t="shared" si="201"/>
        <v>0</v>
      </c>
      <c r="AM195" s="97"/>
      <c r="AN195" s="98"/>
      <c r="AO195" s="98"/>
      <c r="AP195" s="98"/>
      <c r="AQ195" s="98"/>
      <c r="AR195" s="98"/>
      <c r="AS195" s="98"/>
      <c r="AT195" s="98"/>
      <c r="AU195" s="98"/>
      <c r="AV195" s="98"/>
      <c r="AW195" s="98"/>
      <c r="AX195" s="98"/>
      <c r="AY195" s="98"/>
      <c r="AZ195" s="97"/>
      <c r="BA195" s="97"/>
      <c r="BB195" s="97"/>
      <c r="BC195" s="97"/>
      <c r="BD195" s="97"/>
      <c r="BE195" s="97"/>
      <c r="BF195" s="97"/>
      <c r="BG195" s="97"/>
      <c r="BH195" s="97"/>
      <c r="BI195" s="97"/>
      <c r="BJ195" s="97"/>
      <c r="BK195" s="97"/>
      <c r="BL195" s="98"/>
      <c r="BM195" s="98"/>
      <c r="BN195" s="98"/>
      <c r="BO195" s="231"/>
      <c r="BP195" s="97"/>
      <c r="BQ195" s="97"/>
      <c r="BR195" s="97"/>
      <c r="BS195" s="97"/>
      <c r="BT195" s="97"/>
      <c r="BU195" s="97"/>
      <c r="BV195" s="97"/>
      <c r="BW195" s="97"/>
      <c r="BX195" s="97"/>
      <c r="BY195" s="97"/>
      <c r="BZ195" s="97"/>
      <c r="CA195" s="97"/>
      <c r="CB195" s="97"/>
      <c r="CC195" s="97"/>
      <c r="CD195" s="97"/>
      <c r="CE195" s="97"/>
      <c r="CF195" s="97"/>
      <c r="CG195" s="97"/>
    </row>
    <row r="196" spans="1:85" ht="15" x14ac:dyDescent="0.25">
      <c r="A196" s="50" t="s">
        <v>236</v>
      </c>
      <c r="B196" s="48" t="s">
        <v>243</v>
      </c>
      <c r="C196" s="48">
        <v>6</v>
      </c>
      <c r="D196" s="178">
        <f t="shared" si="185"/>
        <v>1</v>
      </c>
      <c r="E196" s="178">
        <f t="shared" si="186"/>
        <v>2</v>
      </c>
      <c r="F196" s="178">
        <f t="shared" si="187"/>
        <v>3</v>
      </c>
      <c r="G196" s="167">
        <f>SUMIFS('BAZA DANYCH'!$O:$O,'BAZA DANYCH'!$V:$V,G$183,'BAZA DANYCH'!$K:$K,$C196,'BAZA DANYCH'!$A:$A,$A196,'BAZA DANYCH'!$F:$F,STATYSTYKI!$B196)</f>
        <v>1</v>
      </c>
      <c r="H196" s="167">
        <f>SUMIFS('BAZA DANYCH'!$P:$P,'BAZA DANYCH'!$V:$V,H$183,'BAZA DANYCH'!$K:$K,$C196,'BAZA DANYCH'!$A:$A,$A196,'BAZA DANYCH'!$F:$F,STATYSTYKI!$B196)</f>
        <v>2</v>
      </c>
      <c r="I196" s="167">
        <f t="shared" si="194"/>
        <v>3</v>
      </c>
      <c r="J196" s="167">
        <f>SUMIFS('BAZA DANYCH'!$O:$O,'BAZA DANYCH'!$V:$V,J$183,'BAZA DANYCH'!$K:$K,$C196,'BAZA DANYCH'!$A:$A,$A196,'BAZA DANYCH'!$F:$F,STATYSTYKI!$B196)</f>
        <v>0</v>
      </c>
      <c r="K196" s="167">
        <f>SUMIFS('BAZA DANYCH'!$P:$P,'BAZA DANYCH'!$V:$V,K$183,'BAZA DANYCH'!$K:$K,$C196,'BAZA DANYCH'!$A:$A,$A196,'BAZA DANYCH'!$F:$F,STATYSTYKI!$B196)</f>
        <v>0</v>
      </c>
      <c r="L196" s="167">
        <f t="shared" si="195"/>
        <v>0</v>
      </c>
      <c r="M196" s="167">
        <f>SUMIFS('BAZA DANYCH'!$O:$O,'BAZA DANYCH'!$V:$V,M$183,'BAZA DANYCH'!$K:$K,$C196,'BAZA DANYCH'!$A:$A,$A196,'BAZA DANYCH'!$F:$F,STATYSTYKI!$B196)</f>
        <v>0</v>
      </c>
      <c r="N196" s="167">
        <f>SUMIFS('BAZA DANYCH'!$P:$P,'BAZA DANYCH'!$V:$V,N$183,'BAZA DANYCH'!$K:$K,$C196,'BAZA DANYCH'!$A:$A,$A196,'BAZA DANYCH'!$F:$F,STATYSTYKI!$B196)</f>
        <v>0</v>
      </c>
      <c r="O196" s="167">
        <f t="shared" si="196"/>
        <v>0</v>
      </c>
      <c r="P196" s="167">
        <f>SUMIFS('BAZA DANYCH'!$O:$O,'BAZA DANYCH'!$V:$V,P$183,'BAZA DANYCH'!$K:$K,$C196,'BAZA DANYCH'!$A:$A,$A196,'BAZA DANYCH'!$F:$F,STATYSTYKI!$B196)</f>
        <v>0</v>
      </c>
      <c r="Q196" s="167">
        <f>SUMIFS('BAZA DANYCH'!$P:$P,'BAZA DANYCH'!$V:$V,Q$183,'BAZA DANYCH'!$K:$K,$C196,'BAZA DANYCH'!$A:$A,$A196,'BAZA DANYCH'!$F:$F,STATYSTYKI!$B196)</f>
        <v>0</v>
      </c>
      <c r="R196" s="167">
        <f t="shared" si="197"/>
        <v>0</v>
      </c>
      <c r="S196" s="167">
        <f>SUMIFS('BAZA DANYCH'!$O:$O,'BAZA DANYCH'!$V:$V,S$183,'BAZA DANYCH'!$K:$K,$C196,'BAZA DANYCH'!$A:$A,$A196,'BAZA DANYCH'!$F:$F,STATYSTYKI!$B196)</f>
        <v>0</v>
      </c>
      <c r="T196" s="167">
        <f>SUMIFS('BAZA DANYCH'!$P:$P,'BAZA DANYCH'!$V:$V,T$183,'BAZA DANYCH'!$K:$K,$C196,'BAZA DANYCH'!$A:$A,$A196,'BAZA DANYCH'!$F:$F,STATYSTYKI!$B196)</f>
        <v>0</v>
      </c>
      <c r="U196" s="167">
        <f t="shared" si="198"/>
        <v>0</v>
      </c>
      <c r="V196" s="167">
        <f>SUMIFS('BAZA DANYCH'!$O:$O,'BAZA DANYCH'!$V:$V,V$183,'BAZA DANYCH'!$K:$K,$C196,'BAZA DANYCH'!$A:$A,$A196,'BAZA DANYCH'!$F:$F,STATYSTYKI!$B196)</f>
        <v>0</v>
      </c>
      <c r="W196" s="167">
        <f>SUMIFS('BAZA DANYCH'!$P:$P,'BAZA DANYCH'!$V:$V,W$183,'BAZA DANYCH'!$K:$K,$C196,'BAZA DANYCH'!$A:$A,$A196,'BAZA DANYCH'!$F:$F,STATYSTYKI!$B196)</f>
        <v>0</v>
      </c>
      <c r="X196" s="167">
        <f t="shared" si="199"/>
        <v>0</v>
      </c>
      <c r="Y196" s="167">
        <f>SUMIFS('BAZA DANYCH'!$O:$O,'BAZA DANYCH'!$V:$V,Y$183,'BAZA DANYCH'!$K:$K,$C196,'BAZA DANYCH'!$A:$A,$A196,'BAZA DANYCH'!$F:$F,STATYSTYKI!$B196)</f>
        <v>0</v>
      </c>
      <c r="Z196" s="167">
        <f>SUMIFS('BAZA DANYCH'!$P:$P,'BAZA DANYCH'!$V:$V,Z$183,'BAZA DANYCH'!$K:$K,$C196,'BAZA DANYCH'!$A:$A,$A196,'BAZA DANYCH'!$F:$F,STATYSTYKI!$B196)</f>
        <v>0</v>
      </c>
      <c r="AA196" s="167">
        <f t="shared" si="200"/>
        <v>0</v>
      </c>
      <c r="AB196" s="167">
        <f>SUMIFS('BAZA DANYCH'!$O:$O,'BAZA DANYCH'!$V:$V,AB$183,'BAZA DANYCH'!$K:$K,$C196,'BAZA DANYCH'!$A:$A,$A196,'BAZA DANYCH'!$F:$F,STATYSTYKI!$B196)</f>
        <v>0</v>
      </c>
      <c r="AC196" s="167">
        <f>SUMIFS('BAZA DANYCH'!$P:$P,'BAZA DANYCH'!$V:$V,AC$183,'BAZA DANYCH'!$K:$K,$C196,'BAZA DANYCH'!$A:$A,$A196,'BAZA DANYCH'!$F:$F,STATYSTYKI!$B196)</f>
        <v>0</v>
      </c>
      <c r="AD196" s="167">
        <f t="shared" si="201"/>
        <v>0</v>
      </c>
      <c r="AM196" s="97"/>
      <c r="AN196" s="98"/>
      <c r="AO196" s="98"/>
      <c r="AP196" s="98"/>
      <c r="AQ196" s="98"/>
      <c r="AR196" s="98"/>
      <c r="AS196" s="98"/>
      <c r="AT196" s="98"/>
      <c r="AU196" s="98"/>
      <c r="AV196" s="98"/>
      <c r="AW196" s="98"/>
      <c r="AX196" s="98"/>
      <c r="AY196" s="98"/>
      <c r="AZ196" s="97"/>
      <c r="BA196" s="97"/>
      <c r="BB196" s="97"/>
      <c r="BC196" s="97"/>
      <c r="BD196" s="97"/>
      <c r="BE196" s="97"/>
      <c r="BF196" s="97"/>
      <c r="BG196" s="97"/>
      <c r="BH196" s="97"/>
      <c r="BI196" s="97"/>
      <c r="BJ196" s="97"/>
      <c r="BK196" s="97"/>
      <c r="BL196" s="98"/>
      <c r="BM196" s="98"/>
      <c r="BN196" s="98"/>
      <c r="BO196" s="231"/>
      <c r="BP196" s="97"/>
      <c r="BQ196" s="97"/>
      <c r="BR196" s="97"/>
      <c r="BS196" s="97"/>
      <c r="BT196" s="97"/>
      <c r="BU196" s="97"/>
      <c r="BV196" s="97"/>
      <c r="BW196" s="97"/>
      <c r="BX196" s="97"/>
      <c r="BY196" s="97"/>
      <c r="BZ196" s="97"/>
      <c r="CA196" s="97"/>
      <c r="CB196" s="97"/>
      <c r="CC196" s="97"/>
      <c r="CD196" s="97"/>
      <c r="CE196" s="97"/>
      <c r="CF196" s="97"/>
      <c r="CG196" s="97"/>
    </row>
    <row r="197" spans="1:85" ht="15" x14ac:dyDescent="0.25">
      <c r="A197" s="50" t="s">
        <v>236</v>
      </c>
      <c r="B197" s="48" t="s">
        <v>237</v>
      </c>
      <c r="C197" s="48">
        <v>7</v>
      </c>
      <c r="D197" s="178">
        <f t="shared" si="185"/>
        <v>348</v>
      </c>
      <c r="E197" s="178">
        <f t="shared" si="186"/>
        <v>259</v>
      </c>
      <c r="F197" s="178">
        <f t="shared" si="187"/>
        <v>607</v>
      </c>
      <c r="G197" s="167">
        <f>SUMIFS('BAZA DANYCH'!$O:$O,'BAZA DANYCH'!$V:$V,G$183,'BAZA DANYCH'!$K:$K,$C197,'BAZA DANYCH'!$A:$A,$A197,'BAZA DANYCH'!$F:$F,STATYSTYKI!$B197)</f>
        <v>27</v>
      </c>
      <c r="H197" s="167">
        <f>SUMIFS('BAZA DANYCH'!$P:$P,'BAZA DANYCH'!$V:$V,H$183,'BAZA DANYCH'!$K:$K,$C197,'BAZA DANYCH'!$A:$A,$A197,'BAZA DANYCH'!$F:$F,STATYSTYKI!$B197)</f>
        <v>11</v>
      </c>
      <c r="I197" s="167">
        <f t="shared" si="194"/>
        <v>38</v>
      </c>
      <c r="J197" s="167">
        <f>SUMIFS('BAZA DANYCH'!$O:$O,'BAZA DANYCH'!$V:$V,J$183,'BAZA DANYCH'!$K:$K,$C197,'BAZA DANYCH'!$A:$A,$A197,'BAZA DANYCH'!$F:$F,STATYSTYKI!$B197)</f>
        <v>50</v>
      </c>
      <c r="K197" s="167">
        <f>SUMIFS('BAZA DANYCH'!$P:$P,'BAZA DANYCH'!$V:$V,K$183,'BAZA DANYCH'!$K:$K,$C197,'BAZA DANYCH'!$A:$A,$A197,'BAZA DANYCH'!$F:$F,STATYSTYKI!$B197)</f>
        <v>30</v>
      </c>
      <c r="L197" s="167">
        <f t="shared" si="195"/>
        <v>80</v>
      </c>
      <c r="M197" s="167">
        <f>SUMIFS('BAZA DANYCH'!$O:$O,'BAZA DANYCH'!$V:$V,M$183,'BAZA DANYCH'!$K:$K,$C197,'BAZA DANYCH'!$A:$A,$A197,'BAZA DANYCH'!$F:$F,STATYSTYKI!$B197)</f>
        <v>58</v>
      </c>
      <c r="N197" s="167">
        <f>SUMIFS('BAZA DANYCH'!$P:$P,'BAZA DANYCH'!$V:$V,N$183,'BAZA DANYCH'!$K:$K,$C197,'BAZA DANYCH'!$A:$A,$A197,'BAZA DANYCH'!$F:$F,STATYSTYKI!$B197)</f>
        <v>27</v>
      </c>
      <c r="O197" s="167">
        <f t="shared" si="196"/>
        <v>85</v>
      </c>
      <c r="P197" s="167">
        <f>SUMIFS('BAZA DANYCH'!$O:$O,'BAZA DANYCH'!$V:$V,P$183,'BAZA DANYCH'!$K:$K,$C197,'BAZA DANYCH'!$A:$A,$A197,'BAZA DANYCH'!$F:$F,STATYSTYKI!$B197)</f>
        <v>55</v>
      </c>
      <c r="Q197" s="167">
        <f>SUMIFS('BAZA DANYCH'!$P:$P,'BAZA DANYCH'!$V:$V,Q$183,'BAZA DANYCH'!$K:$K,$C197,'BAZA DANYCH'!$A:$A,$A197,'BAZA DANYCH'!$F:$F,STATYSTYKI!$B197)</f>
        <v>38</v>
      </c>
      <c r="R197" s="167">
        <f t="shared" si="197"/>
        <v>93</v>
      </c>
      <c r="S197" s="167">
        <f>SUMIFS('BAZA DANYCH'!$O:$O,'BAZA DANYCH'!$V:$V,S$183,'BAZA DANYCH'!$K:$K,$C197,'BAZA DANYCH'!$A:$A,$A197,'BAZA DANYCH'!$F:$F,STATYSTYKI!$B197)</f>
        <v>39</v>
      </c>
      <c r="T197" s="167">
        <f>SUMIFS('BAZA DANYCH'!$P:$P,'BAZA DANYCH'!$V:$V,T$183,'BAZA DANYCH'!$K:$K,$C197,'BAZA DANYCH'!$A:$A,$A197,'BAZA DANYCH'!$F:$F,STATYSTYKI!$B197)</f>
        <v>37</v>
      </c>
      <c r="U197" s="167">
        <f t="shared" si="198"/>
        <v>76</v>
      </c>
      <c r="V197" s="167">
        <f>SUMIFS('BAZA DANYCH'!$O:$O,'BAZA DANYCH'!$V:$V,V$183,'BAZA DANYCH'!$K:$K,$C197,'BAZA DANYCH'!$A:$A,$A197,'BAZA DANYCH'!$F:$F,STATYSTYKI!$B197)</f>
        <v>33</v>
      </c>
      <c r="W197" s="167">
        <f>SUMIFS('BAZA DANYCH'!$P:$P,'BAZA DANYCH'!$V:$V,W$183,'BAZA DANYCH'!$K:$K,$C197,'BAZA DANYCH'!$A:$A,$A197,'BAZA DANYCH'!$F:$F,STATYSTYKI!$B197)</f>
        <v>35</v>
      </c>
      <c r="X197" s="167">
        <f t="shared" si="199"/>
        <v>68</v>
      </c>
      <c r="Y197" s="167">
        <f>SUMIFS('BAZA DANYCH'!$O:$O,'BAZA DANYCH'!$V:$V,Y$183,'BAZA DANYCH'!$K:$K,$C197,'BAZA DANYCH'!$A:$A,$A197,'BAZA DANYCH'!$F:$F,STATYSTYKI!$B197)</f>
        <v>51</v>
      </c>
      <c r="Z197" s="167">
        <f>SUMIFS('BAZA DANYCH'!$P:$P,'BAZA DANYCH'!$V:$V,Z$183,'BAZA DANYCH'!$K:$K,$C197,'BAZA DANYCH'!$A:$A,$A197,'BAZA DANYCH'!$F:$F,STATYSTYKI!$B197)</f>
        <v>49</v>
      </c>
      <c r="AA197" s="167">
        <f t="shared" si="200"/>
        <v>100</v>
      </c>
      <c r="AB197" s="167">
        <f>SUMIFS('BAZA DANYCH'!$O:$O,'BAZA DANYCH'!$V:$V,AB$183,'BAZA DANYCH'!$K:$K,$C197,'BAZA DANYCH'!$A:$A,$A197,'BAZA DANYCH'!$F:$F,STATYSTYKI!$B197)</f>
        <v>35</v>
      </c>
      <c r="AC197" s="167">
        <f>SUMIFS('BAZA DANYCH'!$P:$P,'BAZA DANYCH'!$V:$V,AC$183,'BAZA DANYCH'!$K:$K,$C197,'BAZA DANYCH'!$A:$A,$A197,'BAZA DANYCH'!$F:$F,STATYSTYKI!$B197)</f>
        <v>32</v>
      </c>
      <c r="AD197" s="167">
        <f t="shared" si="201"/>
        <v>67</v>
      </c>
      <c r="AM197" s="97"/>
      <c r="AN197" s="98"/>
      <c r="AO197" s="98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7"/>
      <c r="BA197" s="97"/>
      <c r="BB197" s="97"/>
      <c r="BC197" s="97"/>
      <c r="BD197" s="97"/>
      <c r="BE197" s="97"/>
      <c r="BF197" s="97"/>
      <c r="BG197" s="97"/>
      <c r="BH197" s="97"/>
      <c r="BI197" s="97"/>
      <c r="BJ197" s="97"/>
      <c r="BK197" s="97"/>
      <c r="BL197" s="98"/>
      <c r="BM197" s="98"/>
      <c r="BN197" s="98"/>
      <c r="BO197" s="231"/>
      <c r="BP197" s="97"/>
      <c r="BQ197" s="97"/>
      <c r="BR197" s="97"/>
      <c r="BS197" s="97"/>
      <c r="BT197" s="97"/>
      <c r="BU197" s="97"/>
      <c r="BV197" s="97"/>
      <c r="BW197" s="97"/>
      <c r="BX197" s="97"/>
      <c r="BY197" s="97"/>
      <c r="BZ197" s="97"/>
      <c r="CA197" s="97"/>
      <c r="CB197" s="97"/>
      <c r="CC197" s="97"/>
      <c r="CD197" s="97"/>
      <c r="CE197" s="97"/>
      <c r="CF197" s="97"/>
      <c r="CG197" s="97"/>
    </row>
    <row r="198" spans="1:85" ht="15" x14ac:dyDescent="0.25">
      <c r="A198" s="50" t="s">
        <v>236</v>
      </c>
      <c r="B198" s="48" t="s">
        <v>243</v>
      </c>
      <c r="C198" s="48">
        <v>7</v>
      </c>
      <c r="D198" s="178">
        <f t="shared" si="185"/>
        <v>291</v>
      </c>
      <c r="E198" s="178">
        <f t="shared" si="186"/>
        <v>238</v>
      </c>
      <c r="F198" s="178">
        <f t="shared" si="187"/>
        <v>529</v>
      </c>
      <c r="G198" s="167">
        <f>SUMIFS('BAZA DANYCH'!$O:$O,'BAZA DANYCH'!$V:$V,G$183,'BAZA DANYCH'!$K:$K,$C198,'BAZA DANYCH'!$A:$A,$A198,'BAZA DANYCH'!$F:$F,STATYSTYKI!$B198)</f>
        <v>31</v>
      </c>
      <c r="H198" s="167">
        <f>SUMIFS('BAZA DANYCH'!$P:$P,'BAZA DANYCH'!$V:$V,H$183,'BAZA DANYCH'!$K:$K,$C198,'BAZA DANYCH'!$A:$A,$A198,'BAZA DANYCH'!$F:$F,STATYSTYKI!$B198)</f>
        <v>15</v>
      </c>
      <c r="I198" s="167">
        <f t="shared" si="194"/>
        <v>46</v>
      </c>
      <c r="J198" s="167">
        <f>SUMIFS('BAZA DANYCH'!$O:$O,'BAZA DANYCH'!$V:$V,J$183,'BAZA DANYCH'!$K:$K,$C198,'BAZA DANYCH'!$A:$A,$A198,'BAZA DANYCH'!$F:$F,STATYSTYKI!$B198)</f>
        <v>37</v>
      </c>
      <c r="K198" s="167">
        <f>SUMIFS('BAZA DANYCH'!$P:$P,'BAZA DANYCH'!$V:$V,K$183,'BAZA DANYCH'!$K:$K,$C198,'BAZA DANYCH'!$A:$A,$A198,'BAZA DANYCH'!$F:$F,STATYSTYKI!$B198)</f>
        <v>32</v>
      </c>
      <c r="L198" s="167">
        <f t="shared" si="195"/>
        <v>69</v>
      </c>
      <c r="M198" s="167">
        <f>SUMIFS('BAZA DANYCH'!$O:$O,'BAZA DANYCH'!$V:$V,M$183,'BAZA DANYCH'!$K:$K,$C198,'BAZA DANYCH'!$A:$A,$A198,'BAZA DANYCH'!$F:$F,STATYSTYKI!$B198)</f>
        <v>36</v>
      </c>
      <c r="N198" s="167">
        <f>SUMIFS('BAZA DANYCH'!$P:$P,'BAZA DANYCH'!$V:$V,N$183,'BAZA DANYCH'!$K:$K,$C198,'BAZA DANYCH'!$A:$A,$A198,'BAZA DANYCH'!$F:$F,STATYSTYKI!$B198)</f>
        <v>12</v>
      </c>
      <c r="O198" s="167">
        <f t="shared" si="196"/>
        <v>48</v>
      </c>
      <c r="P198" s="167">
        <f>SUMIFS('BAZA DANYCH'!$O:$O,'BAZA DANYCH'!$V:$V,P$183,'BAZA DANYCH'!$K:$K,$C198,'BAZA DANYCH'!$A:$A,$A198,'BAZA DANYCH'!$F:$F,STATYSTYKI!$B198)</f>
        <v>42</v>
      </c>
      <c r="Q198" s="167">
        <f>SUMIFS('BAZA DANYCH'!$P:$P,'BAZA DANYCH'!$V:$V,Q$183,'BAZA DANYCH'!$K:$K,$C198,'BAZA DANYCH'!$A:$A,$A198,'BAZA DANYCH'!$F:$F,STATYSTYKI!$B198)</f>
        <v>13</v>
      </c>
      <c r="R198" s="167">
        <f t="shared" si="197"/>
        <v>55</v>
      </c>
      <c r="S198" s="167">
        <f>SUMIFS('BAZA DANYCH'!$O:$O,'BAZA DANYCH'!$V:$V,S$183,'BAZA DANYCH'!$K:$K,$C198,'BAZA DANYCH'!$A:$A,$A198,'BAZA DANYCH'!$F:$F,STATYSTYKI!$B198)</f>
        <v>25</v>
      </c>
      <c r="T198" s="167">
        <f>SUMIFS('BAZA DANYCH'!$P:$P,'BAZA DANYCH'!$V:$V,T$183,'BAZA DANYCH'!$K:$K,$C198,'BAZA DANYCH'!$A:$A,$A198,'BAZA DANYCH'!$F:$F,STATYSTYKI!$B198)</f>
        <v>37</v>
      </c>
      <c r="U198" s="167">
        <f t="shared" si="198"/>
        <v>62</v>
      </c>
      <c r="V198" s="167">
        <f>SUMIFS('BAZA DANYCH'!$O:$O,'BAZA DANYCH'!$V:$V,V$183,'BAZA DANYCH'!$K:$K,$C198,'BAZA DANYCH'!$A:$A,$A198,'BAZA DANYCH'!$F:$F,STATYSTYKI!$B198)</f>
        <v>43</v>
      </c>
      <c r="W198" s="167">
        <f>SUMIFS('BAZA DANYCH'!$P:$P,'BAZA DANYCH'!$V:$V,W$183,'BAZA DANYCH'!$K:$K,$C198,'BAZA DANYCH'!$A:$A,$A198,'BAZA DANYCH'!$F:$F,STATYSTYKI!$B198)</f>
        <v>31</v>
      </c>
      <c r="X198" s="167">
        <f t="shared" si="199"/>
        <v>74</v>
      </c>
      <c r="Y198" s="167">
        <f>SUMIFS('BAZA DANYCH'!$O:$O,'BAZA DANYCH'!$V:$V,Y$183,'BAZA DANYCH'!$K:$K,$C198,'BAZA DANYCH'!$A:$A,$A198,'BAZA DANYCH'!$F:$F,STATYSTYKI!$B198)</f>
        <v>56</v>
      </c>
      <c r="Z198" s="167">
        <f>SUMIFS('BAZA DANYCH'!$P:$P,'BAZA DANYCH'!$V:$V,Z$183,'BAZA DANYCH'!$K:$K,$C198,'BAZA DANYCH'!$A:$A,$A198,'BAZA DANYCH'!$F:$F,STATYSTYKI!$B198)</f>
        <v>56</v>
      </c>
      <c r="AA198" s="167">
        <f t="shared" si="200"/>
        <v>112</v>
      </c>
      <c r="AB198" s="167">
        <f>SUMIFS('BAZA DANYCH'!$O:$O,'BAZA DANYCH'!$V:$V,AB$183,'BAZA DANYCH'!$K:$K,$C198,'BAZA DANYCH'!$A:$A,$A198,'BAZA DANYCH'!$F:$F,STATYSTYKI!$B198)</f>
        <v>21</v>
      </c>
      <c r="AC198" s="167">
        <f>SUMIFS('BAZA DANYCH'!$P:$P,'BAZA DANYCH'!$V:$V,AC$183,'BAZA DANYCH'!$K:$K,$C198,'BAZA DANYCH'!$A:$A,$A198,'BAZA DANYCH'!$F:$F,STATYSTYKI!$B198)</f>
        <v>42</v>
      </c>
      <c r="AD198" s="167">
        <f t="shared" si="201"/>
        <v>63</v>
      </c>
      <c r="AM198" s="97"/>
      <c r="AN198" s="98"/>
      <c r="AO198" s="98"/>
      <c r="AP198" s="98"/>
      <c r="AQ198" s="98"/>
      <c r="AR198" s="98"/>
      <c r="AS198" s="98"/>
      <c r="AT198" s="98"/>
      <c r="AU198" s="98"/>
      <c r="AV198" s="98"/>
      <c r="AW198" s="98"/>
      <c r="AX198" s="98"/>
      <c r="AY198" s="98"/>
      <c r="AZ198" s="97"/>
      <c r="BA198" s="97"/>
      <c r="BB198" s="97"/>
      <c r="BC198" s="97"/>
      <c r="BD198" s="97"/>
      <c r="BE198" s="97"/>
      <c r="BF198" s="97"/>
      <c r="BG198" s="97"/>
      <c r="BH198" s="97"/>
      <c r="BI198" s="97"/>
      <c r="BJ198" s="97"/>
      <c r="BK198" s="97"/>
      <c r="BL198" s="98"/>
      <c r="BM198" s="98"/>
      <c r="BN198" s="98"/>
      <c r="BO198" s="231"/>
      <c r="BP198" s="97"/>
      <c r="BQ198" s="97"/>
      <c r="BR198" s="97"/>
      <c r="BS198" s="97"/>
      <c r="BT198" s="97"/>
      <c r="BU198" s="97"/>
      <c r="BV198" s="97"/>
      <c r="BW198" s="97"/>
      <c r="BX198" s="97"/>
      <c r="BY198" s="97"/>
      <c r="BZ198" s="97"/>
      <c r="CA198" s="97"/>
      <c r="CB198" s="97"/>
      <c r="CC198" s="97"/>
      <c r="CD198" s="97"/>
      <c r="CE198" s="97"/>
      <c r="CF198" s="97"/>
      <c r="CG198" s="97"/>
    </row>
    <row r="199" spans="1:85" ht="15" x14ac:dyDescent="0.25">
      <c r="A199" s="50" t="s">
        <v>236</v>
      </c>
      <c r="B199" s="48" t="s">
        <v>249</v>
      </c>
      <c r="C199" s="48">
        <v>7</v>
      </c>
      <c r="D199" s="178">
        <f t="shared" si="185"/>
        <v>1</v>
      </c>
      <c r="E199" s="178">
        <f t="shared" si="186"/>
        <v>0</v>
      </c>
      <c r="F199" s="178">
        <f t="shared" si="187"/>
        <v>1</v>
      </c>
      <c r="G199" s="167">
        <f>SUMIFS('BAZA DANYCH'!$O:$O,'BAZA DANYCH'!$V:$V,G$183,'BAZA DANYCH'!$K:$K,$C199,'BAZA DANYCH'!$A:$A,$A199,'BAZA DANYCH'!$F:$F,STATYSTYKI!$B199)</f>
        <v>0</v>
      </c>
      <c r="H199" s="167">
        <f>SUMIFS('BAZA DANYCH'!$P:$P,'BAZA DANYCH'!$V:$V,H$183,'BAZA DANYCH'!$K:$K,$C199,'BAZA DANYCH'!$A:$A,$A199,'BAZA DANYCH'!$F:$F,STATYSTYKI!$B199)</f>
        <v>0</v>
      </c>
      <c r="I199" s="167">
        <f t="shared" si="194"/>
        <v>0</v>
      </c>
      <c r="J199" s="167">
        <f>SUMIFS('BAZA DANYCH'!$O:$O,'BAZA DANYCH'!$V:$V,J$183,'BAZA DANYCH'!$K:$K,$C199,'BAZA DANYCH'!$A:$A,$A199,'BAZA DANYCH'!$F:$F,STATYSTYKI!$B199)</f>
        <v>0</v>
      </c>
      <c r="K199" s="167">
        <f>SUMIFS('BAZA DANYCH'!$P:$P,'BAZA DANYCH'!$V:$V,K$183,'BAZA DANYCH'!$K:$K,$C199,'BAZA DANYCH'!$A:$A,$A199,'BAZA DANYCH'!$F:$F,STATYSTYKI!$B199)</f>
        <v>0</v>
      </c>
      <c r="L199" s="167">
        <f t="shared" si="195"/>
        <v>0</v>
      </c>
      <c r="M199" s="167">
        <f>SUMIFS('BAZA DANYCH'!$O:$O,'BAZA DANYCH'!$V:$V,M$183,'BAZA DANYCH'!$K:$K,$C199,'BAZA DANYCH'!$A:$A,$A199,'BAZA DANYCH'!$F:$F,STATYSTYKI!$B199)</f>
        <v>0</v>
      </c>
      <c r="N199" s="167">
        <f>SUMIFS('BAZA DANYCH'!$P:$P,'BAZA DANYCH'!$V:$V,N$183,'BAZA DANYCH'!$K:$K,$C199,'BAZA DANYCH'!$A:$A,$A199,'BAZA DANYCH'!$F:$F,STATYSTYKI!$B199)</f>
        <v>0</v>
      </c>
      <c r="O199" s="167">
        <f t="shared" si="196"/>
        <v>0</v>
      </c>
      <c r="P199" s="167">
        <f>SUMIFS('BAZA DANYCH'!$O:$O,'BAZA DANYCH'!$V:$V,P$183,'BAZA DANYCH'!$K:$K,$C199,'BAZA DANYCH'!$A:$A,$A199,'BAZA DANYCH'!$F:$F,STATYSTYKI!$B199)</f>
        <v>1</v>
      </c>
      <c r="Q199" s="167">
        <f>SUMIFS('BAZA DANYCH'!$P:$P,'BAZA DANYCH'!$V:$V,Q$183,'BAZA DANYCH'!$K:$K,$C199,'BAZA DANYCH'!$A:$A,$A199,'BAZA DANYCH'!$F:$F,STATYSTYKI!$B199)</f>
        <v>0</v>
      </c>
      <c r="R199" s="167">
        <f t="shared" si="197"/>
        <v>1</v>
      </c>
      <c r="S199" s="167">
        <f>SUMIFS('BAZA DANYCH'!$O:$O,'BAZA DANYCH'!$V:$V,S$183,'BAZA DANYCH'!$K:$K,$C199,'BAZA DANYCH'!$A:$A,$A199,'BAZA DANYCH'!$F:$F,STATYSTYKI!$B199)</f>
        <v>0</v>
      </c>
      <c r="T199" s="167">
        <f>SUMIFS('BAZA DANYCH'!$P:$P,'BAZA DANYCH'!$V:$V,T$183,'BAZA DANYCH'!$K:$K,$C199,'BAZA DANYCH'!$A:$A,$A199,'BAZA DANYCH'!$F:$F,STATYSTYKI!$B199)</f>
        <v>0</v>
      </c>
      <c r="U199" s="167">
        <f t="shared" si="198"/>
        <v>0</v>
      </c>
      <c r="V199" s="167">
        <f>SUMIFS('BAZA DANYCH'!$O:$O,'BAZA DANYCH'!$V:$V,V$183,'BAZA DANYCH'!$K:$K,$C199,'BAZA DANYCH'!$A:$A,$A199,'BAZA DANYCH'!$F:$F,STATYSTYKI!$B199)</f>
        <v>0</v>
      </c>
      <c r="W199" s="167">
        <f>SUMIFS('BAZA DANYCH'!$P:$P,'BAZA DANYCH'!$V:$V,W$183,'BAZA DANYCH'!$K:$K,$C199,'BAZA DANYCH'!$A:$A,$A199,'BAZA DANYCH'!$F:$F,STATYSTYKI!$B199)</f>
        <v>0</v>
      </c>
      <c r="X199" s="167">
        <f t="shared" si="199"/>
        <v>0</v>
      </c>
      <c r="Y199" s="167">
        <f>SUMIFS('BAZA DANYCH'!$O:$O,'BAZA DANYCH'!$V:$V,Y$183,'BAZA DANYCH'!$K:$K,$C199,'BAZA DANYCH'!$A:$A,$A199,'BAZA DANYCH'!$F:$F,STATYSTYKI!$B199)</f>
        <v>0</v>
      </c>
      <c r="Z199" s="167">
        <f>SUMIFS('BAZA DANYCH'!$P:$P,'BAZA DANYCH'!$V:$V,Z$183,'BAZA DANYCH'!$K:$K,$C199,'BAZA DANYCH'!$A:$A,$A199,'BAZA DANYCH'!$F:$F,STATYSTYKI!$B199)</f>
        <v>0</v>
      </c>
      <c r="AA199" s="167">
        <f t="shared" si="200"/>
        <v>0</v>
      </c>
      <c r="AB199" s="167">
        <f>SUMIFS('BAZA DANYCH'!$O:$O,'BAZA DANYCH'!$V:$V,AB$183,'BAZA DANYCH'!$K:$K,$C199,'BAZA DANYCH'!$A:$A,$A199,'BAZA DANYCH'!$F:$F,STATYSTYKI!$B199)</f>
        <v>0</v>
      </c>
      <c r="AC199" s="167">
        <f>SUMIFS('BAZA DANYCH'!$P:$P,'BAZA DANYCH'!$V:$V,AC$183,'BAZA DANYCH'!$K:$K,$C199,'BAZA DANYCH'!$A:$A,$A199,'BAZA DANYCH'!$F:$F,STATYSTYKI!$B199)</f>
        <v>0</v>
      </c>
      <c r="AD199" s="167">
        <f t="shared" si="201"/>
        <v>0</v>
      </c>
      <c r="AM199" s="97"/>
      <c r="AN199" s="98"/>
      <c r="AO199" s="98"/>
      <c r="AP199" s="98"/>
      <c r="AQ199" s="98"/>
      <c r="AR199" s="98"/>
      <c r="AS199" s="98"/>
      <c r="AT199" s="98"/>
      <c r="AU199" s="98"/>
      <c r="AV199" s="98"/>
      <c r="AW199" s="98"/>
      <c r="AX199" s="98"/>
      <c r="AY199" s="98"/>
      <c r="AZ199" s="97"/>
      <c r="BA199" s="97"/>
      <c r="BB199" s="97"/>
      <c r="BC199" s="97"/>
      <c r="BD199" s="97"/>
      <c r="BE199" s="97"/>
      <c r="BF199" s="97"/>
      <c r="BG199" s="97"/>
      <c r="BH199" s="97"/>
      <c r="BI199" s="97"/>
      <c r="BJ199" s="97"/>
      <c r="BK199" s="97"/>
      <c r="BL199" s="98"/>
      <c r="BM199" s="98"/>
      <c r="BN199" s="98"/>
      <c r="BO199" s="231"/>
      <c r="BP199" s="97"/>
      <c r="BQ199" s="97"/>
      <c r="BR199" s="97"/>
      <c r="BS199" s="97"/>
      <c r="BT199" s="97"/>
      <c r="BU199" s="97"/>
      <c r="BV199" s="97"/>
      <c r="BW199" s="97"/>
      <c r="BX199" s="97"/>
      <c r="BY199" s="97"/>
      <c r="BZ199" s="97"/>
      <c r="CA199" s="97"/>
      <c r="CB199" s="97"/>
      <c r="CC199" s="97"/>
      <c r="CD199" s="97"/>
      <c r="CE199" s="97"/>
      <c r="CF199" s="97"/>
      <c r="CG199" s="97"/>
    </row>
    <row r="200" spans="1:85" ht="15" x14ac:dyDescent="0.25">
      <c r="A200" s="50" t="s">
        <v>236</v>
      </c>
      <c r="B200" s="48" t="s">
        <v>257</v>
      </c>
      <c r="C200" s="48">
        <v>7</v>
      </c>
      <c r="D200" s="178">
        <f t="shared" si="185"/>
        <v>0</v>
      </c>
      <c r="E200" s="178">
        <f t="shared" si="186"/>
        <v>0</v>
      </c>
      <c r="F200" s="178">
        <f t="shared" si="187"/>
        <v>0</v>
      </c>
      <c r="G200" s="167">
        <f>SUMIFS('BAZA DANYCH'!$O:$O,'BAZA DANYCH'!$V:$V,G$183,'BAZA DANYCH'!$K:$K,$C200,'BAZA DANYCH'!$A:$A,$A200,'BAZA DANYCH'!$F:$F,STATYSTYKI!$B200)</f>
        <v>0</v>
      </c>
      <c r="H200" s="167">
        <f>SUMIFS('BAZA DANYCH'!$P:$P,'BAZA DANYCH'!$V:$V,H$183,'BAZA DANYCH'!$K:$K,$C200,'BAZA DANYCH'!$A:$A,$A200,'BAZA DANYCH'!$F:$F,STATYSTYKI!$B200)</f>
        <v>0</v>
      </c>
      <c r="I200" s="167">
        <f t="shared" si="194"/>
        <v>0</v>
      </c>
      <c r="J200" s="167">
        <f>SUMIFS('BAZA DANYCH'!$O:$O,'BAZA DANYCH'!$V:$V,J$183,'BAZA DANYCH'!$K:$K,$C200,'BAZA DANYCH'!$A:$A,$A200,'BAZA DANYCH'!$F:$F,STATYSTYKI!$B200)</f>
        <v>0</v>
      </c>
      <c r="K200" s="167">
        <f>SUMIFS('BAZA DANYCH'!$P:$P,'BAZA DANYCH'!$V:$V,K$183,'BAZA DANYCH'!$K:$K,$C200,'BAZA DANYCH'!$A:$A,$A200,'BAZA DANYCH'!$F:$F,STATYSTYKI!$B200)</f>
        <v>0</v>
      </c>
      <c r="L200" s="167">
        <f t="shared" si="195"/>
        <v>0</v>
      </c>
      <c r="M200" s="167">
        <f>SUMIFS('BAZA DANYCH'!$O:$O,'BAZA DANYCH'!$V:$V,M$183,'BAZA DANYCH'!$K:$K,$C200,'BAZA DANYCH'!$A:$A,$A200,'BAZA DANYCH'!$F:$F,STATYSTYKI!$B200)</f>
        <v>0</v>
      </c>
      <c r="N200" s="167">
        <f>SUMIFS('BAZA DANYCH'!$P:$P,'BAZA DANYCH'!$V:$V,N$183,'BAZA DANYCH'!$K:$K,$C200,'BAZA DANYCH'!$A:$A,$A200,'BAZA DANYCH'!$F:$F,STATYSTYKI!$B200)</f>
        <v>0</v>
      </c>
      <c r="O200" s="167">
        <f t="shared" si="196"/>
        <v>0</v>
      </c>
      <c r="P200" s="167">
        <f>SUMIFS('BAZA DANYCH'!$O:$O,'BAZA DANYCH'!$V:$V,P$183,'BAZA DANYCH'!$K:$K,$C200,'BAZA DANYCH'!$A:$A,$A200,'BAZA DANYCH'!$F:$F,STATYSTYKI!$B200)</f>
        <v>0</v>
      </c>
      <c r="Q200" s="167">
        <f>SUMIFS('BAZA DANYCH'!$P:$P,'BAZA DANYCH'!$V:$V,Q$183,'BAZA DANYCH'!$K:$K,$C200,'BAZA DANYCH'!$A:$A,$A200,'BAZA DANYCH'!$F:$F,STATYSTYKI!$B200)</f>
        <v>0</v>
      </c>
      <c r="R200" s="167">
        <f t="shared" si="197"/>
        <v>0</v>
      </c>
      <c r="S200" s="167">
        <f>SUMIFS('BAZA DANYCH'!$O:$O,'BAZA DANYCH'!$V:$V,S$183,'BAZA DANYCH'!$K:$K,$C200,'BAZA DANYCH'!$A:$A,$A200,'BAZA DANYCH'!$F:$F,STATYSTYKI!$B200)</f>
        <v>0</v>
      </c>
      <c r="T200" s="167">
        <f>SUMIFS('BAZA DANYCH'!$P:$P,'BAZA DANYCH'!$V:$V,T$183,'BAZA DANYCH'!$K:$K,$C200,'BAZA DANYCH'!$A:$A,$A200,'BAZA DANYCH'!$F:$F,STATYSTYKI!$B200)</f>
        <v>0</v>
      </c>
      <c r="U200" s="167">
        <f t="shared" si="198"/>
        <v>0</v>
      </c>
      <c r="V200" s="167">
        <f>SUMIFS('BAZA DANYCH'!$O:$O,'BAZA DANYCH'!$V:$V,V$183,'BAZA DANYCH'!$K:$K,$C200,'BAZA DANYCH'!$A:$A,$A200,'BAZA DANYCH'!$F:$F,STATYSTYKI!$B200)</f>
        <v>0</v>
      </c>
      <c r="W200" s="167">
        <f>SUMIFS('BAZA DANYCH'!$P:$P,'BAZA DANYCH'!$V:$V,W$183,'BAZA DANYCH'!$K:$K,$C200,'BAZA DANYCH'!$A:$A,$A200,'BAZA DANYCH'!$F:$F,STATYSTYKI!$B200)</f>
        <v>0</v>
      </c>
      <c r="X200" s="167">
        <f t="shared" si="199"/>
        <v>0</v>
      </c>
      <c r="Y200" s="167">
        <f>SUMIFS('BAZA DANYCH'!$O:$O,'BAZA DANYCH'!$V:$V,Y$183,'BAZA DANYCH'!$K:$K,$C200,'BAZA DANYCH'!$A:$A,$A200,'BAZA DANYCH'!$F:$F,STATYSTYKI!$B200)</f>
        <v>0</v>
      </c>
      <c r="Z200" s="167">
        <f>SUMIFS('BAZA DANYCH'!$P:$P,'BAZA DANYCH'!$V:$V,Z$183,'BAZA DANYCH'!$K:$K,$C200,'BAZA DANYCH'!$A:$A,$A200,'BAZA DANYCH'!$F:$F,STATYSTYKI!$B200)</f>
        <v>0</v>
      </c>
      <c r="AA200" s="167">
        <f t="shared" si="200"/>
        <v>0</v>
      </c>
      <c r="AB200" s="167">
        <f>SUMIFS('BAZA DANYCH'!$O:$O,'BAZA DANYCH'!$V:$V,AB$183,'BAZA DANYCH'!$K:$K,$C200,'BAZA DANYCH'!$A:$A,$A200,'BAZA DANYCH'!$F:$F,STATYSTYKI!$B200)</f>
        <v>0</v>
      </c>
      <c r="AC200" s="167">
        <f>SUMIFS('BAZA DANYCH'!$P:$P,'BAZA DANYCH'!$V:$V,AC$183,'BAZA DANYCH'!$K:$K,$C200,'BAZA DANYCH'!$A:$A,$A200,'BAZA DANYCH'!$F:$F,STATYSTYKI!$B200)</f>
        <v>0</v>
      </c>
      <c r="AD200" s="167">
        <f t="shared" si="201"/>
        <v>0</v>
      </c>
      <c r="AM200" s="97"/>
      <c r="AN200" s="98"/>
      <c r="AO200" s="98"/>
      <c r="AP200" s="98"/>
      <c r="AQ200" s="98"/>
      <c r="AR200" s="98"/>
      <c r="AS200" s="98"/>
      <c r="AT200" s="98"/>
      <c r="AU200" s="98"/>
      <c r="AV200" s="98"/>
      <c r="AW200" s="98"/>
      <c r="AX200" s="98"/>
      <c r="AY200" s="98"/>
      <c r="AZ200" s="97"/>
      <c r="BA200" s="97"/>
      <c r="BB200" s="97"/>
      <c r="BC200" s="97"/>
      <c r="BD200" s="97"/>
      <c r="BE200" s="97"/>
      <c r="BF200" s="97"/>
      <c r="BG200" s="97"/>
      <c r="BH200" s="97"/>
      <c r="BI200" s="97"/>
      <c r="BJ200" s="97"/>
      <c r="BK200" s="97"/>
      <c r="BL200" s="98"/>
      <c r="BM200" s="98"/>
      <c r="BN200" s="98"/>
      <c r="BO200" s="231"/>
      <c r="BP200" s="97"/>
      <c r="BQ200" s="97"/>
      <c r="BR200" s="97"/>
      <c r="BS200" s="97"/>
      <c r="BT200" s="97"/>
      <c r="BU200" s="97"/>
      <c r="BV200" s="97"/>
      <c r="BW200" s="97"/>
      <c r="BX200" s="97"/>
      <c r="BY200" s="97"/>
      <c r="BZ200" s="97"/>
      <c r="CA200" s="97"/>
      <c r="CB200" s="97"/>
      <c r="CC200" s="97"/>
      <c r="CD200" s="97"/>
      <c r="CE200" s="97"/>
      <c r="CF200" s="97"/>
      <c r="CG200" s="97"/>
    </row>
    <row r="201" spans="1:85" ht="15" x14ac:dyDescent="0.25">
      <c r="A201" s="50" t="s">
        <v>236</v>
      </c>
      <c r="B201" s="48" t="s">
        <v>237</v>
      </c>
      <c r="C201" s="48">
        <v>8</v>
      </c>
      <c r="D201" s="178">
        <f t="shared" si="185"/>
        <v>329</v>
      </c>
      <c r="E201" s="178">
        <f t="shared" si="186"/>
        <v>52</v>
      </c>
      <c r="F201" s="178">
        <f t="shared" si="187"/>
        <v>381</v>
      </c>
      <c r="G201" s="167">
        <f>SUMIFS('BAZA DANYCH'!$O:$O,'BAZA DANYCH'!$V:$V,G$183,'BAZA DANYCH'!$K:$K,$C201,'BAZA DANYCH'!$A:$A,$A201,'BAZA DANYCH'!$F:$F,STATYSTYKI!$B201)</f>
        <v>21</v>
      </c>
      <c r="H201" s="167">
        <f>SUMIFS('BAZA DANYCH'!$P:$P,'BAZA DANYCH'!$V:$V,H$183,'BAZA DANYCH'!$K:$K,$C201,'BAZA DANYCH'!$A:$A,$A201,'BAZA DANYCH'!$F:$F,STATYSTYKI!$B201)</f>
        <v>2</v>
      </c>
      <c r="I201" s="167">
        <f t="shared" si="194"/>
        <v>23</v>
      </c>
      <c r="J201" s="167">
        <f>SUMIFS('BAZA DANYCH'!$O:$O,'BAZA DANYCH'!$V:$V,J$183,'BAZA DANYCH'!$K:$K,$C201,'BAZA DANYCH'!$A:$A,$A201,'BAZA DANYCH'!$F:$F,STATYSTYKI!$B201)</f>
        <v>51</v>
      </c>
      <c r="K201" s="167">
        <f>SUMIFS('BAZA DANYCH'!$P:$P,'BAZA DANYCH'!$V:$V,K$183,'BAZA DANYCH'!$K:$K,$C201,'BAZA DANYCH'!$A:$A,$A201,'BAZA DANYCH'!$F:$F,STATYSTYKI!$B201)</f>
        <v>13</v>
      </c>
      <c r="L201" s="167">
        <f t="shared" si="195"/>
        <v>64</v>
      </c>
      <c r="M201" s="167">
        <f>SUMIFS('BAZA DANYCH'!$O:$O,'BAZA DANYCH'!$V:$V,M$183,'BAZA DANYCH'!$K:$K,$C201,'BAZA DANYCH'!$A:$A,$A201,'BAZA DANYCH'!$F:$F,STATYSTYKI!$B201)</f>
        <v>60</v>
      </c>
      <c r="N201" s="167">
        <f>SUMIFS('BAZA DANYCH'!$P:$P,'BAZA DANYCH'!$V:$V,N$183,'BAZA DANYCH'!$K:$K,$C201,'BAZA DANYCH'!$A:$A,$A201,'BAZA DANYCH'!$F:$F,STATYSTYKI!$B201)</f>
        <v>4</v>
      </c>
      <c r="O201" s="167">
        <f t="shared" si="196"/>
        <v>64</v>
      </c>
      <c r="P201" s="167">
        <f>SUMIFS('BAZA DANYCH'!$O:$O,'BAZA DANYCH'!$V:$V,P$183,'BAZA DANYCH'!$K:$K,$C201,'BAZA DANYCH'!$A:$A,$A201,'BAZA DANYCH'!$F:$F,STATYSTYKI!$B201)</f>
        <v>42</v>
      </c>
      <c r="Q201" s="167">
        <f>SUMIFS('BAZA DANYCH'!$P:$P,'BAZA DANYCH'!$V:$V,Q$183,'BAZA DANYCH'!$K:$K,$C201,'BAZA DANYCH'!$A:$A,$A201,'BAZA DANYCH'!$F:$F,STATYSTYKI!$B201)</f>
        <v>1</v>
      </c>
      <c r="R201" s="167">
        <f t="shared" si="197"/>
        <v>43</v>
      </c>
      <c r="S201" s="167">
        <f>SUMIFS('BAZA DANYCH'!$O:$O,'BAZA DANYCH'!$V:$V,S$183,'BAZA DANYCH'!$K:$K,$C201,'BAZA DANYCH'!$A:$A,$A201,'BAZA DANYCH'!$F:$F,STATYSTYKI!$B201)</f>
        <v>41</v>
      </c>
      <c r="T201" s="167">
        <f>SUMIFS('BAZA DANYCH'!$P:$P,'BAZA DANYCH'!$V:$V,T$183,'BAZA DANYCH'!$K:$K,$C201,'BAZA DANYCH'!$A:$A,$A201,'BAZA DANYCH'!$F:$F,STATYSTYKI!$B201)</f>
        <v>5</v>
      </c>
      <c r="U201" s="167">
        <f t="shared" si="198"/>
        <v>46</v>
      </c>
      <c r="V201" s="167">
        <f>SUMIFS('BAZA DANYCH'!$O:$O,'BAZA DANYCH'!$V:$V,V$183,'BAZA DANYCH'!$K:$K,$C201,'BAZA DANYCH'!$A:$A,$A201,'BAZA DANYCH'!$F:$F,STATYSTYKI!$B201)</f>
        <v>41</v>
      </c>
      <c r="W201" s="167">
        <f>SUMIFS('BAZA DANYCH'!$P:$P,'BAZA DANYCH'!$V:$V,W$183,'BAZA DANYCH'!$K:$K,$C201,'BAZA DANYCH'!$A:$A,$A201,'BAZA DANYCH'!$F:$F,STATYSTYKI!$B201)</f>
        <v>12</v>
      </c>
      <c r="X201" s="167">
        <f t="shared" si="199"/>
        <v>53</v>
      </c>
      <c r="Y201" s="167">
        <f>SUMIFS('BAZA DANYCH'!$O:$O,'BAZA DANYCH'!$V:$V,Y$183,'BAZA DANYCH'!$K:$K,$C201,'BAZA DANYCH'!$A:$A,$A201,'BAZA DANYCH'!$F:$F,STATYSTYKI!$B201)</f>
        <v>44</v>
      </c>
      <c r="Z201" s="167">
        <f>SUMIFS('BAZA DANYCH'!$P:$P,'BAZA DANYCH'!$V:$V,Z$183,'BAZA DANYCH'!$K:$K,$C201,'BAZA DANYCH'!$A:$A,$A201,'BAZA DANYCH'!$F:$F,STATYSTYKI!$B201)</f>
        <v>4</v>
      </c>
      <c r="AA201" s="167">
        <f t="shared" si="200"/>
        <v>48</v>
      </c>
      <c r="AB201" s="167">
        <f>SUMIFS('BAZA DANYCH'!$O:$O,'BAZA DANYCH'!$V:$V,AB$183,'BAZA DANYCH'!$K:$K,$C201,'BAZA DANYCH'!$A:$A,$A201,'BAZA DANYCH'!$F:$F,STATYSTYKI!$B201)</f>
        <v>29</v>
      </c>
      <c r="AC201" s="167">
        <f>SUMIFS('BAZA DANYCH'!$P:$P,'BAZA DANYCH'!$V:$V,AC$183,'BAZA DANYCH'!$K:$K,$C201,'BAZA DANYCH'!$A:$A,$A201,'BAZA DANYCH'!$F:$F,STATYSTYKI!$B201)</f>
        <v>11</v>
      </c>
      <c r="AD201" s="167">
        <f t="shared" si="201"/>
        <v>40</v>
      </c>
      <c r="AM201" s="97"/>
      <c r="AN201" s="98"/>
      <c r="AO201" s="98"/>
      <c r="AP201" s="98"/>
      <c r="AQ201" s="98"/>
      <c r="AR201" s="98"/>
      <c r="AS201" s="98"/>
      <c r="AT201" s="98"/>
      <c r="AU201" s="98"/>
      <c r="AV201" s="98"/>
      <c r="AW201" s="98"/>
      <c r="AX201" s="98"/>
      <c r="AY201" s="98"/>
      <c r="AZ201" s="97"/>
      <c r="BA201" s="97"/>
      <c r="BB201" s="97"/>
      <c r="BC201" s="97"/>
      <c r="BD201" s="97"/>
      <c r="BE201" s="97"/>
      <c r="BF201" s="97"/>
      <c r="BG201" s="97"/>
      <c r="BH201" s="97"/>
      <c r="BI201" s="97"/>
      <c r="BJ201" s="97"/>
      <c r="BK201" s="97"/>
      <c r="BL201" s="98"/>
      <c r="BM201" s="98"/>
      <c r="BN201" s="98"/>
      <c r="BO201" s="231"/>
      <c r="BP201" s="97"/>
      <c r="BQ201" s="97"/>
      <c r="BR201" s="97"/>
      <c r="BS201" s="97"/>
      <c r="BT201" s="97"/>
      <c r="BU201" s="97"/>
      <c r="BV201" s="97"/>
      <c r="BW201" s="97"/>
      <c r="BX201" s="97"/>
      <c r="BY201" s="97"/>
      <c r="BZ201" s="97"/>
      <c r="CA201" s="97"/>
      <c r="CB201" s="97"/>
      <c r="CC201" s="97"/>
      <c r="CD201" s="97"/>
      <c r="CE201" s="97"/>
      <c r="CF201" s="97"/>
      <c r="CG201" s="97"/>
    </row>
    <row r="202" spans="1:85" ht="15" x14ac:dyDescent="0.25">
      <c r="A202" s="50" t="s">
        <v>236</v>
      </c>
      <c r="B202" s="48" t="s">
        <v>243</v>
      </c>
      <c r="C202" s="48">
        <v>8</v>
      </c>
      <c r="D202" s="178">
        <f t="shared" si="185"/>
        <v>114</v>
      </c>
      <c r="E202" s="178">
        <f t="shared" si="186"/>
        <v>78</v>
      </c>
      <c r="F202" s="178">
        <f t="shared" si="187"/>
        <v>192</v>
      </c>
      <c r="G202" s="167">
        <f>SUMIFS('BAZA DANYCH'!$O:$O,'BAZA DANYCH'!$V:$V,G$183,'BAZA DANYCH'!$K:$K,$C202,'BAZA DANYCH'!$A:$A,$A202,'BAZA DANYCH'!$F:$F,STATYSTYKI!$B202)</f>
        <v>3</v>
      </c>
      <c r="H202" s="167">
        <f>SUMIFS('BAZA DANYCH'!$P:$P,'BAZA DANYCH'!$V:$V,H$183,'BAZA DANYCH'!$K:$K,$C202,'BAZA DANYCH'!$A:$A,$A202,'BAZA DANYCH'!$F:$F,STATYSTYKI!$B202)</f>
        <v>2</v>
      </c>
      <c r="I202" s="167">
        <f t="shared" si="194"/>
        <v>5</v>
      </c>
      <c r="J202" s="167">
        <f>SUMIFS('BAZA DANYCH'!$O:$O,'BAZA DANYCH'!$V:$V,J$183,'BAZA DANYCH'!$K:$K,$C202,'BAZA DANYCH'!$A:$A,$A202,'BAZA DANYCH'!$F:$F,STATYSTYKI!$B202)</f>
        <v>18</v>
      </c>
      <c r="K202" s="167">
        <f>SUMIFS('BAZA DANYCH'!$P:$P,'BAZA DANYCH'!$V:$V,K$183,'BAZA DANYCH'!$K:$K,$C202,'BAZA DANYCH'!$A:$A,$A202,'BAZA DANYCH'!$F:$F,STATYSTYKI!$B202)</f>
        <v>14</v>
      </c>
      <c r="L202" s="167">
        <f t="shared" si="195"/>
        <v>32</v>
      </c>
      <c r="M202" s="167">
        <f>SUMIFS('BAZA DANYCH'!$O:$O,'BAZA DANYCH'!$V:$V,M$183,'BAZA DANYCH'!$K:$K,$C202,'BAZA DANYCH'!$A:$A,$A202,'BAZA DANYCH'!$F:$F,STATYSTYKI!$B202)</f>
        <v>9</v>
      </c>
      <c r="N202" s="167">
        <f>SUMIFS('BAZA DANYCH'!$P:$P,'BAZA DANYCH'!$V:$V,N$183,'BAZA DANYCH'!$K:$K,$C202,'BAZA DANYCH'!$A:$A,$A202,'BAZA DANYCH'!$F:$F,STATYSTYKI!$B202)</f>
        <v>9</v>
      </c>
      <c r="O202" s="167">
        <f t="shared" si="196"/>
        <v>18</v>
      </c>
      <c r="P202" s="167">
        <f>SUMIFS('BAZA DANYCH'!$O:$O,'BAZA DANYCH'!$V:$V,P$183,'BAZA DANYCH'!$K:$K,$C202,'BAZA DANYCH'!$A:$A,$A202,'BAZA DANYCH'!$F:$F,STATYSTYKI!$B202)</f>
        <v>4</v>
      </c>
      <c r="Q202" s="167">
        <f>SUMIFS('BAZA DANYCH'!$P:$P,'BAZA DANYCH'!$V:$V,Q$183,'BAZA DANYCH'!$K:$K,$C202,'BAZA DANYCH'!$A:$A,$A202,'BAZA DANYCH'!$F:$F,STATYSTYKI!$B202)</f>
        <v>7</v>
      </c>
      <c r="R202" s="167">
        <f t="shared" si="197"/>
        <v>11</v>
      </c>
      <c r="S202" s="167">
        <f>SUMIFS('BAZA DANYCH'!$O:$O,'BAZA DANYCH'!$V:$V,S$183,'BAZA DANYCH'!$K:$K,$C202,'BAZA DANYCH'!$A:$A,$A202,'BAZA DANYCH'!$F:$F,STATYSTYKI!$B202)</f>
        <v>24</v>
      </c>
      <c r="T202" s="167">
        <f>SUMIFS('BAZA DANYCH'!$P:$P,'BAZA DANYCH'!$V:$V,T$183,'BAZA DANYCH'!$K:$K,$C202,'BAZA DANYCH'!$A:$A,$A202,'BAZA DANYCH'!$F:$F,STATYSTYKI!$B202)</f>
        <v>13</v>
      </c>
      <c r="U202" s="167">
        <f t="shared" si="198"/>
        <v>37</v>
      </c>
      <c r="V202" s="167">
        <f>SUMIFS('BAZA DANYCH'!$O:$O,'BAZA DANYCH'!$V:$V,V$183,'BAZA DANYCH'!$K:$K,$C202,'BAZA DANYCH'!$A:$A,$A202,'BAZA DANYCH'!$F:$F,STATYSTYKI!$B202)</f>
        <v>21</v>
      </c>
      <c r="W202" s="167">
        <f>SUMIFS('BAZA DANYCH'!$P:$P,'BAZA DANYCH'!$V:$V,W$183,'BAZA DANYCH'!$K:$K,$C202,'BAZA DANYCH'!$A:$A,$A202,'BAZA DANYCH'!$F:$F,STATYSTYKI!$B202)</f>
        <v>12</v>
      </c>
      <c r="X202" s="167">
        <f t="shared" si="199"/>
        <v>33</v>
      </c>
      <c r="Y202" s="167">
        <f>SUMIFS('BAZA DANYCH'!$O:$O,'BAZA DANYCH'!$V:$V,Y$183,'BAZA DANYCH'!$K:$K,$C202,'BAZA DANYCH'!$A:$A,$A202,'BAZA DANYCH'!$F:$F,STATYSTYKI!$B202)</f>
        <v>24</v>
      </c>
      <c r="Z202" s="167">
        <f>SUMIFS('BAZA DANYCH'!$P:$P,'BAZA DANYCH'!$V:$V,Z$183,'BAZA DANYCH'!$K:$K,$C202,'BAZA DANYCH'!$A:$A,$A202,'BAZA DANYCH'!$F:$F,STATYSTYKI!$B202)</f>
        <v>12</v>
      </c>
      <c r="AA202" s="167">
        <f t="shared" si="200"/>
        <v>36</v>
      </c>
      <c r="AB202" s="167">
        <f>SUMIFS('BAZA DANYCH'!$O:$O,'BAZA DANYCH'!$V:$V,AB$183,'BAZA DANYCH'!$K:$K,$C202,'BAZA DANYCH'!$A:$A,$A202,'BAZA DANYCH'!$F:$F,STATYSTYKI!$B202)</f>
        <v>11</v>
      </c>
      <c r="AC202" s="167">
        <f>SUMIFS('BAZA DANYCH'!$P:$P,'BAZA DANYCH'!$V:$V,AC$183,'BAZA DANYCH'!$K:$K,$C202,'BAZA DANYCH'!$A:$A,$A202,'BAZA DANYCH'!$F:$F,STATYSTYKI!$B202)</f>
        <v>9</v>
      </c>
      <c r="AD202" s="167">
        <f t="shared" si="201"/>
        <v>20</v>
      </c>
      <c r="AM202" s="97"/>
      <c r="AN202" s="98"/>
      <c r="AO202" s="98"/>
      <c r="AP202" s="98"/>
      <c r="AQ202" s="98"/>
      <c r="AR202" s="98"/>
      <c r="AS202" s="98"/>
      <c r="AT202" s="98"/>
      <c r="AU202" s="98"/>
      <c r="AV202" s="98"/>
      <c r="AW202" s="98"/>
      <c r="AX202" s="98"/>
      <c r="AY202" s="98"/>
      <c r="AZ202" s="97"/>
      <c r="BA202" s="97"/>
      <c r="BB202" s="97"/>
      <c r="BC202" s="97"/>
      <c r="BD202" s="97"/>
      <c r="BE202" s="97"/>
      <c r="BF202" s="97"/>
      <c r="BG202" s="97"/>
      <c r="BH202" s="97"/>
      <c r="BI202" s="97"/>
      <c r="BJ202" s="97"/>
      <c r="BK202" s="97"/>
      <c r="BL202" s="98"/>
      <c r="BM202" s="98"/>
      <c r="BN202" s="98"/>
      <c r="BO202" s="231"/>
      <c r="BP202" s="97"/>
      <c r="BQ202" s="97"/>
      <c r="BR202" s="97"/>
      <c r="BS202" s="97"/>
      <c r="BT202" s="97"/>
      <c r="BU202" s="97"/>
      <c r="BV202" s="97"/>
      <c r="BW202" s="97"/>
      <c r="BX202" s="97"/>
      <c r="BY202" s="97"/>
      <c r="BZ202" s="97"/>
      <c r="CA202" s="97"/>
      <c r="CB202" s="97"/>
      <c r="CC202" s="97"/>
      <c r="CD202" s="97"/>
      <c r="CE202" s="97"/>
      <c r="CF202" s="97"/>
      <c r="CG202" s="97"/>
    </row>
    <row r="203" spans="1:85" ht="15" x14ac:dyDescent="0.25">
      <c r="A203" s="50" t="s">
        <v>236</v>
      </c>
      <c r="B203" s="48" t="s">
        <v>249</v>
      </c>
      <c r="C203" s="48">
        <v>8</v>
      </c>
      <c r="D203" s="178">
        <f t="shared" si="185"/>
        <v>294</v>
      </c>
      <c r="E203" s="178">
        <f t="shared" si="186"/>
        <v>12</v>
      </c>
      <c r="F203" s="178">
        <f t="shared" si="187"/>
        <v>306</v>
      </c>
      <c r="G203" s="167">
        <f>SUMIFS('BAZA DANYCH'!$O:$O,'BAZA DANYCH'!$V:$V,G$183,'BAZA DANYCH'!$K:$K,$C203,'BAZA DANYCH'!$A:$A,$A203,'BAZA DANYCH'!$F:$F,STATYSTYKI!$B203)</f>
        <v>29</v>
      </c>
      <c r="H203" s="167">
        <f>SUMIFS('BAZA DANYCH'!$P:$P,'BAZA DANYCH'!$V:$V,H$183,'BAZA DANYCH'!$K:$K,$C203,'BAZA DANYCH'!$A:$A,$A203,'BAZA DANYCH'!$F:$F,STATYSTYKI!$B203)</f>
        <v>0</v>
      </c>
      <c r="I203" s="167">
        <f t="shared" si="194"/>
        <v>29</v>
      </c>
      <c r="J203" s="167">
        <f>SUMIFS('BAZA DANYCH'!$O:$O,'BAZA DANYCH'!$V:$V,J$183,'BAZA DANYCH'!$K:$K,$C203,'BAZA DANYCH'!$A:$A,$A203,'BAZA DANYCH'!$F:$F,STATYSTYKI!$B203)</f>
        <v>31</v>
      </c>
      <c r="K203" s="167">
        <f>SUMIFS('BAZA DANYCH'!$P:$P,'BAZA DANYCH'!$V:$V,K$183,'BAZA DANYCH'!$K:$K,$C203,'BAZA DANYCH'!$A:$A,$A203,'BAZA DANYCH'!$F:$F,STATYSTYKI!$B203)</f>
        <v>2</v>
      </c>
      <c r="L203" s="167">
        <f t="shared" si="195"/>
        <v>33</v>
      </c>
      <c r="M203" s="167">
        <f>SUMIFS('BAZA DANYCH'!$O:$O,'BAZA DANYCH'!$V:$V,M$183,'BAZA DANYCH'!$K:$K,$C203,'BAZA DANYCH'!$A:$A,$A203,'BAZA DANYCH'!$F:$F,STATYSTYKI!$B203)</f>
        <v>40</v>
      </c>
      <c r="N203" s="167">
        <f>SUMIFS('BAZA DANYCH'!$P:$P,'BAZA DANYCH'!$V:$V,N$183,'BAZA DANYCH'!$K:$K,$C203,'BAZA DANYCH'!$A:$A,$A203,'BAZA DANYCH'!$F:$F,STATYSTYKI!$B203)</f>
        <v>0</v>
      </c>
      <c r="O203" s="167">
        <f t="shared" si="196"/>
        <v>40</v>
      </c>
      <c r="P203" s="167">
        <f>SUMIFS('BAZA DANYCH'!$O:$O,'BAZA DANYCH'!$V:$V,P$183,'BAZA DANYCH'!$K:$K,$C203,'BAZA DANYCH'!$A:$A,$A203,'BAZA DANYCH'!$F:$F,STATYSTYKI!$B203)</f>
        <v>30</v>
      </c>
      <c r="Q203" s="167">
        <f>SUMIFS('BAZA DANYCH'!$P:$P,'BAZA DANYCH'!$V:$V,Q$183,'BAZA DANYCH'!$K:$K,$C203,'BAZA DANYCH'!$A:$A,$A203,'BAZA DANYCH'!$F:$F,STATYSTYKI!$B203)</f>
        <v>4</v>
      </c>
      <c r="R203" s="167">
        <f t="shared" si="197"/>
        <v>34</v>
      </c>
      <c r="S203" s="167">
        <f>SUMIFS('BAZA DANYCH'!$O:$O,'BAZA DANYCH'!$V:$V,S$183,'BAZA DANYCH'!$K:$K,$C203,'BAZA DANYCH'!$A:$A,$A203,'BAZA DANYCH'!$F:$F,STATYSTYKI!$B203)</f>
        <v>46</v>
      </c>
      <c r="T203" s="167">
        <f>SUMIFS('BAZA DANYCH'!$P:$P,'BAZA DANYCH'!$V:$V,T$183,'BAZA DANYCH'!$K:$K,$C203,'BAZA DANYCH'!$A:$A,$A203,'BAZA DANYCH'!$F:$F,STATYSTYKI!$B203)</f>
        <v>2</v>
      </c>
      <c r="U203" s="167">
        <f t="shared" si="198"/>
        <v>48</v>
      </c>
      <c r="V203" s="167">
        <f>SUMIFS('BAZA DANYCH'!$O:$O,'BAZA DANYCH'!$V:$V,V$183,'BAZA DANYCH'!$K:$K,$C203,'BAZA DANYCH'!$A:$A,$A203,'BAZA DANYCH'!$F:$F,STATYSTYKI!$B203)</f>
        <v>38</v>
      </c>
      <c r="W203" s="167">
        <f>SUMIFS('BAZA DANYCH'!$P:$P,'BAZA DANYCH'!$V:$V,W$183,'BAZA DANYCH'!$K:$K,$C203,'BAZA DANYCH'!$A:$A,$A203,'BAZA DANYCH'!$F:$F,STATYSTYKI!$B203)</f>
        <v>2</v>
      </c>
      <c r="X203" s="167">
        <f t="shared" si="199"/>
        <v>40</v>
      </c>
      <c r="Y203" s="167">
        <f>SUMIFS('BAZA DANYCH'!$O:$O,'BAZA DANYCH'!$V:$V,Y$183,'BAZA DANYCH'!$K:$K,$C203,'BAZA DANYCH'!$A:$A,$A203,'BAZA DANYCH'!$F:$F,STATYSTYKI!$B203)</f>
        <v>37</v>
      </c>
      <c r="Z203" s="167">
        <f>SUMIFS('BAZA DANYCH'!$P:$P,'BAZA DANYCH'!$V:$V,Z$183,'BAZA DANYCH'!$K:$K,$C203,'BAZA DANYCH'!$A:$A,$A203,'BAZA DANYCH'!$F:$F,STATYSTYKI!$B203)</f>
        <v>0</v>
      </c>
      <c r="AA203" s="167">
        <f t="shared" si="200"/>
        <v>37</v>
      </c>
      <c r="AB203" s="167">
        <f>SUMIFS('BAZA DANYCH'!$O:$O,'BAZA DANYCH'!$V:$V,AB$183,'BAZA DANYCH'!$K:$K,$C203,'BAZA DANYCH'!$A:$A,$A203,'BAZA DANYCH'!$F:$F,STATYSTYKI!$B203)</f>
        <v>43</v>
      </c>
      <c r="AC203" s="167">
        <f>SUMIFS('BAZA DANYCH'!$P:$P,'BAZA DANYCH'!$V:$V,AC$183,'BAZA DANYCH'!$K:$K,$C203,'BAZA DANYCH'!$A:$A,$A203,'BAZA DANYCH'!$F:$F,STATYSTYKI!$B203)</f>
        <v>2</v>
      </c>
      <c r="AD203" s="167">
        <f t="shared" si="201"/>
        <v>45</v>
      </c>
      <c r="AM203" s="97"/>
      <c r="AN203" s="98"/>
      <c r="AO203" s="98"/>
      <c r="AP203" s="98"/>
      <c r="AQ203" s="98"/>
      <c r="AR203" s="98"/>
      <c r="AS203" s="98"/>
      <c r="AT203" s="98"/>
      <c r="AU203" s="98"/>
      <c r="AV203" s="98"/>
      <c r="AW203" s="98"/>
      <c r="AX203" s="98"/>
      <c r="AY203" s="98"/>
      <c r="AZ203" s="97"/>
      <c r="BA203" s="97"/>
      <c r="BB203" s="97"/>
      <c r="BC203" s="97"/>
      <c r="BD203" s="97"/>
      <c r="BE203" s="97"/>
      <c r="BF203" s="97"/>
      <c r="BG203" s="97"/>
      <c r="BH203" s="97"/>
      <c r="BI203" s="97"/>
      <c r="BJ203" s="97"/>
      <c r="BK203" s="97"/>
      <c r="BL203" s="98"/>
      <c r="BM203" s="98"/>
      <c r="BN203" s="98"/>
      <c r="BO203" s="231"/>
      <c r="BP203" s="97"/>
      <c r="BQ203" s="97"/>
      <c r="BR203" s="97"/>
      <c r="BS203" s="97"/>
      <c r="BT203" s="97"/>
      <c r="BU203" s="97"/>
      <c r="BV203" s="97"/>
      <c r="BW203" s="97"/>
      <c r="BX203" s="97"/>
      <c r="BY203" s="97"/>
      <c r="BZ203" s="97"/>
      <c r="CA203" s="97"/>
      <c r="CB203" s="97"/>
      <c r="CC203" s="97"/>
      <c r="CD203" s="97"/>
      <c r="CE203" s="97"/>
      <c r="CF203" s="97"/>
      <c r="CG203" s="97"/>
    </row>
    <row r="204" spans="1:85" ht="15" x14ac:dyDescent="0.25">
      <c r="A204" s="50" t="s">
        <v>236</v>
      </c>
      <c r="B204" s="48" t="s">
        <v>257</v>
      </c>
      <c r="C204" s="48">
        <v>8</v>
      </c>
      <c r="D204" s="178">
        <f t="shared" si="185"/>
        <v>12</v>
      </c>
      <c r="E204" s="178">
        <f t="shared" si="186"/>
        <v>313</v>
      </c>
      <c r="F204" s="178">
        <f t="shared" si="187"/>
        <v>325</v>
      </c>
      <c r="G204" s="167">
        <f>SUMIFS('BAZA DANYCH'!$O:$O,'BAZA DANYCH'!$V:$V,G$183,'BAZA DANYCH'!$K:$K,$C204,'BAZA DANYCH'!$A:$A,$A204,'BAZA DANYCH'!$F:$F,STATYSTYKI!$B204)</f>
        <v>1</v>
      </c>
      <c r="H204" s="167">
        <f>SUMIFS('BAZA DANYCH'!$P:$P,'BAZA DANYCH'!$V:$V,H$183,'BAZA DANYCH'!$K:$K,$C204,'BAZA DANYCH'!$A:$A,$A204,'BAZA DANYCH'!$F:$F,STATYSTYKI!$B204)</f>
        <v>23</v>
      </c>
      <c r="I204" s="167">
        <f t="shared" si="194"/>
        <v>24</v>
      </c>
      <c r="J204" s="167">
        <f>SUMIFS('BAZA DANYCH'!$O:$O,'BAZA DANYCH'!$V:$V,J$183,'BAZA DANYCH'!$K:$K,$C204,'BAZA DANYCH'!$A:$A,$A204,'BAZA DANYCH'!$F:$F,STATYSTYKI!$B204)</f>
        <v>1</v>
      </c>
      <c r="K204" s="167">
        <f>SUMIFS('BAZA DANYCH'!$P:$P,'BAZA DANYCH'!$V:$V,K$183,'BAZA DANYCH'!$K:$K,$C204,'BAZA DANYCH'!$A:$A,$A204,'BAZA DANYCH'!$F:$F,STATYSTYKI!$B204)</f>
        <v>45</v>
      </c>
      <c r="L204" s="167">
        <f t="shared" si="195"/>
        <v>46</v>
      </c>
      <c r="M204" s="167">
        <f>SUMIFS('BAZA DANYCH'!$O:$O,'BAZA DANYCH'!$V:$V,M$183,'BAZA DANYCH'!$K:$K,$C204,'BAZA DANYCH'!$A:$A,$A204,'BAZA DANYCH'!$F:$F,STATYSTYKI!$B204)</f>
        <v>3</v>
      </c>
      <c r="N204" s="167">
        <f>SUMIFS('BAZA DANYCH'!$P:$P,'BAZA DANYCH'!$V:$V,N$183,'BAZA DANYCH'!$K:$K,$C204,'BAZA DANYCH'!$A:$A,$A204,'BAZA DANYCH'!$F:$F,STATYSTYKI!$B204)</f>
        <v>24</v>
      </c>
      <c r="O204" s="167">
        <f t="shared" si="196"/>
        <v>27</v>
      </c>
      <c r="P204" s="167">
        <f>SUMIFS('BAZA DANYCH'!$O:$O,'BAZA DANYCH'!$V:$V,P$183,'BAZA DANYCH'!$K:$K,$C204,'BAZA DANYCH'!$A:$A,$A204,'BAZA DANYCH'!$F:$F,STATYSTYKI!$B204)</f>
        <v>0</v>
      </c>
      <c r="Q204" s="167">
        <f>SUMIFS('BAZA DANYCH'!$P:$P,'BAZA DANYCH'!$V:$V,Q$183,'BAZA DANYCH'!$K:$K,$C204,'BAZA DANYCH'!$A:$A,$A204,'BAZA DANYCH'!$F:$F,STATYSTYKI!$B204)</f>
        <v>26</v>
      </c>
      <c r="R204" s="167">
        <f t="shared" si="197"/>
        <v>26</v>
      </c>
      <c r="S204" s="167">
        <f>SUMIFS('BAZA DANYCH'!$O:$O,'BAZA DANYCH'!$V:$V,S$183,'BAZA DANYCH'!$K:$K,$C204,'BAZA DANYCH'!$A:$A,$A204,'BAZA DANYCH'!$F:$F,STATYSTYKI!$B204)</f>
        <v>6</v>
      </c>
      <c r="T204" s="167">
        <f>SUMIFS('BAZA DANYCH'!$P:$P,'BAZA DANYCH'!$V:$V,T$183,'BAZA DANYCH'!$K:$K,$C204,'BAZA DANYCH'!$A:$A,$A204,'BAZA DANYCH'!$F:$F,STATYSTYKI!$B204)</f>
        <v>56</v>
      </c>
      <c r="U204" s="167">
        <f t="shared" si="198"/>
        <v>62</v>
      </c>
      <c r="V204" s="167">
        <f>SUMIFS('BAZA DANYCH'!$O:$O,'BAZA DANYCH'!$V:$V,V$183,'BAZA DANYCH'!$K:$K,$C204,'BAZA DANYCH'!$A:$A,$A204,'BAZA DANYCH'!$F:$F,STATYSTYKI!$B204)</f>
        <v>0</v>
      </c>
      <c r="W204" s="167">
        <f>SUMIFS('BAZA DANYCH'!$P:$P,'BAZA DANYCH'!$V:$V,W$183,'BAZA DANYCH'!$K:$K,$C204,'BAZA DANYCH'!$A:$A,$A204,'BAZA DANYCH'!$F:$F,STATYSTYKI!$B204)</f>
        <v>53</v>
      </c>
      <c r="X204" s="167">
        <f t="shared" si="199"/>
        <v>53</v>
      </c>
      <c r="Y204" s="167">
        <f>SUMIFS('BAZA DANYCH'!$O:$O,'BAZA DANYCH'!$V:$V,Y$183,'BAZA DANYCH'!$K:$K,$C204,'BAZA DANYCH'!$A:$A,$A204,'BAZA DANYCH'!$F:$F,STATYSTYKI!$B204)</f>
        <v>1</v>
      </c>
      <c r="Z204" s="167">
        <f>SUMIFS('BAZA DANYCH'!$P:$P,'BAZA DANYCH'!$V:$V,Z$183,'BAZA DANYCH'!$K:$K,$C204,'BAZA DANYCH'!$A:$A,$A204,'BAZA DANYCH'!$F:$F,STATYSTYKI!$B204)</f>
        <v>49</v>
      </c>
      <c r="AA204" s="167">
        <f t="shared" si="200"/>
        <v>50</v>
      </c>
      <c r="AB204" s="167">
        <f>SUMIFS('BAZA DANYCH'!$O:$O,'BAZA DANYCH'!$V:$V,AB$183,'BAZA DANYCH'!$K:$K,$C204,'BAZA DANYCH'!$A:$A,$A204,'BAZA DANYCH'!$F:$F,STATYSTYKI!$B204)</f>
        <v>0</v>
      </c>
      <c r="AC204" s="167">
        <f>SUMIFS('BAZA DANYCH'!$P:$P,'BAZA DANYCH'!$V:$V,AC$183,'BAZA DANYCH'!$K:$K,$C204,'BAZA DANYCH'!$A:$A,$A204,'BAZA DANYCH'!$F:$F,STATYSTYKI!$B204)</f>
        <v>37</v>
      </c>
      <c r="AD204" s="167">
        <f t="shared" si="201"/>
        <v>37</v>
      </c>
      <c r="AM204" s="97"/>
      <c r="AN204" s="98"/>
      <c r="AO204" s="98"/>
      <c r="AP204" s="98"/>
      <c r="AQ204" s="98"/>
      <c r="AR204" s="98"/>
      <c r="AS204" s="98"/>
      <c r="AT204" s="98"/>
      <c r="AU204" s="98"/>
      <c r="AV204" s="98"/>
      <c r="AW204" s="98"/>
      <c r="AX204" s="98"/>
      <c r="AY204" s="98"/>
      <c r="AZ204" s="97"/>
      <c r="BA204" s="97"/>
      <c r="BB204" s="97"/>
      <c r="BC204" s="97"/>
      <c r="BD204" s="97"/>
      <c r="BE204" s="97"/>
      <c r="BF204" s="97"/>
      <c r="BG204" s="97"/>
      <c r="BH204" s="97"/>
      <c r="BI204" s="97"/>
      <c r="BJ204" s="97"/>
      <c r="BK204" s="97"/>
      <c r="BL204" s="98"/>
      <c r="BM204" s="98"/>
      <c r="BN204" s="98"/>
      <c r="BO204" s="231"/>
      <c r="BP204" s="97"/>
      <c r="BQ204" s="97"/>
      <c r="BR204" s="97"/>
      <c r="BS204" s="97"/>
      <c r="BT204" s="97"/>
      <c r="BU204" s="97"/>
      <c r="BV204" s="97"/>
      <c r="BW204" s="97"/>
      <c r="BX204" s="97"/>
      <c r="BY204" s="97"/>
      <c r="BZ204" s="97"/>
      <c r="CA204" s="97"/>
      <c r="CB204" s="97"/>
      <c r="CC204" s="97"/>
      <c r="CD204" s="97"/>
      <c r="CE204" s="97"/>
      <c r="CF204" s="97"/>
      <c r="CG204" s="97"/>
    </row>
    <row r="205" spans="1:85" ht="15" x14ac:dyDescent="0.25">
      <c r="A205" s="50" t="s">
        <v>186</v>
      </c>
      <c r="B205" s="48" t="s">
        <v>233</v>
      </c>
      <c r="C205" s="48">
        <v>9</v>
      </c>
      <c r="D205" s="178">
        <f t="shared" si="185"/>
        <v>4</v>
      </c>
      <c r="E205" s="178">
        <f t="shared" si="186"/>
        <v>29</v>
      </c>
      <c r="F205" s="178">
        <f t="shared" si="187"/>
        <v>33</v>
      </c>
      <c r="G205" s="167">
        <f>SUMIFS('BAZA DANYCH'!$O:$O,'BAZA DANYCH'!$V:$V,G$183,'BAZA DANYCH'!$K:$K,$C205,'BAZA DANYCH'!$A:$A,$A205,'BAZA DANYCH'!$F:$F,STATYSTYKI!$B205)</f>
        <v>0</v>
      </c>
      <c r="H205" s="167">
        <f>SUMIFS('BAZA DANYCH'!$P:$P,'BAZA DANYCH'!$V:$V,H$183,'BAZA DANYCH'!$K:$K,$C205,'BAZA DANYCH'!$A:$A,$A205,'BAZA DANYCH'!$F:$F,STATYSTYKI!$B205)</f>
        <v>0</v>
      </c>
      <c r="I205" s="167">
        <f t="shared" si="194"/>
        <v>0</v>
      </c>
      <c r="J205" s="167">
        <f>SUMIFS('BAZA DANYCH'!$O:$O,'BAZA DANYCH'!$V:$V,J$183,'BAZA DANYCH'!$K:$K,$C205,'BAZA DANYCH'!$A:$A,$A205,'BAZA DANYCH'!$F:$F,STATYSTYKI!$B205)</f>
        <v>0</v>
      </c>
      <c r="K205" s="167">
        <f>SUMIFS('BAZA DANYCH'!$P:$P,'BAZA DANYCH'!$V:$V,K$183,'BAZA DANYCH'!$K:$K,$C205,'BAZA DANYCH'!$A:$A,$A205,'BAZA DANYCH'!$F:$F,STATYSTYKI!$B205)</f>
        <v>0</v>
      </c>
      <c r="L205" s="167">
        <f t="shared" si="195"/>
        <v>0</v>
      </c>
      <c r="M205" s="167">
        <f>SUMIFS('BAZA DANYCH'!$O:$O,'BAZA DANYCH'!$V:$V,M$183,'BAZA DANYCH'!$K:$K,$C205,'BAZA DANYCH'!$A:$A,$A205,'BAZA DANYCH'!$F:$F,STATYSTYKI!$B205)</f>
        <v>0</v>
      </c>
      <c r="N205" s="167">
        <f>SUMIFS('BAZA DANYCH'!$P:$P,'BAZA DANYCH'!$V:$V,N$183,'BAZA DANYCH'!$K:$K,$C205,'BAZA DANYCH'!$A:$A,$A205,'BAZA DANYCH'!$F:$F,STATYSTYKI!$B205)</f>
        <v>0</v>
      </c>
      <c r="O205" s="167">
        <f t="shared" si="196"/>
        <v>0</v>
      </c>
      <c r="P205" s="167">
        <f>SUMIFS('BAZA DANYCH'!$O:$O,'BAZA DANYCH'!$V:$V,P$183,'BAZA DANYCH'!$K:$K,$C205,'BAZA DANYCH'!$A:$A,$A205,'BAZA DANYCH'!$F:$F,STATYSTYKI!$B205)</f>
        <v>0</v>
      </c>
      <c r="Q205" s="167">
        <f>SUMIFS('BAZA DANYCH'!$P:$P,'BAZA DANYCH'!$V:$V,Q$183,'BAZA DANYCH'!$K:$K,$C205,'BAZA DANYCH'!$A:$A,$A205,'BAZA DANYCH'!$F:$F,STATYSTYKI!$B205)</f>
        <v>0</v>
      </c>
      <c r="R205" s="167">
        <f t="shared" si="197"/>
        <v>0</v>
      </c>
      <c r="S205" s="167">
        <f>SUMIFS('BAZA DANYCH'!$O:$O,'BAZA DANYCH'!$V:$V,S$183,'BAZA DANYCH'!$K:$K,$C205,'BAZA DANYCH'!$A:$A,$A205,'BAZA DANYCH'!$F:$F,STATYSTYKI!$B205)</f>
        <v>0</v>
      </c>
      <c r="T205" s="167">
        <f>SUMIFS('BAZA DANYCH'!$P:$P,'BAZA DANYCH'!$V:$V,T$183,'BAZA DANYCH'!$K:$K,$C205,'BAZA DANYCH'!$A:$A,$A205,'BAZA DANYCH'!$F:$F,STATYSTYKI!$B205)</f>
        <v>0</v>
      </c>
      <c r="U205" s="167">
        <f t="shared" si="198"/>
        <v>0</v>
      </c>
      <c r="V205" s="167">
        <f>SUMIFS('BAZA DANYCH'!$O:$O,'BAZA DANYCH'!$V:$V,V$183,'BAZA DANYCH'!$K:$K,$C205,'BAZA DANYCH'!$A:$A,$A205,'BAZA DANYCH'!$F:$F,STATYSTYKI!$B205)</f>
        <v>0</v>
      </c>
      <c r="W205" s="167">
        <f>SUMIFS('BAZA DANYCH'!$P:$P,'BAZA DANYCH'!$V:$V,W$183,'BAZA DANYCH'!$K:$K,$C205,'BAZA DANYCH'!$A:$A,$A205,'BAZA DANYCH'!$F:$F,STATYSTYKI!$B205)</f>
        <v>0</v>
      </c>
      <c r="X205" s="167">
        <f t="shared" si="199"/>
        <v>0</v>
      </c>
      <c r="Y205" s="167">
        <f>SUMIFS('BAZA DANYCH'!$O:$O,'BAZA DANYCH'!$V:$V,Y$183,'BAZA DANYCH'!$K:$K,$C205,'BAZA DANYCH'!$A:$A,$A205,'BAZA DANYCH'!$F:$F,STATYSTYKI!$B205)</f>
        <v>0</v>
      </c>
      <c r="Z205" s="167">
        <f>SUMIFS('BAZA DANYCH'!$P:$P,'BAZA DANYCH'!$V:$V,Z$183,'BAZA DANYCH'!$K:$K,$C205,'BAZA DANYCH'!$A:$A,$A205,'BAZA DANYCH'!$F:$F,STATYSTYKI!$B205)</f>
        <v>26</v>
      </c>
      <c r="AA205" s="167">
        <f t="shared" si="200"/>
        <v>26</v>
      </c>
      <c r="AB205" s="167">
        <f>SUMIFS('BAZA DANYCH'!$O:$O,'BAZA DANYCH'!$V:$V,AB$183,'BAZA DANYCH'!$K:$K,$C205,'BAZA DANYCH'!$A:$A,$A205,'BAZA DANYCH'!$F:$F,STATYSTYKI!$B205)</f>
        <v>4</v>
      </c>
      <c r="AC205" s="167">
        <f>SUMIFS('BAZA DANYCH'!$P:$P,'BAZA DANYCH'!$V:$V,AC$183,'BAZA DANYCH'!$K:$K,$C205,'BAZA DANYCH'!$A:$A,$A205,'BAZA DANYCH'!$F:$F,STATYSTYKI!$B205)</f>
        <v>3</v>
      </c>
      <c r="AD205" s="167">
        <f t="shared" si="201"/>
        <v>7</v>
      </c>
      <c r="AM205" s="97"/>
      <c r="AN205" s="98"/>
      <c r="AO205" s="98"/>
      <c r="AP205" s="98"/>
      <c r="AQ205" s="98"/>
      <c r="AR205" s="98"/>
      <c r="AS205" s="98"/>
      <c r="AT205" s="98"/>
      <c r="AU205" s="98"/>
      <c r="AV205" s="98"/>
      <c r="AW205" s="98"/>
      <c r="AX205" s="98"/>
      <c r="AY205" s="98"/>
      <c r="AZ205" s="97"/>
      <c r="BA205" s="97"/>
      <c r="BB205" s="97"/>
      <c r="BC205" s="97"/>
      <c r="BD205" s="97"/>
      <c r="BE205" s="97"/>
      <c r="BF205" s="97"/>
      <c r="BG205" s="97"/>
      <c r="BH205" s="97"/>
      <c r="BI205" s="97"/>
      <c r="BJ205" s="97"/>
      <c r="BK205" s="97"/>
      <c r="BL205" s="98"/>
      <c r="BM205" s="98"/>
      <c r="BN205" s="98"/>
      <c r="BO205" s="231"/>
      <c r="BP205" s="97"/>
      <c r="BQ205" s="97"/>
      <c r="BR205" s="97"/>
      <c r="BS205" s="97"/>
      <c r="BT205" s="97"/>
      <c r="BU205" s="97"/>
      <c r="BV205" s="97"/>
      <c r="BW205" s="97"/>
      <c r="BX205" s="97"/>
      <c r="BY205" s="97"/>
      <c r="BZ205" s="97"/>
      <c r="CA205" s="97"/>
      <c r="CB205" s="97"/>
      <c r="CC205" s="97"/>
      <c r="CD205" s="97"/>
      <c r="CE205" s="97"/>
      <c r="CF205" s="97"/>
      <c r="CG205" s="97"/>
    </row>
    <row r="206" spans="1:85" ht="15" x14ac:dyDescent="0.25">
      <c r="A206" s="50" t="s">
        <v>186</v>
      </c>
      <c r="B206" s="48" t="s">
        <v>190</v>
      </c>
      <c r="C206" s="48">
        <v>10</v>
      </c>
      <c r="D206" s="178">
        <f t="shared" si="185"/>
        <v>541</v>
      </c>
      <c r="E206" s="178">
        <f t="shared" si="186"/>
        <v>610</v>
      </c>
      <c r="F206" s="178">
        <f t="shared" si="187"/>
        <v>1151</v>
      </c>
      <c r="G206" s="167">
        <f>SUMIFS('BAZA DANYCH'!$O:$O,'BAZA DANYCH'!$V:$V,G$183,'BAZA DANYCH'!$K:$K,$C206,'BAZA DANYCH'!$A:$A,$A206,'BAZA DANYCH'!$F:$F,STATYSTYKI!$B206)</f>
        <v>10</v>
      </c>
      <c r="H206" s="167">
        <f>SUMIFS('BAZA DANYCH'!$P:$P,'BAZA DANYCH'!$V:$V,H$183,'BAZA DANYCH'!$K:$K,$C206,'BAZA DANYCH'!$A:$A,$A206,'BAZA DANYCH'!$F:$F,STATYSTYKI!$B206)</f>
        <v>51</v>
      </c>
      <c r="I206" s="167">
        <f t="shared" si="194"/>
        <v>61</v>
      </c>
      <c r="J206" s="167">
        <f>SUMIFS('BAZA DANYCH'!$O:$O,'BAZA DANYCH'!$V:$V,J$183,'BAZA DANYCH'!$K:$K,$C206,'BAZA DANYCH'!$A:$A,$A206,'BAZA DANYCH'!$F:$F,STATYSTYKI!$B206)</f>
        <v>30</v>
      </c>
      <c r="K206" s="167">
        <f>SUMIFS('BAZA DANYCH'!$P:$P,'BAZA DANYCH'!$V:$V,K$183,'BAZA DANYCH'!$K:$K,$C206,'BAZA DANYCH'!$A:$A,$A206,'BAZA DANYCH'!$F:$F,STATYSTYKI!$B206)</f>
        <v>102</v>
      </c>
      <c r="L206" s="167">
        <f t="shared" si="195"/>
        <v>132</v>
      </c>
      <c r="M206" s="167">
        <f>SUMIFS('BAZA DANYCH'!$O:$O,'BAZA DANYCH'!$V:$V,M$183,'BAZA DANYCH'!$K:$K,$C206,'BAZA DANYCH'!$A:$A,$A206,'BAZA DANYCH'!$F:$F,STATYSTYKI!$B206)</f>
        <v>37</v>
      </c>
      <c r="N206" s="167">
        <f>SUMIFS('BAZA DANYCH'!$P:$P,'BAZA DANYCH'!$V:$V,N$183,'BAZA DANYCH'!$K:$K,$C206,'BAZA DANYCH'!$A:$A,$A206,'BAZA DANYCH'!$F:$F,STATYSTYKI!$B206)</f>
        <v>79</v>
      </c>
      <c r="O206" s="167">
        <f t="shared" si="196"/>
        <v>116</v>
      </c>
      <c r="P206" s="167">
        <f>SUMIFS('BAZA DANYCH'!$O:$O,'BAZA DANYCH'!$V:$V,P$183,'BAZA DANYCH'!$K:$K,$C206,'BAZA DANYCH'!$A:$A,$A206,'BAZA DANYCH'!$F:$F,STATYSTYKI!$B206)</f>
        <v>22</v>
      </c>
      <c r="Q206" s="167">
        <f>SUMIFS('BAZA DANYCH'!$P:$P,'BAZA DANYCH'!$V:$V,Q$183,'BAZA DANYCH'!$K:$K,$C206,'BAZA DANYCH'!$A:$A,$A206,'BAZA DANYCH'!$F:$F,STATYSTYKI!$B206)</f>
        <v>99</v>
      </c>
      <c r="R206" s="167">
        <f t="shared" si="197"/>
        <v>121</v>
      </c>
      <c r="S206" s="167">
        <f>SUMIFS('BAZA DANYCH'!$O:$O,'BAZA DANYCH'!$V:$V,S$183,'BAZA DANYCH'!$K:$K,$C206,'BAZA DANYCH'!$A:$A,$A206,'BAZA DANYCH'!$F:$F,STATYSTYKI!$B206)</f>
        <v>73</v>
      </c>
      <c r="T206" s="167">
        <f>SUMIFS('BAZA DANYCH'!$P:$P,'BAZA DANYCH'!$V:$V,T$183,'BAZA DANYCH'!$K:$K,$C206,'BAZA DANYCH'!$A:$A,$A206,'BAZA DANYCH'!$F:$F,STATYSTYKI!$B206)</f>
        <v>67</v>
      </c>
      <c r="U206" s="167">
        <f t="shared" si="198"/>
        <v>140</v>
      </c>
      <c r="V206" s="167">
        <f>SUMIFS('BAZA DANYCH'!$O:$O,'BAZA DANYCH'!$V:$V,V$183,'BAZA DANYCH'!$K:$K,$C206,'BAZA DANYCH'!$A:$A,$A206,'BAZA DANYCH'!$F:$F,STATYSTYKI!$B206)</f>
        <v>120</v>
      </c>
      <c r="W206" s="167">
        <f>SUMIFS('BAZA DANYCH'!$P:$P,'BAZA DANYCH'!$V:$V,W$183,'BAZA DANYCH'!$K:$K,$C206,'BAZA DANYCH'!$A:$A,$A206,'BAZA DANYCH'!$F:$F,STATYSTYKI!$B206)</f>
        <v>85</v>
      </c>
      <c r="X206" s="167">
        <f t="shared" si="199"/>
        <v>205</v>
      </c>
      <c r="Y206" s="167">
        <f>SUMIFS('BAZA DANYCH'!$O:$O,'BAZA DANYCH'!$V:$V,Y$183,'BAZA DANYCH'!$K:$K,$C206,'BAZA DANYCH'!$A:$A,$A206,'BAZA DANYCH'!$F:$F,STATYSTYKI!$B206)</f>
        <v>100</v>
      </c>
      <c r="Z206" s="167">
        <f>SUMIFS('BAZA DANYCH'!$P:$P,'BAZA DANYCH'!$V:$V,Z$183,'BAZA DANYCH'!$K:$K,$C206,'BAZA DANYCH'!$A:$A,$A206,'BAZA DANYCH'!$F:$F,STATYSTYKI!$B206)</f>
        <v>67</v>
      </c>
      <c r="AA206" s="167">
        <f t="shared" si="200"/>
        <v>167</v>
      </c>
      <c r="AB206" s="167">
        <f>SUMIFS('BAZA DANYCH'!$O:$O,'BAZA DANYCH'!$V:$V,AB$183,'BAZA DANYCH'!$K:$K,$C206,'BAZA DANYCH'!$A:$A,$A206,'BAZA DANYCH'!$F:$F,STATYSTYKI!$B206)</f>
        <v>149</v>
      </c>
      <c r="AC206" s="167">
        <f>SUMIFS('BAZA DANYCH'!$P:$P,'BAZA DANYCH'!$V:$V,AC$183,'BAZA DANYCH'!$K:$K,$C206,'BAZA DANYCH'!$A:$A,$A206,'BAZA DANYCH'!$F:$F,STATYSTYKI!$B206)</f>
        <v>60</v>
      </c>
      <c r="AD206" s="167">
        <f t="shared" si="201"/>
        <v>209</v>
      </c>
      <c r="AM206" s="97"/>
      <c r="AN206" s="98"/>
      <c r="AO206" s="98"/>
      <c r="AP206" s="98"/>
      <c r="AQ206" s="98"/>
      <c r="AR206" s="98"/>
      <c r="AS206" s="98"/>
      <c r="AT206" s="98"/>
      <c r="AU206" s="98"/>
      <c r="AV206" s="98"/>
      <c r="AW206" s="98"/>
      <c r="AX206" s="98"/>
      <c r="AY206" s="98"/>
      <c r="AZ206" s="97"/>
      <c r="BA206" s="97"/>
      <c r="BB206" s="97"/>
      <c r="BC206" s="97"/>
      <c r="BD206" s="97"/>
      <c r="BE206" s="97"/>
      <c r="BF206" s="97"/>
      <c r="BG206" s="97"/>
      <c r="BH206" s="97"/>
      <c r="BI206" s="97"/>
      <c r="BJ206" s="97"/>
      <c r="BK206" s="97"/>
      <c r="BL206" s="98"/>
      <c r="BM206" s="98"/>
      <c r="BN206" s="98"/>
      <c r="BO206" s="231"/>
      <c r="BP206" s="97"/>
      <c r="BQ206" s="97"/>
      <c r="BR206" s="97"/>
      <c r="BS206" s="97"/>
      <c r="BT206" s="97"/>
      <c r="BU206" s="97"/>
      <c r="BV206" s="97"/>
      <c r="BW206" s="97"/>
      <c r="BX206" s="97"/>
      <c r="BY206" s="97"/>
      <c r="BZ206" s="97"/>
      <c r="CA206" s="97"/>
      <c r="CB206" s="97"/>
      <c r="CC206" s="97"/>
      <c r="CD206" s="97"/>
      <c r="CE206" s="97"/>
      <c r="CF206" s="97"/>
      <c r="CG206" s="97"/>
    </row>
    <row r="207" spans="1:85" ht="15" x14ac:dyDescent="0.25">
      <c r="A207" s="50" t="s">
        <v>186</v>
      </c>
      <c r="B207" s="48" t="s">
        <v>210</v>
      </c>
      <c r="C207" s="48">
        <v>10</v>
      </c>
      <c r="D207" s="178">
        <f t="shared" si="185"/>
        <v>444</v>
      </c>
      <c r="E207" s="178">
        <f t="shared" si="186"/>
        <v>459</v>
      </c>
      <c r="F207" s="178">
        <f t="shared" si="187"/>
        <v>903</v>
      </c>
      <c r="G207" s="167">
        <f>SUMIFS('BAZA DANYCH'!$O:$O,'BAZA DANYCH'!$V:$V,G$183,'BAZA DANYCH'!$K:$K,$C207,'BAZA DANYCH'!$A:$A,$A207,'BAZA DANYCH'!$F:$F,STATYSTYKI!$B207)</f>
        <v>17</v>
      </c>
      <c r="H207" s="167">
        <f>SUMIFS('BAZA DANYCH'!$P:$P,'BAZA DANYCH'!$V:$V,H$183,'BAZA DANYCH'!$K:$K,$C207,'BAZA DANYCH'!$A:$A,$A207,'BAZA DANYCH'!$F:$F,STATYSTYKI!$B207)</f>
        <v>37</v>
      </c>
      <c r="I207" s="167">
        <f t="shared" si="194"/>
        <v>54</v>
      </c>
      <c r="J207" s="167">
        <f>SUMIFS('BAZA DANYCH'!$O:$O,'BAZA DANYCH'!$V:$V,J$183,'BAZA DANYCH'!$K:$K,$C207,'BAZA DANYCH'!$A:$A,$A207,'BAZA DANYCH'!$F:$F,STATYSTYKI!$B207)</f>
        <v>36</v>
      </c>
      <c r="K207" s="167">
        <f>SUMIFS('BAZA DANYCH'!$P:$P,'BAZA DANYCH'!$V:$V,K$183,'BAZA DANYCH'!$K:$K,$C207,'BAZA DANYCH'!$A:$A,$A207,'BAZA DANYCH'!$F:$F,STATYSTYKI!$B207)</f>
        <v>78</v>
      </c>
      <c r="L207" s="167">
        <f t="shared" si="195"/>
        <v>114</v>
      </c>
      <c r="M207" s="167">
        <f>SUMIFS('BAZA DANYCH'!$O:$O,'BAZA DANYCH'!$V:$V,M$183,'BAZA DANYCH'!$K:$K,$C207,'BAZA DANYCH'!$A:$A,$A207,'BAZA DANYCH'!$F:$F,STATYSTYKI!$B207)</f>
        <v>57</v>
      </c>
      <c r="N207" s="167">
        <f>SUMIFS('BAZA DANYCH'!$P:$P,'BAZA DANYCH'!$V:$V,N$183,'BAZA DANYCH'!$K:$K,$C207,'BAZA DANYCH'!$A:$A,$A207,'BAZA DANYCH'!$F:$F,STATYSTYKI!$B207)</f>
        <v>53</v>
      </c>
      <c r="O207" s="167">
        <f t="shared" si="196"/>
        <v>110</v>
      </c>
      <c r="P207" s="167">
        <f>SUMIFS('BAZA DANYCH'!$O:$O,'BAZA DANYCH'!$V:$V,P$183,'BAZA DANYCH'!$K:$K,$C207,'BAZA DANYCH'!$A:$A,$A207,'BAZA DANYCH'!$F:$F,STATYSTYKI!$B207)</f>
        <v>75</v>
      </c>
      <c r="Q207" s="167">
        <f>SUMIFS('BAZA DANYCH'!$P:$P,'BAZA DANYCH'!$V:$V,Q$183,'BAZA DANYCH'!$K:$K,$C207,'BAZA DANYCH'!$A:$A,$A207,'BAZA DANYCH'!$F:$F,STATYSTYKI!$B207)</f>
        <v>56</v>
      </c>
      <c r="R207" s="167">
        <f t="shared" si="197"/>
        <v>131</v>
      </c>
      <c r="S207" s="167">
        <f>SUMIFS('BAZA DANYCH'!$O:$O,'BAZA DANYCH'!$V:$V,S$183,'BAZA DANYCH'!$K:$K,$C207,'BAZA DANYCH'!$A:$A,$A207,'BAZA DANYCH'!$F:$F,STATYSTYKI!$B207)</f>
        <v>72</v>
      </c>
      <c r="T207" s="167">
        <f>SUMIFS('BAZA DANYCH'!$P:$P,'BAZA DANYCH'!$V:$V,T$183,'BAZA DANYCH'!$K:$K,$C207,'BAZA DANYCH'!$A:$A,$A207,'BAZA DANYCH'!$F:$F,STATYSTYKI!$B207)</f>
        <v>48</v>
      </c>
      <c r="U207" s="167">
        <f t="shared" si="198"/>
        <v>120</v>
      </c>
      <c r="V207" s="167">
        <f>SUMIFS('BAZA DANYCH'!$O:$O,'BAZA DANYCH'!$V:$V,V$183,'BAZA DANYCH'!$K:$K,$C207,'BAZA DANYCH'!$A:$A,$A207,'BAZA DANYCH'!$F:$F,STATYSTYKI!$B207)</f>
        <v>53</v>
      </c>
      <c r="W207" s="167">
        <f>SUMIFS('BAZA DANYCH'!$P:$P,'BAZA DANYCH'!$V:$V,W$183,'BAZA DANYCH'!$K:$K,$C207,'BAZA DANYCH'!$A:$A,$A207,'BAZA DANYCH'!$F:$F,STATYSTYKI!$B207)</f>
        <v>56</v>
      </c>
      <c r="X207" s="167">
        <f t="shared" si="199"/>
        <v>109</v>
      </c>
      <c r="Y207" s="167">
        <f>SUMIFS('BAZA DANYCH'!$O:$O,'BAZA DANYCH'!$V:$V,Y$183,'BAZA DANYCH'!$K:$K,$C207,'BAZA DANYCH'!$A:$A,$A207,'BAZA DANYCH'!$F:$F,STATYSTYKI!$B207)</f>
        <v>92</v>
      </c>
      <c r="Z207" s="167">
        <f>SUMIFS('BAZA DANYCH'!$P:$P,'BAZA DANYCH'!$V:$V,Z$183,'BAZA DANYCH'!$K:$K,$C207,'BAZA DANYCH'!$A:$A,$A207,'BAZA DANYCH'!$F:$F,STATYSTYKI!$B207)</f>
        <v>57</v>
      </c>
      <c r="AA207" s="167">
        <f t="shared" si="200"/>
        <v>149</v>
      </c>
      <c r="AB207" s="167">
        <f>SUMIFS('BAZA DANYCH'!$O:$O,'BAZA DANYCH'!$V:$V,AB$183,'BAZA DANYCH'!$K:$K,$C207,'BAZA DANYCH'!$A:$A,$A207,'BAZA DANYCH'!$F:$F,STATYSTYKI!$B207)</f>
        <v>42</v>
      </c>
      <c r="AC207" s="167">
        <f>SUMIFS('BAZA DANYCH'!$P:$P,'BAZA DANYCH'!$V:$V,AC$183,'BAZA DANYCH'!$K:$K,$C207,'BAZA DANYCH'!$A:$A,$A207,'BAZA DANYCH'!$F:$F,STATYSTYKI!$B207)</f>
        <v>74</v>
      </c>
      <c r="AD207" s="167">
        <f t="shared" si="201"/>
        <v>116</v>
      </c>
      <c r="AM207" s="97"/>
      <c r="AN207" s="98"/>
      <c r="AO207" s="98"/>
      <c r="AP207" s="98"/>
      <c r="AQ207" s="98"/>
      <c r="AR207" s="98"/>
      <c r="AS207" s="98"/>
      <c r="AT207" s="98"/>
      <c r="AU207" s="98"/>
      <c r="AV207" s="98"/>
      <c r="AW207" s="98"/>
      <c r="AX207" s="98"/>
      <c r="AY207" s="98"/>
      <c r="AZ207" s="97"/>
      <c r="BA207" s="97"/>
      <c r="BB207" s="97"/>
      <c r="BC207" s="97"/>
      <c r="BD207" s="97"/>
      <c r="BE207" s="97"/>
      <c r="BF207" s="97"/>
      <c r="BG207" s="97"/>
      <c r="BH207" s="97"/>
      <c r="BI207" s="97"/>
      <c r="BJ207" s="97"/>
      <c r="BK207" s="97"/>
      <c r="BL207" s="98"/>
      <c r="BM207" s="98"/>
      <c r="BN207" s="98"/>
      <c r="BO207" s="231"/>
      <c r="BP207" s="97"/>
      <c r="BQ207" s="97"/>
      <c r="BR207" s="97"/>
      <c r="BS207" s="97"/>
      <c r="BT207" s="97"/>
      <c r="BU207" s="97"/>
      <c r="BV207" s="97"/>
      <c r="BW207" s="97"/>
      <c r="BX207" s="97"/>
      <c r="BY207" s="97"/>
      <c r="BZ207" s="97"/>
      <c r="CA207" s="97"/>
      <c r="CB207" s="97"/>
      <c r="CC207" s="97"/>
      <c r="CD207" s="97"/>
      <c r="CE207" s="97"/>
      <c r="CF207" s="97"/>
      <c r="CG207" s="97"/>
    </row>
    <row r="208" spans="1:85" ht="15" x14ac:dyDescent="0.25">
      <c r="A208" s="50" t="s">
        <v>236</v>
      </c>
      <c r="B208" s="48" t="s">
        <v>237</v>
      </c>
      <c r="C208" s="48">
        <v>10</v>
      </c>
      <c r="D208" s="178">
        <f t="shared" si="185"/>
        <v>1</v>
      </c>
      <c r="E208" s="178">
        <f t="shared" si="186"/>
        <v>0</v>
      </c>
      <c r="F208" s="178">
        <f t="shared" si="187"/>
        <v>1</v>
      </c>
      <c r="G208" s="167">
        <f>SUMIFS('BAZA DANYCH'!$O:$O,'BAZA DANYCH'!$V:$V,G$183,'BAZA DANYCH'!$K:$K,$C208,'BAZA DANYCH'!$A:$A,$A208,'BAZA DANYCH'!$F:$F,STATYSTYKI!$B208)</f>
        <v>1</v>
      </c>
      <c r="H208" s="167">
        <f>SUMIFS('BAZA DANYCH'!$P:$P,'BAZA DANYCH'!$V:$V,H$183,'BAZA DANYCH'!$K:$K,$C208,'BAZA DANYCH'!$A:$A,$A208,'BAZA DANYCH'!$F:$F,STATYSTYKI!$B208)</f>
        <v>0</v>
      </c>
      <c r="I208" s="167">
        <f t="shared" si="194"/>
        <v>1</v>
      </c>
      <c r="J208" s="167">
        <f>SUMIFS('BAZA DANYCH'!$O:$O,'BAZA DANYCH'!$V:$V,J$183,'BAZA DANYCH'!$K:$K,$C208,'BAZA DANYCH'!$A:$A,$A208,'BAZA DANYCH'!$F:$F,STATYSTYKI!$B208)</f>
        <v>0</v>
      </c>
      <c r="K208" s="167">
        <f>SUMIFS('BAZA DANYCH'!$P:$P,'BAZA DANYCH'!$V:$V,K$183,'BAZA DANYCH'!$K:$K,$C208,'BAZA DANYCH'!$A:$A,$A208,'BAZA DANYCH'!$F:$F,STATYSTYKI!$B208)</f>
        <v>0</v>
      </c>
      <c r="L208" s="167">
        <f t="shared" si="195"/>
        <v>0</v>
      </c>
      <c r="M208" s="167">
        <f>SUMIFS('BAZA DANYCH'!$O:$O,'BAZA DANYCH'!$V:$V,M$183,'BAZA DANYCH'!$K:$K,$C208,'BAZA DANYCH'!$A:$A,$A208,'BAZA DANYCH'!$F:$F,STATYSTYKI!$B208)</f>
        <v>0</v>
      </c>
      <c r="N208" s="167">
        <f>SUMIFS('BAZA DANYCH'!$P:$P,'BAZA DANYCH'!$V:$V,N$183,'BAZA DANYCH'!$K:$K,$C208,'BAZA DANYCH'!$A:$A,$A208,'BAZA DANYCH'!$F:$F,STATYSTYKI!$B208)</f>
        <v>0</v>
      </c>
      <c r="O208" s="167">
        <f t="shared" si="196"/>
        <v>0</v>
      </c>
      <c r="P208" s="167">
        <f>SUMIFS('BAZA DANYCH'!$O:$O,'BAZA DANYCH'!$V:$V,P$183,'BAZA DANYCH'!$K:$K,$C208,'BAZA DANYCH'!$A:$A,$A208,'BAZA DANYCH'!$F:$F,STATYSTYKI!$B208)</f>
        <v>0</v>
      </c>
      <c r="Q208" s="167">
        <f>SUMIFS('BAZA DANYCH'!$P:$P,'BAZA DANYCH'!$V:$V,Q$183,'BAZA DANYCH'!$K:$K,$C208,'BAZA DANYCH'!$A:$A,$A208,'BAZA DANYCH'!$F:$F,STATYSTYKI!$B208)</f>
        <v>0</v>
      </c>
      <c r="R208" s="167">
        <f t="shared" si="197"/>
        <v>0</v>
      </c>
      <c r="S208" s="167">
        <f>SUMIFS('BAZA DANYCH'!$O:$O,'BAZA DANYCH'!$V:$V,S$183,'BAZA DANYCH'!$K:$K,$C208,'BAZA DANYCH'!$A:$A,$A208,'BAZA DANYCH'!$F:$F,STATYSTYKI!$B208)</f>
        <v>0</v>
      </c>
      <c r="T208" s="167">
        <f>SUMIFS('BAZA DANYCH'!$P:$P,'BAZA DANYCH'!$V:$V,T$183,'BAZA DANYCH'!$K:$K,$C208,'BAZA DANYCH'!$A:$A,$A208,'BAZA DANYCH'!$F:$F,STATYSTYKI!$B208)</f>
        <v>0</v>
      </c>
      <c r="U208" s="167">
        <f t="shared" si="198"/>
        <v>0</v>
      </c>
      <c r="V208" s="167">
        <f>SUMIFS('BAZA DANYCH'!$O:$O,'BAZA DANYCH'!$V:$V,V$183,'BAZA DANYCH'!$K:$K,$C208,'BAZA DANYCH'!$A:$A,$A208,'BAZA DANYCH'!$F:$F,STATYSTYKI!$B208)</f>
        <v>0</v>
      </c>
      <c r="W208" s="167">
        <f>SUMIFS('BAZA DANYCH'!$P:$P,'BAZA DANYCH'!$V:$V,W$183,'BAZA DANYCH'!$K:$K,$C208,'BAZA DANYCH'!$A:$A,$A208,'BAZA DANYCH'!$F:$F,STATYSTYKI!$B208)</f>
        <v>0</v>
      </c>
      <c r="X208" s="167">
        <f t="shared" si="199"/>
        <v>0</v>
      </c>
      <c r="Y208" s="167">
        <f>SUMIFS('BAZA DANYCH'!$O:$O,'BAZA DANYCH'!$V:$V,Y$183,'BAZA DANYCH'!$K:$K,$C208,'BAZA DANYCH'!$A:$A,$A208,'BAZA DANYCH'!$F:$F,STATYSTYKI!$B208)</f>
        <v>0</v>
      </c>
      <c r="Z208" s="167">
        <f>SUMIFS('BAZA DANYCH'!$P:$P,'BAZA DANYCH'!$V:$V,Z$183,'BAZA DANYCH'!$K:$K,$C208,'BAZA DANYCH'!$A:$A,$A208,'BAZA DANYCH'!$F:$F,STATYSTYKI!$B208)</f>
        <v>0</v>
      </c>
      <c r="AA208" s="167">
        <f t="shared" si="200"/>
        <v>0</v>
      </c>
      <c r="AB208" s="167">
        <f>SUMIFS('BAZA DANYCH'!$O:$O,'BAZA DANYCH'!$V:$V,AB$183,'BAZA DANYCH'!$K:$K,$C208,'BAZA DANYCH'!$A:$A,$A208,'BAZA DANYCH'!$F:$F,STATYSTYKI!$B208)</f>
        <v>0</v>
      </c>
      <c r="AC208" s="167">
        <f>SUMIFS('BAZA DANYCH'!$P:$P,'BAZA DANYCH'!$V:$V,AC$183,'BAZA DANYCH'!$K:$K,$C208,'BAZA DANYCH'!$A:$A,$A208,'BAZA DANYCH'!$F:$F,STATYSTYKI!$B208)</f>
        <v>0</v>
      </c>
      <c r="AD208" s="167">
        <f t="shared" si="201"/>
        <v>0</v>
      </c>
      <c r="AM208" s="97"/>
      <c r="AN208" s="98"/>
      <c r="AO208" s="98"/>
      <c r="AP208" s="98"/>
      <c r="AQ208" s="98"/>
      <c r="AR208" s="98"/>
      <c r="AS208" s="98"/>
      <c r="AT208" s="98"/>
      <c r="AU208" s="98"/>
      <c r="AV208" s="98"/>
      <c r="AW208" s="98"/>
      <c r="AX208" s="98"/>
      <c r="AY208" s="98"/>
      <c r="AZ208" s="97"/>
      <c r="BA208" s="97"/>
      <c r="BB208" s="97"/>
      <c r="BC208" s="97"/>
      <c r="BD208" s="97"/>
      <c r="BE208" s="97"/>
      <c r="BF208" s="97"/>
      <c r="BG208" s="97"/>
      <c r="BH208" s="97"/>
      <c r="BI208" s="97"/>
      <c r="BJ208" s="97"/>
      <c r="BK208" s="97"/>
      <c r="BL208" s="98"/>
      <c r="BM208" s="98"/>
      <c r="BN208" s="98"/>
      <c r="BO208" s="231"/>
      <c r="BP208" s="97"/>
      <c r="BQ208" s="97"/>
      <c r="BR208" s="97"/>
      <c r="BS208" s="97"/>
      <c r="BT208" s="97"/>
      <c r="BU208" s="97"/>
      <c r="BV208" s="97"/>
      <c r="BW208" s="97"/>
      <c r="BX208" s="97"/>
      <c r="BY208" s="97"/>
      <c r="BZ208" s="97"/>
      <c r="CA208" s="97"/>
      <c r="CB208" s="97"/>
      <c r="CC208" s="97"/>
      <c r="CD208" s="97"/>
      <c r="CE208" s="97"/>
      <c r="CF208" s="97"/>
      <c r="CG208" s="97"/>
    </row>
    <row r="209" spans="1:85" ht="15" x14ac:dyDescent="0.25">
      <c r="A209" s="50" t="s">
        <v>236</v>
      </c>
      <c r="B209" s="48" t="s">
        <v>249</v>
      </c>
      <c r="C209" s="48">
        <v>10</v>
      </c>
      <c r="D209" s="178">
        <f t="shared" si="185"/>
        <v>0</v>
      </c>
      <c r="E209" s="178">
        <f t="shared" si="186"/>
        <v>0</v>
      </c>
      <c r="F209" s="178">
        <f t="shared" si="187"/>
        <v>0</v>
      </c>
      <c r="G209" s="167">
        <f>SUMIFS('BAZA DANYCH'!$O:$O,'BAZA DANYCH'!$V:$V,G$183,'BAZA DANYCH'!$K:$K,$C209,'BAZA DANYCH'!$A:$A,$A209,'BAZA DANYCH'!$F:$F,STATYSTYKI!$B209)</f>
        <v>0</v>
      </c>
      <c r="H209" s="167">
        <f>SUMIFS('BAZA DANYCH'!$P:$P,'BAZA DANYCH'!$V:$V,H$183,'BAZA DANYCH'!$K:$K,$C209,'BAZA DANYCH'!$A:$A,$A209,'BAZA DANYCH'!$F:$F,STATYSTYKI!$B209)</f>
        <v>0</v>
      </c>
      <c r="I209" s="167">
        <f t="shared" si="194"/>
        <v>0</v>
      </c>
      <c r="J209" s="167">
        <f>SUMIFS('BAZA DANYCH'!$O:$O,'BAZA DANYCH'!$V:$V,J$183,'BAZA DANYCH'!$K:$K,$C209,'BAZA DANYCH'!$A:$A,$A209,'BAZA DANYCH'!$F:$F,STATYSTYKI!$B209)</f>
        <v>0</v>
      </c>
      <c r="K209" s="167">
        <f>SUMIFS('BAZA DANYCH'!$P:$P,'BAZA DANYCH'!$V:$V,K$183,'BAZA DANYCH'!$K:$K,$C209,'BAZA DANYCH'!$A:$A,$A209,'BAZA DANYCH'!$F:$F,STATYSTYKI!$B209)</f>
        <v>0</v>
      </c>
      <c r="L209" s="167">
        <f t="shared" si="195"/>
        <v>0</v>
      </c>
      <c r="M209" s="167">
        <f>SUMIFS('BAZA DANYCH'!$O:$O,'BAZA DANYCH'!$V:$V,M$183,'BAZA DANYCH'!$K:$K,$C209,'BAZA DANYCH'!$A:$A,$A209,'BAZA DANYCH'!$F:$F,STATYSTYKI!$B209)</f>
        <v>0</v>
      </c>
      <c r="N209" s="167">
        <f>SUMIFS('BAZA DANYCH'!$P:$P,'BAZA DANYCH'!$V:$V,N$183,'BAZA DANYCH'!$K:$K,$C209,'BAZA DANYCH'!$A:$A,$A209,'BAZA DANYCH'!$F:$F,STATYSTYKI!$B209)</f>
        <v>0</v>
      </c>
      <c r="O209" s="167">
        <f t="shared" si="196"/>
        <v>0</v>
      </c>
      <c r="P209" s="167">
        <f>SUMIFS('BAZA DANYCH'!$O:$O,'BAZA DANYCH'!$V:$V,P$183,'BAZA DANYCH'!$K:$K,$C209,'BAZA DANYCH'!$A:$A,$A209,'BAZA DANYCH'!$F:$F,STATYSTYKI!$B209)</f>
        <v>0</v>
      </c>
      <c r="Q209" s="167">
        <f>SUMIFS('BAZA DANYCH'!$P:$P,'BAZA DANYCH'!$V:$V,Q$183,'BAZA DANYCH'!$K:$K,$C209,'BAZA DANYCH'!$A:$A,$A209,'BAZA DANYCH'!$F:$F,STATYSTYKI!$B209)</f>
        <v>0</v>
      </c>
      <c r="R209" s="167">
        <f t="shared" si="197"/>
        <v>0</v>
      </c>
      <c r="S209" s="167">
        <f>SUMIFS('BAZA DANYCH'!$O:$O,'BAZA DANYCH'!$V:$V,S$183,'BAZA DANYCH'!$K:$K,$C209,'BAZA DANYCH'!$A:$A,$A209,'BAZA DANYCH'!$F:$F,STATYSTYKI!$B209)</f>
        <v>0</v>
      </c>
      <c r="T209" s="167">
        <f>SUMIFS('BAZA DANYCH'!$P:$P,'BAZA DANYCH'!$V:$V,T$183,'BAZA DANYCH'!$K:$K,$C209,'BAZA DANYCH'!$A:$A,$A209,'BAZA DANYCH'!$F:$F,STATYSTYKI!$B209)</f>
        <v>0</v>
      </c>
      <c r="U209" s="167">
        <f t="shared" si="198"/>
        <v>0</v>
      </c>
      <c r="V209" s="167">
        <f>SUMIFS('BAZA DANYCH'!$O:$O,'BAZA DANYCH'!$V:$V,V$183,'BAZA DANYCH'!$K:$K,$C209,'BAZA DANYCH'!$A:$A,$A209,'BAZA DANYCH'!$F:$F,STATYSTYKI!$B209)</f>
        <v>0</v>
      </c>
      <c r="W209" s="167">
        <f>SUMIFS('BAZA DANYCH'!$P:$P,'BAZA DANYCH'!$V:$V,W$183,'BAZA DANYCH'!$K:$K,$C209,'BAZA DANYCH'!$A:$A,$A209,'BAZA DANYCH'!$F:$F,STATYSTYKI!$B209)</f>
        <v>0</v>
      </c>
      <c r="X209" s="167">
        <f t="shared" si="199"/>
        <v>0</v>
      </c>
      <c r="Y209" s="167">
        <f>SUMIFS('BAZA DANYCH'!$O:$O,'BAZA DANYCH'!$V:$V,Y$183,'BAZA DANYCH'!$K:$K,$C209,'BAZA DANYCH'!$A:$A,$A209,'BAZA DANYCH'!$F:$F,STATYSTYKI!$B209)</f>
        <v>0</v>
      </c>
      <c r="Z209" s="167">
        <f>SUMIFS('BAZA DANYCH'!$P:$P,'BAZA DANYCH'!$V:$V,Z$183,'BAZA DANYCH'!$K:$K,$C209,'BAZA DANYCH'!$A:$A,$A209,'BAZA DANYCH'!$F:$F,STATYSTYKI!$B209)</f>
        <v>0</v>
      </c>
      <c r="AA209" s="167">
        <f t="shared" si="200"/>
        <v>0</v>
      </c>
      <c r="AB209" s="167">
        <f>SUMIFS('BAZA DANYCH'!$O:$O,'BAZA DANYCH'!$V:$V,AB$183,'BAZA DANYCH'!$K:$K,$C209,'BAZA DANYCH'!$A:$A,$A209,'BAZA DANYCH'!$F:$F,STATYSTYKI!$B209)</f>
        <v>0</v>
      </c>
      <c r="AC209" s="167">
        <f>SUMIFS('BAZA DANYCH'!$P:$P,'BAZA DANYCH'!$V:$V,AC$183,'BAZA DANYCH'!$K:$K,$C209,'BAZA DANYCH'!$A:$A,$A209,'BAZA DANYCH'!$F:$F,STATYSTYKI!$B209)</f>
        <v>0</v>
      </c>
      <c r="AD209" s="167">
        <f t="shared" si="201"/>
        <v>0</v>
      </c>
      <c r="AM209" s="97"/>
      <c r="AN209" s="98"/>
      <c r="AO209" s="98"/>
      <c r="AP209" s="98"/>
      <c r="AQ209" s="98"/>
      <c r="AR209" s="98"/>
      <c r="AS209" s="98"/>
      <c r="AT209" s="98"/>
      <c r="AU209" s="98"/>
      <c r="AV209" s="98"/>
      <c r="AW209" s="98"/>
      <c r="AX209" s="98"/>
      <c r="AY209" s="98"/>
      <c r="AZ209" s="97"/>
      <c r="BA209" s="97"/>
      <c r="BB209" s="97"/>
      <c r="BC209" s="97"/>
      <c r="BD209" s="97"/>
      <c r="BE209" s="97"/>
      <c r="BF209" s="97"/>
      <c r="BG209" s="97"/>
      <c r="BH209" s="97"/>
      <c r="BI209" s="97"/>
      <c r="BJ209" s="97"/>
      <c r="BK209" s="97"/>
      <c r="BL209" s="98"/>
      <c r="BM209" s="98"/>
      <c r="BN209" s="98"/>
      <c r="BO209" s="231"/>
      <c r="BP209" s="97"/>
      <c r="BQ209" s="97"/>
      <c r="BR209" s="97"/>
      <c r="BS209" s="97"/>
      <c r="BT209" s="97"/>
      <c r="BU209" s="97"/>
      <c r="BV209" s="97"/>
      <c r="BW209" s="97"/>
      <c r="BX209" s="97"/>
      <c r="BY209" s="97"/>
      <c r="BZ209" s="97"/>
      <c r="CA209" s="97"/>
      <c r="CB209" s="97"/>
      <c r="CC209" s="97"/>
      <c r="CD209" s="97"/>
      <c r="CE209" s="97"/>
      <c r="CF209" s="97"/>
      <c r="CG209" s="97"/>
    </row>
    <row r="210" spans="1:85" ht="15" x14ac:dyDescent="0.25">
      <c r="A210" s="50" t="s">
        <v>236</v>
      </c>
      <c r="B210" s="48" t="s">
        <v>237</v>
      </c>
      <c r="C210" s="48">
        <v>14</v>
      </c>
      <c r="D210" s="178">
        <f t="shared" si="185"/>
        <v>4</v>
      </c>
      <c r="E210" s="178">
        <f t="shared" si="186"/>
        <v>0</v>
      </c>
      <c r="F210" s="178">
        <f t="shared" si="187"/>
        <v>4</v>
      </c>
      <c r="G210" s="167">
        <f>SUMIFS('BAZA DANYCH'!$O:$O,'BAZA DANYCH'!$V:$V,G$183,'BAZA DANYCH'!$K:$K,$C210,'BAZA DANYCH'!$A:$A,$A210,'BAZA DANYCH'!$F:$F,STATYSTYKI!$B210)</f>
        <v>0</v>
      </c>
      <c r="H210" s="167">
        <f>SUMIFS('BAZA DANYCH'!$P:$P,'BAZA DANYCH'!$V:$V,H$183,'BAZA DANYCH'!$K:$K,$C210,'BAZA DANYCH'!$A:$A,$A210,'BAZA DANYCH'!$F:$F,STATYSTYKI!$B210)</f>
        <v>0</v>
      </c>
      <c r="I210" s="167">
        <f t="shared" si="194"/>
        <v>0</v>
      </c>
      <c r="J210" s="167">
        <f>SUMIFS('BAZA DANYCH'!$O:$O,'BAZA DANYCH'!$V:$V,J$183,'BAZA DANYCH'!$K:$K,$C210,'BAZA DANYCH'!$A:$A,$A210,'BAZA DANYCH'!$F:$F,STATYSTYKI!$B210)</f>
        <v>0</v>
      </c>
      <c r="K210" s="167">
        <f>SUMIFS('BAZA DANYCH'!$P:$P,'BAZA DANYCH'!$V:$V,K$183,'BAZA DANYCH'!$K:$K,$C210,'BAZA DANYCH'!$A:$A,$A210,'BAZA DANYCH'!$F:$F,STATYSTYKI!$B210)</f>
        <v>0</v>
      </c>
      <c r="L210" s="167">
        <f t="shared" si="195"/>
        <v>0</v>
      </c>
      <c r="M210" s="167">
        <f>SUMIFS('BAZA DANYCH'!$O:$O,'BAZA DANYCH'!$V:$V,M$183,'BAZA DANYCH'!$K:$K,$C210,'BAZA DANYCH'!$A:$A,$A210,'BAZA DANYCH'!$F:$F,STATYSTYKI!$B210)</f>
        <v>0</v>
      </c>
      <c r="N210" s="167">
        <f>SUMIFS('BAZA DANYCH'!$P:$P,'BAZA DANYCH'!$V:$V,N$183,'BAZA DANYCH'!$K:$K,$C210,'BAZA DANYCH'!$A:$A,$A210,'BAZA DANYCH'!$F:$F,STATYSTYKI!$B210)</f>
        <v>0</v>
      </c>
      <c r="O210" s="167">
        <f t="shared" si="196"/>
        <v>0</v>
      </c>
      <c r="P210" s="167">
        <f>SUMIFS('BAZA DANYCH'!$O:$O,'BAZA DANYCH'!$V:$V,P$183,'BAZA DANYCH'!$K:$K,$C210,'BAZA DANYCH'!$A:$A,$A210,'BAZA DANYCH'!$F:$F,STATYSTYKI!$B210)</f>
        <v>0</v>
      </c>
      <c r="Q210" s="167">
        <f>SUMIFS('BAZA DANYCH'!$P:$P,'BAZA DANYCH'!$V:$V,Q$183,'BAZA DANYCH'!$K:$K,$C210,'BAZA DANYCH'!$A:$A,$A210,'BAZA DANYCH'!$F:$F,STATYSTYKI!$B210)</f>
        <v>0</v>
      </c>
      <c r="R210" s="167">
        <f t="shared" si="197"/>
        <v>0</v>
      </c>
      <c r="S210" s="167">
        <f>SUMIFS('BAZA DANYCH'!$O:$O,'BAZA DANYCH'!$V:$V,S$183,'BAZA DANYCH'!$K:$K,$C210,'BAZA DANYCH'!$A:$A,$A210,'BAZA DANYCH'!$F:$F,STATYSTYKI!$B210)</f>
        <v>0</v>
      </c>
      <c r="T210" s="167">
        <f>SUMIFS('BAZA DANYCH'!$P:$P,'BAZA DANYCH'!$V:$V,T$183,'BAZA DANYCH'!$K:$K,$C210,'BAZA DANYCH'!$A:$A,$A210,'BAZA DANYCH'!$F:$F,STATYSTYKI!$B210)</f>
        <v>0</v>
      </c>
      <c r="U210" s="167">
        <f t="shared" si="198"/>
        <v>0</v>
      </c>
      <c r="V210" s="167">
        <f>SUMIFS('BAZA DANYCH'!$O:$O,'BAZA DANYCH'!$V:$V,V$183,'BAZA DANYCH'!$K:$K,$C210,'BAZA DANYCH'!$A:$A,$A210,'BAZA DANYCH'!$F:$F,STATYSTYKI!$B210)</f>
        <v>0</v>
      </c>
      <c r="W210" s="167">
        <f>SUMIFS('BAZA DANYCH'!$P:$P,'BAZA DANYCH'!$V:$V,W$183,'BAZA DANYCH'!$K:$K,$C210,'BAZA DANYCH'!$A:$A,$A210,'BAZA DANYCH'!$F:$F,STATYSTYKI!$B210)</f>
        <v>0</v>
      </c>
      <c r="X210" s="167">
        <f t="shared" si="199"/>
        <v>0</v>
      </c>
      <c r="Y210" s="167">
        <f>SUMIFS('BAZA DANYCH'!$O:$O,'BAZA DANYCH'!$V:$V,Y$183,'BAZA DANYCH'!$K:$K,$C210,'BAZA DANYCH'!$A:$A,$A210,'BAZA DANYCH'!$F:$F,STATYSTYKI!$B210)</f>
        <v>0</v>
      </c>
      <c r="Z210" s="167">
        <f>SUMIFS('BAZA DANYCH'!$P:$P,'BAZA DANYCH'!$V:$V,Z$183,'BAZA DANYCH'!$K:$K,$C210,'BAZA DANYCH'!$A:$A,$A210,'BAZA DANYCH'!$F:$F,STATYSTYKI!$B210)</f>
        <v>0</v>
      </c>
      <c r="AA210" s="167">
        <f t="shared" si="200"/>
        <v>0</v>
      </c>
      <c r="AB210" s="167">
        <f>SUMIFS('BAZA DANYCH'!$O:$O,'BAZA DANYCH'!$V:$V,AB$183,'BAZA DANYCH'!$K:$K,$C210,'BAZA DANYCH'!$A:$A,$A210,'BAZA DANYCH'!$F:$F,STATYSTYKI!$B210)</f>
        <v>4</v>
      </c>
      <c r="AC210" s="167">
        <f>SUMIFS('BAZA DANYCH'!$P:$P,'BAZA DANYCH'!$V:$V,AC$183,'BAZA DANYCH'!$K:$K,$C210,'BAZA DANYCH'!$A:$A,$A210,'BAZA DANYCH'!$F:$F,STATYSTYKI!$B210)</f>
        <v>0</v>
      </c>
      <c r="AD210" s="167">
        <f t="shared" si="201"/>
        <v>4</v>
      </c>
      <c r="AM210" s="97"/>
      <c r="AN210" s="98"/>
      <c r="AO210" s="98"/>
      <c r="AP210" s="98"/>
      <c r="AQ210" s="98"/>
      <c r="AR210" s="98"/>
      <c r="AS210" s="98"/>
      <c r="AT210" s="98"/>
      <c r="AU210" s="98"/>
      <c r="AV210" s="98"/>
      <c r="AW210" s="98"/>
      <c r="AX210" s="98"/>
      <c r="AY210" s="98"/>
      <c r="AZ210" s="97"/>
      <c r="BA210" s="97"/>
      <c r="BB210" s="97"/>
      <c r="BC210" s="97"/>
      <c r="BD210" s="97"/>
      <c r="BE210" s="97"/>
      <c r="BF210" s="97"/>
      <c r="BG210" s="97"/>
      <c r="BH210" s="97"/>
      <c r="BI210" s="97"/>
      <c r="BJ210" s="97"/>
      <c r="BK210" s="97"/>
      <c r="BL210" s="98"/>
      <c r="BM210" s="98"/>
      <c r="BN210" s="98"/>
      <c r="BO210" s="231"/>
      <c r="BP210" s="97"/>
      <c r="BQ210" s="97"/>
      <c r="BR210" s="97"/>
      <c r="BS210" s="97"/>
      <c r="BT210" s="97"/>
      <c r="BU210" s="97"/>
      <c r="BV210" s="97"/>
      <c r="BW210" s="97"/>
      <c r="BX210" s="97"/>
      <c r="BY210" s="97"/>
      <c r="BZ210" s="97"/>
      <c r="CA210" s="97"/>
      <c r="CB210" s="97"/>
      <c r="CC210" s="97"/>
      <c r="CD210" s="97"/>
      <c r="CE210" s="97"/>
      <c r="CF210" s="97"/>
      <c r="CG210" s="97"/>
    </row>
    <row r="211" spans="1:85" ht="15" x14ac:dyDescent="0.25">
      <c r="A211" s="50" t="s">
        <v>236</v>
      </c>
      <c r="B211" s="48" t="s">
        <v>237</v>
      </c>
      <c r="C211" s="48">
        <v>15</v>
      </c>
      <c r="D211" s="178">
        <f t="shared" si="185"/>
        <v>2</v>
      </c>
      <c r="E211" s="178">
        <f t="shared" si="186"/>
        <v>0</v>
      </c>
      <c r="F211" s="178">
        <f t="shared" si="187"/>
        <v>2</v>
      </c>
      <c r="G211" s="167">
        <f>SUMIFS('BAZA DANYCH'!$O:$O,'BAZA DANYCH'!$V:$V,G$183,'BAZA DANYCH'!$K:$K,$C211,'BAZA DANYCH'!$A:$A,$A211,'BAZA DANYCH'!$F:$F,STATYSTYKI!$B211)</f>
        <v>0</v>
      </c>
      <c r="H211" s="167">
        <f>SUMIFS('BAZA DANYCH'!$P:$P,'BAZA DANYCH'!$V:$V,H$183,'BAZA DANYCH'!$K:$K,$C211,'BAZA DANYCH'!$A:$A,$A211,'BAZA DANYCH'!$F:$F,STATYSTYKI!$B211)</f>
        <v>0</v>
      </c>
      <c r="I211" s="167">
        <f t="shared" si="194"/>
        <v>0</v>
      </c>
      <c r="J211" s="167">
        <f>SUMIFS('BAZA DANYCH'!$O:$O,'BAZA DANYCH'!$V:$V,J$183,'BAZA DANYCH'!$K:$K,$C211,'BAZA DANYCH'!$A:$A,$A211,'BAZA DANYCH'!$F:$F,STATYSTYKI!$B211)</f>
        <v>0</v>
      </c>
      <c r="K211" s="167">
        <f>SUMIFS('BAZA DANYCH'!$P:$P,'BAZA DANYCH'!$V:$V,K$183,'BAZA DANYCH'!$K:$K,$C211,'BAZA DANYCH'!$A:$A,$A211,'BAZA DANYCH'!$F:$F,STATYSTYKI!$B211)</f>
        <v>0</v>
      </c>
      <c r="L211" s="167">
        <f t="shared" si="195"/>
        <v>0</v>
      </c>
      <c r="M211" s="167">
        <f>SUMIFS('BAZA DANYCH'!$O:$O,'BAZA DANYCH'!$V:$V,M$183,'BAZA DANYCH'!$K:$K,$C211,'BAZA DANYCH'!$A:$A,$A211,'BAZA DANYCH'!$F:$F,STATYSTYKI!$B211)</f>
        <v>0</v>
      </c>
      <c r="N211" s="167">
        <f>SUMIFS('BAZA DANYCH'!$P:$P,'BAZA DANYCH'!$V:$V,N$183,'BAZA DANYCH'!$K:$K,$C211,'BAZA DANYCH'!$A:$A,$A211,'BAZA DANYCH'!$F:$F,STATYSTYKI!$B211)</f>
        <v>0</v>
      </c>
      <c r="O211" s="167">
        <f t="shared" si="196"/>
        <v>0</v>
      </c>
      <c r="P211" s="167">
        <f>SUMIFS('BAZA DANYCH'!$O:$O,'BAZA DANYCH'!$V:$V,P$183,'BAZA DANYCH'!$K:$K,$C211,'BAZA DANYCH'!$A:$A,$A211,'BAZA DANYCH'!$F:$F,STATYSTYKI!$B211)</f>
        <v>2</v>
      </c>
      <c r="Q211" s="167">
        <f>SUMIFS('BAZA DANYCH'!$P:$P,'BAZA DANYCH'!$V:$V,Q$183,'BAZA DANYCH'!$K:$K,$C211,'BAZA DANYCH'!$A:$A,$A211,'BAZA DANYCH'!$F:$F,STATYSTYKI!$B211)</f>
        <v>0</v>
      </c>
      <c r="R211" s="167">
        <f t="shared" si="197"/>
        <v>2</v>
      </c>
      <c r="S211" s="167">
        <f>SUMIFS('BAZA DANYCH'!$O:$O,'BAZA DANYCH'!$V:$V,S$183,'BAZA DANYCH'!$K:$K,$C211,'BAZA DANYCH'!$A:$A,$A211,'BAZA DANYCH'!$F:$F,STATYSTYKI!$B211)</f>
        <v>0</v>
      </c>
      <c r="T211" s="167">
        <f>SUMIFS('BAZA DANYCH'!$P:$P,'BAZA DANYCH'!$V:$V,T$183,'BAZA DANYCH'!$K:$K,$C211,'BAZA DANYCH'!$A:$A,$A211,'BAZA DANYCH'!$F:$F,STATYSTYKI!$B211)</f>
        <v>0</v>
      </c>
      <c r="U211" s="167">
        <f t="shared" si="198"/>
        <v>0</v>
      </c>
      <c r="V211" s="167">
        <f>SUMIFS('BAZA DANYCH'!$O:$O,'BAZA DANYCH'!$V:$V,V$183,'BAZA DANYCH'!$K:$K,$C211,'BAZA DANYCH'!$A:$A,$A211,'BAZA DANYCH'!$F:$F,STATYSTYKI!$B211)</f>
        <v>0</v>
      </c>
      <c r="W211" s="167">
        <f>SUMIFS('BAZA DANYCH'!$P:$P,'BAZA DANYCH'!$V:$V,W$183,'BAZA DANYCH'!$K:$K,$C211,'BAZA DANYCH'!$A:$A,$A211,'BAZA DANYCH'!$F:$F,STATYSTYKI!$B211)</f>
        <v>0</v>
      </c>
      <c r="X211" s="167">
        <f t="shared" si="199"/>
        <v>0</v>
      </c>
      <c r="Y211" s="167">
        <f>SUMIFS('BAZA DANYCH'!$O:$O,'BAZA DANYCH'!$V:$V,Y$183,'BAZA DANYCH'!$K:$K,$C211,'BAZA DANYCH'!$A:$A,$A211,'BAZA DANYCH'!$F:$F,STATYSTYKI!$B211)</f>
        <v>0</v>
      </c>
      <c r="Z211" s="167">
        <f>SUMIFS('BAZA DANYCH'!$P:$P,'BAZA DANYCH'!$V:$V,Z$183,'BAZA DANYCH'!$K:$K,$C211,'BAZA DANYCH'!$A:$A,$A211,'BAZA DANYCH'!$F:$F,STATYSTYKI!$B211)</f>
        <v>0</v>
      </c>
      <c r="AA211" s="167">
        <f t="shared" si="200"/>
        <v>0</v>
      </c>
      <c r="AB211" s="167">
        <f>SUMIFS('BAZA DANYCH'!$O:$O,'BAZA DANYCH'!$V:$V,AB$183,'BAZA DANYCH'!$K:$K,$C211,'BAZA DANYCH'!$A:$A,$A211,'BAZA DANYCH'!$F:$F,STATYSTYKI!$B211)</f>
        <v>0</v>
      </c>
      <c r="AC211" s="167">
        <f>SUMIFS('BAZA DANYCH'!$P:$P,'BAZA DANYCH'!$V:$V,AC$183,'BAZA DANYCH'!$K:$K,$C211,'BAZA DANYCH'!$A:$A,$A211,'BAZA DANYCH'!$F:$F,STATYSTYKI!$B211)</f>
        <v>0</v>
      </c>
      <c r="AD211" s="167">
        <f t="shared" si="201"/>
        <v>0</v>
      </c>
      <c r="AM211" s="97"/>
      <c r="AN211" s="98"/>
      <c r="AO211" s="98"/>
      <c r="AP211" s="98"/>
      <c r="AQ211" s="98"/>
      <c r="AR211" s="98"/>
      <c r="AS211" s="98"/>
      <c r="AT211" s="98"/>
      <c r="AU211" s="98"/>
      <c r="AV211" s="98"/>
      <c r="AW211" s="98"/>
      <c r="AX211" s="98"/>
      <c r="AY211" s="98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8"/>
      <c r="BM211" s="98"/>
      <c r="BN211" s="98"/>
      <c r="BO211" s="231"/>
      <c r="BP211" s="97"/>
      <c r="BQ211" s="97"/>
      <c r="BR211" s="97"/>
      <c r="BS211" s="97"/>
      <c r="BT211" s="97"/>
      <c r="BU211" s="97"/>
      <c r="BV211" s="97"/>
      <c r="BW211" s="97"/>
      <c r="BX211" s="97"/>
      <c r="BY211" s="97"/>
      <c r="BZ211" s="97"/>
      <c r="CA211" s="97"/>
      <c r="CB211" s="97"/>
      <c r="CC211" s="97"/>
      <c r="CD211" s="97"/>
      <c r="CE211" s="97"/>
      <c r="CF211" s="97"/>
      <c r="CG211" s="97"/>
    </row>
    <row r="212" spans="1:85" ht="15" x14ac:dyDescent="0.25">
      <c r="A212" s="50" t="s">
        <v>236</v>
      </c>
      <c r="B212" s="48" t="s">
        <v>243</v>
      </c>
      <c r="C212" s="48">
        <v>15</v>
      </c>
      <c r="D212" s="178">
        <f t="shared" si="185"/>
        <v>0</v>
      </c>
      <c r="E212" s="178">
        <f t="shared" si="186"/>
        <v>1</v>
      </c>
      <c r="F212" s="178">
        <f t="shared" si="187"/>
        <v>1</v>
      </c>
      <c r="G212" s="167">
        <f>SUMIFS('BAZA DANYCH'!$O:$O,'BAZA DANYCH'!$V:$V,G$183,'BAZA DANYCH'!$K:$K,$C212,'BAZA DANYCH'!$A:$A,$A212,'BAZA DANYCH'!$F:$F,STATYSTYKI!$B212)</f>
        <v>0</v>
      </c>
      <c r="H212" s="167">
        <f>SUMIFS('BAZA DANYCH'!$P:$P,'BAZA DANYCH'!$V:$V,H$183,'BAZA DANYCH'!$K:$K,$C212,'BAZA DANYCH'!$A:$A,$A212,'BAZA DANYCH'!$F:$F,STATYSTYKI!$B212)</f>
        <v>0</v>
      </c>
      <c r="I212" s="167">
        <f t="shared" si="194"/>
        <v>0</v>
      </c>
      <c r="J212" s="167">
        <f>SUMIFS('BAZA DANYCH'!$O:$O,'BAZA DANYCH'!$V:$V,J$183,'BAZA DANYCH'!$K:$K,$C212,'BAZA DANYCH'!$A:$A,$A212,'BAZA DANYCH'!$F:$F,STATYSTYKI!$B212)</f>
        <v>0</v>
      </c>
      <c r="K212" s="167">
        <f>SUMIFS('BAZA DANYCH'!$P:$P,'BAZA DANYCH'!$V:$V,K$183,'BAZA DANYCH'!$K:$K,$C212,'BAZA DANYCH'!$A:$A,$A212,'BAZA DANYCH'!$F:$F,STATYSTYKI!$B212)</f>
        <v>0</v>
      </c>
      <c r="L212" s="167">
        <f t="shared" si="195"/>
        <v>0</v>
      </c>
      <c r="M212" s="167">
        <f>SUMIFS('BAZA DANYCH'!$O:$O,'BAZA DANYCH'!$V:$V,M$183,'BAZA DANYCH'!$K:$K,$C212,'BAZA DANYCH'!$A:$A,$A212,'BAZA DANYCH'!$F:$F,STATYSTYKI!$B212)</f>
        <v>0</v>
      </c>
      <c r="N212" s="167">
        <f>SUMIFS('BAZA DANYCH'!$P:$P,'BAZA DANYCH'!$V:$V,N$183,'BAZA DANYCH'!$K:$K,$C212,'BAZA DANYCH'!$A:$A,$A212,'BAZA DANYCH'!$F:$F,STATYSTYKI!$B212)</f>
        <v>0</v>
      </c>
      <c r="O212" s="167">
        <f t="shared" si="196"/>
        <v>0</v>
      </c>
      <c r="P212" s="167">
        <f>SUMIFS('BAZA DANYCH'!$O:$O,'BAZA DANYCH'!$V:$V,P$183,'BAZA DANYCH'!$K:$K,$C212,'BAZA DANYCH'!$A:$A,$A212,'BAZA DANYCH'!$F:$F,STATYSTYKI!$B212)</f>
        <v>0</v>
      </c>
      <c r="Q212" s="167">
        <f>SUMIFS('BAZA DANYCH'!$P:$P,'BAZA DANYCH'!$V:$V,Q$183,'BAZA DANYCH'!$K:$K,$C212,'BAZA DANYCH'!$A:$A,$A212,'BAZA DANYCH'!$F:$F,STATYSTYKI!$B212)</f>
        <v>1</v>
      </c>
      <c r="R212" s="167">
        <f t="shared" si="197"/>
        <v>1</v>
      </c>
      <c r="S212" s="167">
        <f>SUMIFS('BAZA DANYCH'!$O:$O,'BAZA DANYCH'!$V:$V,S$183,'BAZA DANYCH'!$K:$K,$C212,'BAZA DANYCH'!$A:$A,$A212,'BAZA DANYCH'!$F:$F,STATYSTYKI!$B212)</f>
        <v>0</v>
      </c>
      <c r="T212" s="167">
        <f>SUMIFS('BAZA DANYCH'!$P:$P,'BAZA DANYCH'!$V:$V,T$183,'BAZA DANYCH'!$K:$K,$C212,'BAZA DANYCH'!$A:$A,$A212,'BAZA DANYCH'!$F:$F,STATYSTYKI!$B212)</f>
        <v>0</v>
      </c>
      <c r="U212" s="167">
        <f t="shared" si="198"/>
        <v>0</v>
      </c>
      <c r="V212" s="167">
        <f>SUMIFS('BAZA DANYCH'!$O:$O,'BAZA DANYCH'!$V:$V,V$183,'BAZA DANYCH'!$K:$K,$C212,'BAZA DANYCH'!$A:$A,$A212,'BAZA DANYCH'!$F:$F,STATYSTYKI!$B212)</f>
        <v>0</v>
      </c>
      <c r="W212" s="167">
        <f>SUMIFS('BAZA DANYCH'!$P:$P,'BAZA DANYCH'!$V:$V,W$183,'BAZA DANYCH'!$K:$K,$C212,'BAZA DANYCH'!$A:$A,$A212,'BAZA DANYCH'!$F:$F,STATYSTYKI!$B212)</f>
        <v>0</v>
      </c>
      <c r="X212" s="167">
        <f t="shared" si="199"/>
        <v>0</v>
      </c>
      <c r="Y212" s="167">
        <f>SUMIFS('BAZA DANYCH'!$O:$O,'BAZA DANYCH'!$V:$V,Y$183,'BAZA DANYCH'!$K:$K,$C212,'BAZA DANYCH'!$A:$A,$A212,'BAZA DANYCH'!$F:$F,STATYSTYKI!$B212)</f>
        <v>0</v>
      </c>
      <c r="Z212" s="167">
        <f>SUMIFS('BAZA DANYCH'!$P:$P,'BAZA DANYCH'!$V:$V,Z$183,'BAZA DANYCH'!$K:$K,$C212,'BAZA DANYCH'!$A:$A,$A212,'BAZA DANYCH'!$F:$F,STATYSTYKI!$B212)</f>
        <v>0</v>
      </c>
      <c r="AA212" s="167">
        <f t="shared" si="200"/>
        <v>0</v>
      </c>
      <c r="AB212" s="167">
        <f>SUMIFS('BAZA DANYCH'!$O:$O,'BAZA DANYCH'!$V:$V,AB$183,'BAZA DANYCH'!$K:$K,$C212,'BAZA DANYCH'!$A:$A,$A212,'BAZA DANYCH'!$F:$F,STATYSTYKI!$B212)</f>
        <v>0</v>
      </c>
      <c r="AC212" s="167">
        <f>SUMIFS('BAZA DANYCH'!$P:$P,'BAZA DANYCH'!$V:$V,AC$183,'BAZA DANYCH'!$K:$K,$C212,'BAZA DANYCH'!$A:$A,$A212,'BAZA DANYCH'!$F:$F,STATYSTYKI!$B212)</f>
        <v>0</v>
      </c>
      <c r="AD212" s="167">
        <f t="shared" si="201"/>
        <v>0</v>
      </c>
      <c r="AM212" s="97"/>
      <c r="AN212" s="98"/>
      <c r="AO212" s="98"/>
      <c r="AP212" s="98"/>
      <c r="AQ212" s="98"/>
      <c r="AR212" s="98"/>
      <c r="AS212" s="98"/>
      <c r="AT212" s="98"/>
      <c r="AU212" s="98"/>
      <c r="AV212" s="98"/>
      <c r="AW212" s="98"/>
      <c r="AX212" s="98"/>
      <c r="AY212" s="98"/>
      <c r="AZ212" s="97"/>
      <c r="BA212" s="97"/>
      <c r="BB212" s="97"/>
      <c r="BC212" s="97"/>
      <c r="BD212" s="97"/>
      <c r="BE212" s="97"/>
      <c r="BF212" s="97"/>
      <c r="BG212" s="97"/>
      <c r="BH212" s="97"/>
      <c r="BI212" s="97"/>
      <c r="BJ212" s="97"/>
      <c r="BK212" s="97"/>
      <c r="BL212" s="98"/>
      <c r="BM212" s="98"/>
      <c r="BN212" s="98"/>
      <c r="BO212" s="231"/>
      <c r="BP212" s="97"/>
      <c r="BQ212" s="97"/>
      <c r="BR212" s="97"/>
      <c r="BS212" s="97"/>
      <c r="BT212" s="97"/>
      <c r="BU212" s="97"/>
      <c r="BV212" s="97"/>
      <c r="BW212" s="97"/>
      <c r="BX212" s="97"/>
      <c r="BY212" s="97"/>
      <c r="BZ212" s="97"/>
      <c r="CA212" s="97"/>
      <c r="CB212" s="97"/>
      <c r="CC212" s="97"/>
      <c r="CD212" s="97"/>
      <c r="CE212" s="97"/>
      <c r="CF212" s="97"/>
      <c r="CG212" s="97"/>
    </row>
    <row r="213" spans="1:85" ht="15" x14ac:dyDescent="0.25">
      <c r="A213" s="50" t="s">
        <v>236</v>
      </c>
      <c r="B213" s="48" t="s">
        <v>249</v>
      </c>
      <c r="C213" s="48">
        <v>15</v>
      </c>
      <c r="D213" s="178">
        <f t="shared" si="185"/>
        <v>0</v>
      </c>
      <c r="E213" s="178">
        <f t="shared" si="186"/>
        <v>1</v>
      </c>
      <c r="F213" s="178">
        <f t="shared" si="187"/>
        <v>1</v>
      </c>
      <c r="G213" s="167">
        <f>SUMIFS('BAZA DANYCH'!$O:$O,'BAZA DANYCH'!$V:$V,G$183,'BAZA DANYCH'!$K:$K,$C213,'BAZA DANYCH'!$A:$A,$A213,'BAZA DANYCH'!$F:$F,STATYSTYKI!$B213)</f>
        <v>0</v>
      </c>
      <c r="H213" s="167">
        <f>SUMIFS('BAZA DANYCH'!$P:$P,'BAZA DANYCH'!$V:$V,H$183,'BAZA DANYCH'!$K:$K,$C213,'BAZA DANYCH'!$A:$A,$A213,'BAZA DANYCH'!$F:$F,STATYSTYKI!$B213)</f>
        <v>0</v>
      </c>
      <c r="I213" s="167">
        <f t="shared" si="194"/>
        <v>0</v>
      </c>
      <c r="J213" s="167">
        <f>SUMIFS('BAZA DANYCH'!$O:$O,'BAZA DANYCH'!$V:$V,J$183,'BAZA DANYCH'!$K:$K,$C213,'BAZA DANYCH'!$A:$A,$A213,'BAZA DANYCH'!$F:$F,STATYSTYKI!$B213)</f>
        <v>0</v>
      </c>
      <c r="K213" s="167">
        <f>SUMIFS('BAZA DANYCH'!$P:$P,'BAZA DANYCH'!$V:$V,K$183,'BAZA DANYCH'!$K:$K,$C213,'BAZA DANYCH'!$A:$A,$A213,'BAZA DANYCH'!$F:$F,STATYSTYKI!$B213)</f>
        <v>0</v>
      </c>
      <c r="L213" s="167">
        <f t="shared" si="195"/>
        <v>0</v>
      </c>
      <c r="M213" s="167">
        <f>SUMIFS('BAZA DANYCH'!$O:$O,'BAZA DANYCH'!$V:$V,M$183,'BAZA DANYCH'!$K:$K,$C213,'BAZA DANYCH'!$A:$A,$A213,'BAZA DANYCH'!$F:$F,STATYSTYKI!$B213)</f>
        <v>0</v>
      </c>
      <c r="N213" s="167">
        <f>SUMIFS('BAZA DANYCH'!$P:$P,'BAZA DANYCH'!$V:$V,N$183,'BAZA DANYCH'!$K:$K,$C213,'BAZA DANYCH'!$A:$A,$A213,'BAZA DANYCH'!$F:$F,STATYSTYKI!$B213)</f>
        <v>0</v>
      </c>
      <c r="O213" s="167">
        <f t="shared" si="196"/>
        <v>0</v>
      </c>
      <c r="P213" s="167">
        <f>SUMIFS('BAZA DANYCH'!$O:$O,'BAZA DANYCH'!$V:$V,P$183,'BAZA DANYCH'!$K:$K,$C213,'BAZA DANYCH'!$A:$A,$A213,'BAZA DANYCH'!$F:$F,STATYSTYKI!$B213)</f>
        <v>0</v>
      </c>
      <c r="Q213" s="167">
        <f>SUMIFS('BAZA DANYCH'!$P:$P,'BAZA DANYCH'!$V:$V,Q$183,'BAZA DANYCH'!$K:$K,$C213,'BAZA DANYCH'!$A:$A,$A213,'BAZA DANYCH'!$F:$F,STATYSTYKI!$B213)</f>
        <v>1</v>
      </c>
      <c r="R213" s="167">
        <f t="shared" si="197"/>
        <v>1</v>
      </c>
      <c r="S213" s="167">
        <f>SUMIFS('BAZA DANYCH'!$O:$O,'BAZA DANYCH'!$V:$V,S$183,'BAZA DANYCH'!$K:$K,$C213,'BAZA DANYCH'!$A:$A,$A213,'BAZA DANYCH'!$F:$F,STATYSTYKI!$B213)</f>
        <v>0</v>
      </c>
      <c r="T213" s="167">
        <f>SUMIFS('BAZA DANYCH'!$P:$P,'BAZA DANYCH'!$V:$V,T$183,'BAZA DANYCH'!$K:$K,$C213,'BAZA DANYCH'!$A:$A,$A213,'BAZA DANYCH'!$F:$F,STATYSTYKI!$B213)</f>
        <v>0</v>
      </c>
      <c r="U213" s="167">
        <f t="shared" si="198"/>
        <v>0</v>
      </c>
      <c r="V213" s="167">
        <f>SUMIFS('BAZA DANYCH'!$O:$O,'BAZA DANYCH'!$V:$V,V$183,'BAZA DANYCH'!$K:$K,$C213,'BAZA DANYCH'!$A:$A,$A213,'BAZA DANYCH'!$F:$F,STATYSTYKI!$B213)</f>
        <v>0</v>
      </c>
      <c r="W213" s="167">
        <f>SUMIFS('BAZA DANYCH'!$P:$P,'BAZA DANYCH'!$V:$V,W$183,'BAZA DANYCH'!$K:$K,$C213,'BAZA DANYCH'!$A:$A,$A213,'BAZA DANYCH'!$F:$F,STATYSTYKI!$B213)</f>
        <v>0</v>
      </c>
      <c r="X213" s="167">
        <f t="shared" si="199"/>
        <v>0</v>
      </c>
      <c r="Y213" s="167">
        <f>SUMIFS('BAZA DANYCH'!$O:$O,'BAZA DANYCH'!$V:$V,Y$183,'BAZA DANYCH'!$K:$K,$C213,'BAZA DANYCH'!$A:$A,$A213,'BAZA DANYCH'!$F:$F,STATYSTYKI!$B213)</f>
        <v>0</v>
      </c>
      <c r="Z213" s="167">
        <f>SUMIFS('BAZA DANYCH'!$P:$P,'BAZA DANYCH'!$V:$V,Z$183,'BAZA DANYCH'!$K:$K,$C213,'BAZA DANYCH'!$A:$A,$A213,'BAZA DANYCH'!$F:$F,STATYSTYKI!$B213)</f>
        <v>0</v>
      </c>
      <c r="AA213" s="167">
        <f t="shared" si="200"/>
        <v>0</v>
      </c>
      <c r="AB213" s="167">
        <f>SUMIFS('BAZA DANYCH'!$O:$O,'BAZA DANYCH'!$V:$V,AB$183,'BAZA DANYCH'!$K:$K,$C213,'BAZA DANYCH'!$A:$A,$A213,'BAZA DANYCH'!$F:$F,STATYSTYKI!$B213)</f>
        <v>0</v>
      </c>
      <c r="AC213" s="167">
        <f>SUMIFS('BAZA DANYCH'!$P:$P,'BAZA DANYCH'!$V:$V,AC$183,'BAZA DANYCH'!$K:$K,$C213,'BAZA DANYCH'!$A:$A,$A213,'BAZA DANYCH'!$F:$F,STATYSTYKI!$B213)</f>
        <v>0</v>
      </c>
      <c r="AD213" s="167">
        <f t="shared" si="201"/>
        <v>0</v>
      </c>
      <c r="AM213" s="97"/>
      <c r="AN213" s="98"/>
      <c r="AO213" s="98"/>
      <c r="AP213" s="98"/>
      <c r="AQ213" s="98"/>
      <c r="AR213" s="98"/>
      <c r="AS213" s="98"/>
      <c r="AT213" s="98"/>
      <c r="AU213" s="98"/>
      <c r="AV213" s="98"/>
      <c r="AW213" s="98"/>
      <c r="AX213" s="98"/>
      <c r="AY213" s="98"/>
      <c r="AZ213" s="97"/>
      <c r="BA213" s="97"/>
      <c r="BB213" s="97"/>
      <c r="BC213" s="97"/>
      <c r="BD213" s="97"/>
      <c r="BE213" s="97"/>
      <c r="BF213" s="97"/>
      <c r="BG213" s="97"/>
      <c r="BH213" s="97"/>
      <c r="BI213" s="97"/>
      <c r="BJ213" s="97"/>
      <c r="BK213" s="97"/>
      <c r="BL213" s="98"/>
      <c r="BM213" s="98"/>
      <c r="BN213" s="98"/>
      <c r="BO213" s="231"/>
      <c r="BP213" s="97"/>
      <c r="BQ213" s="97"/>
      <c r="BR213" s="97"/>
      <c r="BS213" s="97"/>
      <c r="BT213" s="97"/>
      <c r="BU213" s="97"/>
      <c r="BV213" s="97"/>
      <c r="BW213" s="97"/>
      <c r="BX213" s="97"/>
      <c r="BY213" s="97"/>
      <c r="BZ213" s="97"/>
      <c r="CA213" s="97"/>
      <c r="CB213" s="97"/>
      <c r="CC213" s="97"/>
      <c r="CD213" s="97"/>
      <c r="CE213" s="97"/>
      <c r="CF213" s="97"/>
      <c r="CG213" s="97"/>
    </row>
    <row r="214" spans="1:85" ht="15" x14ac:dyDescent="0.25">
      <c r="A214" s="50" t="s">
        <v>186</v>
      </c>
      <c r="B214" s="48" t="s">
        <v>233</v>
      </c>
      <c r="C214" s="48">
        <v>17</v>
      </c>
      <c r="D214" s="178">
        <f t="shared" si="185"/>
        <v>7</v>
      </c>
      <c r="E214" s="178">
        <f t="shared" si="186"/>
        <v>5</v>
      </c>
      <c r="F214" s="178">
        <f t="shared" si="187"/>
        <v>12</v>
      </c>
      <c r="G214" s="167">
        <f>SUMIFS('BAZA DANYCH'!$O:$O,'BAZA DANYCH'!$V:$V,G$183,'BAZA DANYCH'!$K:$K,$C214,'BAZA DANYCH'!$A:$A,$A214,'BAZA DANYCH'!$F:$F,STATYSTYKI!$B214)</f>
        <v>0</v>
      </c>
      <c r="H214" s="167">
        <f>SUMIFS('BAZA DANYCH'!$P:$P,'BAZA DANYCH'!$V:$V,H$183,'BAZA DANYCH'!$K:$K,$C214,'BAZA DANYCH'!$A:$A,$A214,'BAZA DANYCH'!$F:$F,STATYSTYKI!$B214)</f>
        <v>0</v>
      </c>
      <c r="I214" s="167">
        <f t="shared" si="194"/>
        <v>0</v>
      </c>
      <c r="J214" s="167">
        <f>SUMIFS('BAZA DANYCH'!$O:$O,'BAZA DANYCH'!$V:$V,J$183,'BAZA DANYCH'!$K:$K,$C214,'BAZA DANYCH'!$A:$A,$A214,'BAZA DANYCH'!$F:$F,STATYSTYKI!$B214)</f>
        <v>0</v>
      </c>
      <c r="K214" s="167">
        <f>SUMIFS('BAZA DANYCH'!$P:$P,'BAZA DANYCH'!$V:$V,K$183,'BAZA DANYCH'!$K:$K,$C214,'BAZA DANYCH'!$A:$A,$A214,'BAZA DANYCH'!$F:$F,STATYSTYKI!$B214)</f>
        <v>0</v>
      </c>
      <c r="L214" s="167">
        <f t="shared" si="195"/>
        <v>0</v>
      </c>
      <c r="M214" s="167">
        <f>SUMIFS('BAZA DANYCH'!$O:$O,'BAZA DANYCH'!$V:$V,M$183,'BAZA DANYCH'!$K:$K,$C214,'BAZA DANYCH'!$A:$A,$A214,'BAZA DANYCH'!$F:$F,STATYSTYKI!$B214)</f>
        <v>0</v>
      </c>
      <c r="N214" s="167">
        <f>SUMIFS('BAZA DANYCH'!$P:$P,'BAZA DANYCH'!$V:$V,N$183,'BAZA DANYCH'!$K:$K,$C214,'BAZA DANYCH'!$A:$A,$A214,'BAZA DANYCH'!$F:$F,STATYSTYKI!$B214)</f>
        <v>0</v>
      </c>
      <c r="O214" s="167">
        <f t="shared" si="196"/>
        <v>0</v>
      </c>
      <c r="P214" s="167">
        <f>SUMIFS('BAZA DANYCH'!$O:$O,'BAZA DANYCH'!$V:$V,P$183,'BAZA DANYCH'!$K:$K,$C214,'BAZA DANYCH'!$A:$A,$A214,'BAZA DANYCH'!$F:$F,STATYSTYKI!$B214)</f>
        <v>0</v>
      </c>
      <c r="Q214" s="167">
        <f>SUMIFS('BAZA DANYCH'!$P:$P,'BAZA DANYCH'!$V:$V,Q$183,'BAZA DANYCH'!$K:$K,$C214,'BAZA DANYCH'!$A:$A,$A214,'BAZA DANYCH'!$F:$F,STATYSTYKI!$B214)</f>
        <v>0</v>
      </c>
      <c r="R214" s="167">
        <f t="shared" si="197"/>
        <v>0</v>
      </c>
      <c r="S214" s="167">
        <f>SUMIFS('BAZA DANYCH'!$O:$O,'BAZA DANYCH'!$V:$V,S$183,'BAZA DANYCH'!$K:$K,$C214,'BAZA DANYCH'!$A:$A,$A214,'BAZA DANYCH'!$F:$F,STATYSTYKI!$B214)</f>
        <v>0</v>
      </c>
      <c r="T214" s="167">
        <f>SUMIFS('BAZA DANYCH'!$P:$P,'BAZA DANYCH'!$V:$V,T$183,'BAZA DANYCH'!$K:$K,$C214,'BAZA DANYCH'!$A:$A,$A214,'BAZA DANYCH'!$F:$F,STATYSTYKI!$B214)</f>
        <v>0</v>
      </c>
      <c r="U214" s="167">
        <f t="shared" si="198"/>
        <v>0</v>
      </c>
      <c r="V214" s="167">
        <f>SUMIFS('BAZA DANYCH'!$O:$O,'BAZA DANYCH'!$V:$V,V$183,'BAZA DANYCH'!$K:$K,$C214,'BAZA DANYCH'!$A:$A,$A214,'BAZA DANYCH'!$F:$F,STATYSTYKI!$B214)</f>
        <v>0</v>
      </c>
      <c r="W214" s="167">
        <f>SUMIFS('BAZA DANYCH'!$P:$P,'BAZA DANYCH'!$V:$V,W$183,'BAZA DANYCH'!$K:$K,$C214,'BAZA DANYCH'!$A:$A,$A214,'BAZA DANYCH'!$F:$F,STATYSTYKI!$B214)</f>
        <v>0</v>
      </c>
      <c r="X214" s="167">
        <f t="shared" si="199"/>
        <v>0</v>
      </c>
      <c r="Y214" s="167">
        <f>SUMIFS('BAZA DANYCH'!$O:$O,'BAZA DANYCH'!$V:$V,Y$183,'BAZA DANYCH'!$K:$K,$C214,'BAZA DANYCH'!$A:$A,$A214,'BAZA DANYCH'!$F:$F,STATYSTYKI!$B214)</f>
        <v>3</v>
      </c>
      <c r="Z214" s="167">
        <f>SUMIFS('BAZA DANYCH'!$P:$P,'BAZA DANYCH'!$V:$V,Z$183,'BAZA DANYCH'!$K:$K,$C214,'BAZA DANYCH'!$A:$A,$A214,'BAZA DANYCH'!$F:$F,STATYSTYKI!$B214)</f>
        <v>3</v>
      </c>
      <c r="AA214" s="167">
        <f t="shared" si="200"/>
        <v>6</v>
      </c>
      <c r="AB214" s="167">
        <f>SUMIFS('BAZA DANYCH'!$O:$O,'BAZA DANYCH'!$V:$V,AB$183,'BAZA DANYCH'!$K:$K,$C214,'BAZA DANYCH'!$A:$A,$A214,'BAZA DANYCH'!$F:$F,STATYSTYKI!$B214)</f>
        <v>4</v>
      </c>
      <c r="AC214" s="167">
        <f>SUMIFS('BAZA DANYCH'!$P:$P,'BAZA DANYCH'!$V:$V,AC$183,'BAZA DANYCH'!$K:$K,$C214,'BAZA DANYCH'!$A:$A,$A214,'BAZA DANYCH'!$F:$F,STATYSTYKI!$B214)</f>
        <v>2</v>
      </c>
      <c r="AD214" s="167">
        <f t="shared" si="201"/>
        <v>6</v>
      </c>
      <c r="AM214" s="97"/>
      <c r="AN214" s="98"/>
      <c r="AO214" s="98"/>
      <c r="AP214" s="98"/>
      <c r="AQ214" s="98"/>
      <c r="AR214" s="98"/>
      <c r="AS214" s="98"/>
      <c r="AT214" s="98"/>
      <c r="AU214" s="98"/>
      <c r="AV214" s="98"/>
      <c r="AW214" s="98"/>
      <c r="AX214" s="98"/>
      <c r="AY214" s="98"/>
      <c r="AZ214" s="97"/>
      <c r="BA214" s="97"/>
      <c r="BB214" s="97"/>
      <c r="BC214" s="97"/>
      <c r="BD214" s="97"/>
      <c r="BE214" s="97"/>
      <c r="BF214" s="97"/>
      <c r="BG214" s="97"/>
      <c r="BH214" s="97"/>
      <c r="BI214" s="97"/>
      <c r="BJ214" s="97"/>
      <c r="BK214" s="97"/>
      <c r="BL214" s="98"/>
      <c r="BM214" s="98"/>
      <c r="BN214" s="98"/>
      <c r="BO214" s="231"/>
      <c r="BP214" s="97"/>
      <c r="BQ214" s="97"/>
      <c r="BR214" s="97"/>
      <c r="BS214" s="97"/>
      <c r="BT214" s="97"/>
      <c r="BU214" s="97"/>
      <c r="BV214" s="97"/>
      <c r="BW214" s="97"/>
      <c r="BX214" s="97"/>
      <c r="BY214" s="97"/>
      <c r="BZ214" s="97"/>
      <c r="CA214" s="97"/>
      <c r="CB214" s="97"/>
      <c r="CC214" s="97"/>
      <c r="CD214" s="97"/>
      <c r="CE214" s="97"/>
      <c r="CF214" s="97"/>
      <c r="CG214" s="97"/>
    </row>
    <row r="215" spans="1:85" ht="15" x14ac:dyDescent="0.25">
      <c r="A215" s="50" t="s">
        <v>236</v>
      </c>
      <c r="B215" s="48" t="s">
        <v>237</v>
      </c>
      <c r="C215" s="48">
        <v>24</v>
      </c>
      <c r="D215" s="178">
        <f t="shared" si="185"/>
        <v>5</v>
      </c>
      <c r="E215" s="178">
        <f t="shared" si="186"/>
        <v>0</v>
      </c>
      <c r="F215" s="178">
        <f t="shared" si="187"/>
        <v>5</v>
      </c>
      <c r="G215" s="167">
        <f>SUMIFS('BAZA DANYCH'!$O:$O,'BAZA DANYCH'!$V:$V,G$183,'BAZA DANYCH'!$K:$K,$C215,'BAZA DANYCH'!$A:$A,$A215,'BAZA DANYCH'!$F:$F,STATYSTYKI!$B215)</f>
        <v>0</v>
      </c>
      <c r="H215" s="167">
        <f>SUMIFS('BAZA DANYCH'!$P:$P,'BAZA DANYCH'!$V:$V,H$183,'BAZA DANYCH'!$K:$K,$C215,'BAZA DANYCH'!$A:$A,$A215,'BAZA DANYCH'!$F:$F,STATYSTYKI!$B215)</f>
        <v>0</v>
      </c>
      <c r="I215" s="167">
        <f t="shared" si="194"/>
        <v>0</v>
      </c>
      <c r="J215" s="167">
        <f>SUMIFS('BAZA DANYCH'!$O:$O,'BAZA DANYCH'!$V:$V,J$183,'BAZA DANYCH'!$K:$K,$C215,'BAZA DANYCH'!$A:$A,$A215,'BAZA DANYCH'!$F:$F,STATYSTYKI!$B215)</f>
        <v>0</v>
      </c>
      <c r="K215" s="167">
        <f>SUMIFS('BAZA DANYCH'!$P:$P,'BAZA DANYCH'!$V:$V,K$183,'BAZA DANYCH'!$K:$K,$C215,'BAZA DANYCH'!$A:$A,$A215,'BAZA DANYCH'!$F:$F,STATYSTYKI!$B215)</f>
        <v>0</v>
      </c>
      <c r="L215" s="167">
        <f t="shared" si="195"/>
        <v>0</v>
      </c>
      <c r="M215" s="167">
        <f>SUMIFS('BAZA DANYCH'!$O:$O,'BAZA DANYCH'!$V:$V,M$183,'BAZA DANYCH'!$K:$K,$C215,'BAZA DANYCH'!$A:$A,$A215,'BAZA DANYCH'!$F:$F,STATYSTYKI!$B215)</f>
        <v>0</v>
      </c>
      <c r="N215" s="167">
        <f>SUMIFS('BAZA DANYCH'!$P:$P,'BAZA DANYCH'!$V:$V,N$183,'BAZA DANYCH'!$K:$K,$C215,'BAZA DANYCH'!$A:$A,$A215,'BAZA DANYCH'!$F:$F,STATYSTYKI!$B215)</f>
        <v>0</v>
      </c>
      <c r="O215" s="167">
        <f t="shared" si="196"/>
        <v>0</v>
      </c>
      <c r="P215" s="167">
        <f>SUMIFS('BAZA DANYCH'!$O:$O,'BAZA DANYCH'!$V:$V,P$183,'BAZA DANYCH'!$K:$K,$C215,'BAZA DANYCH'!$A:$A,$A215,'BAZA DANYCH'!$F:$F,STATYSTYKI!$B215)</f>
        <v>0</v>
      </c>
      <c r="Q215" s="167">
        <f>SUMIFS('BAZA DANYCH'!$P:$P,'BAZA DANYCH'!$V:$V,Q$183,'BAZA DANYCH'!$K:$K,$C215,'BAZA DANYCH'!$A:$A,$A215,'BAZA DANYCH'!$F:$F,STATYSTYKI!$B215)</f>
        <v>0</v>
      </c>
      <c r="R215" s="167">
        <f t="shared" si="197"/>
        <v>0</v>
      </c>
      <c r="S215" s="167">
        <f>SUMIFS('BAZA DANYCH'!$O:$O,'BAZA DANYCH'!$V:$V,S$183,'BAZA DANYCH'!$K:$K,$C215,'BAZA DANYCH'!$A:$A,$A215,'BAZA DANYCH'!$F:$F,STATYSTYKI!$B215)</f>
        <v>5</v>
      </c>
      <c r="T215" s="167">
        <f>SUMIFS('BAZA DANYCH'!$P:$P,'BAZA DANYCH'!$V:$V,T$183,'BAZA DANYCH'!$K:$K,$C215,'BAZA DANYCH'!$A:$A,$A215,'BAZA DANYCH'!$F:$F,STATYSTYKI!$B215)</f>
        <v>0</v>
      </c>
      <c r="U215" s="167">
        <f t="shared" si="198"/>
        <v>5</v>
      </c>
      <c r="V215" s="167">
        <f>SUMIFS('BAZA DANYCH'!$O:$O,'BAZA DANYCH'!$V:$V,V$183,'BAZA DANYCH'!$K:$K,$C215,'BAZA DANYCH'!$A:$A,$A215,'BAZA DANYCH'!$F:$F,STATYSTYKI!$B215)</f>
        <v>0</v>
      </c>
      <c r="W215" s="167">
        <f>SUMIFS('BAZA DANYCH'!$P:$P,'BAZA DANYCH'!$V:$V,W$183,'BAZA DANYCH'!$K:$K,$C215,'BAZA DANYCH'!$A:$A,$A215,'BAZA DANYCH'!$F:$F,STATYSTYKI!$B215)</f>
        <v>0</v>
      </c>
      <c r="X215" s="167">
        <f t="shared" si="199"/>
        <v>0</v>
      </c>
      <c r="Y215" s="167">
        <f>SUMIFS('BAZA DANYCH'!$O:$O,'BAZA DANYCH'!$V:$V,Y$183,'BAZA DANYCH'!$K:$K,$C215,'BAZA DANYCH'!$A:$A,$A215,'BAZA DANYCH'!$F:$F,STATYSTYKI!$B215)</f>
        <v>0</v>
      </c>
      <c r="Z215" s="167">
        <f>SUMIFS('BAZA DANYCH'!$P:$P,'BAZA DANYCH'!$V:$V,Z$183,'BAZA DANYCH'!$K:$K,$C215,'BAZA DANYCH'!$A:$A,$A215,'BAZA DANYCH'!$F:$F,STATYSTYKI!$B215)</f>
        <v>0</v>
      </c>
      <c r="AA215" s="167">
        <f t="shared" si="200"/>
        <v>0</v>
      </c>
      <c r="AB215" s="167">
        <f>SUMIFS('BAZA DANYCH'!$O:$O,'BAZA DANYCH'!$V:$V,AB$183,'BAZA DANYCH'!$K:$K,$C215,'BAZA DANYCH'!$A:$A,$A215,'BAZA DANYCH'!$F:$F,STATYSTYKI!$B215)</f>
        <v>0</v>
      </c>
      <c r="AC215" s="167">
        <f>SUMIFS('BAZA DANYCH'!$P:$P,'BAZA DANYCH'!$V:$V,AC$183,'BAZA DANYCH'!$K:$K,$C215,'BAZA DANYCH'!$A:$A,$A215,'BAZA DANYCH'!$F:$F,STATYSTYKI!$B215)</f>
        <v>0</v>
      </c>
      <c r="AD215" s="167">
        <f t="shared" si="201"/>
        <v>0</v>
      </c>
      <c r="AM215" s="97"/>
      <c r="AN215" s="98"/>
      <c r="AO215" s="98"/>
      <c r="AP215" s="98"/>
      <c r="AQ215" s="98"/>
      <c r="AR215" s="98"/>
      <c r="AS215" s="98"/>
      <c r="AT215" s="98"/>
      <c r="AU215" s="98"/>
      <c r="AV215" s="98"/>
      <c r="AW215" s="98"/>
      <c r="AX215" s="98"/>
      <c r="AY215" s="98"/>
      <c r="AZ215" s="97"/>
      <c r="BA215" s="97"/>
      <c r="BB215" s="97"/>
      <c r="BC215" s="97"/>
      <c r="BD215" s="97"/>
      <c r="BE215" s="97"/>
      <c r="BF215" s="97"/>
      <c r="BG215" s="97"/>
      <c r="BH215" s="97"/>
      <c r="BI215" s="97"/>
      <c r="BJ215" s="97"/>
      <c r="BK215" s="97"/>
      <c r="BL215" s="98"/>
      <c r="BM215" s="98"/>
      <c r="BN215" s="98"/>
      <c r="BO215" s="231"/>
      <c r="BP215" s="97"/>
      <c r="BQ215" s="97"/>
      <c r="BR215" s="97"/>
      <c r="BS215" s="97"/>
      <c r="BT215" s="97"/>
      <c r="BU215" s="97"/>
      <c r="BV215" s="97"/>
      <c r="BW215" s="97"/>
      <c r="BX215" s="97"/>
      <c r="BY215" s="97"/>
      <c r="BZ215" s="97"/>
      <c r="CA215" s="97"/>
      <c r="CB215" s="97"/>
      <c r="CC215" s="97"/>
      <c r="CD215" s="97"/>
      <c r="CE215" s="97"/>
      <c r="CF215" s="97"/>
      <c r="CG215" s="97"/>
    </row>
    <row r="216" spans="1:85" ht="15" x14ac:dyDescent="0.25">
      <c r="A216" s="50" t="s">
        <v>186</v>
      </c>
      <c r="B216" s="48" t="s">
        <v>190</v>
      </c>
      <c r="C216" s="48">
        <v>33</v>
      </c>
      <c r="D216" s="178">
        <f t="shared" si="185"/>
        <v>1046</v>
      </c>
      <c r="E216" s="178">
        <f t="shared" si="186"/>
        <v>1145</v>
      </c>
      <c r="F216" s="178">
        <f t="shared" si="187"/>
        <v>2191</v>
      </c>
      <c r="G216" s="167">
        <f>SUMIFS('BAZA DANYCH'!$O:$O,'BAZA DANYCH'!$V:$V,G$183,'BAZA DANYCH'!$K:$K,$C216,'BAZA DANYCH'!$A:$A,$A216,'BAZA DANYCH'!$F:$F,STATYSTYKI!$B216)</f>
        <v>16</v>
      </c>
      <c r="H216" s="167">
        <f>SUMIFS('BAZA DANYCH'!$P:$P,'BAZA DANYCH'!$V:$V,H$183,'BAZA DANYCH'!$K:$K,$C216,'BAZA DANYCH'!$A:$A,$A216,'BAZA DANYCH'!$F:$F,STATYSTYKI!$B216)</f>
        <v>84</v>
      </c>
      <c r="I216" s="167">
        <f t="shared" si="194"/>
        <v>100</v>
      </c>
      <c r="J216" s="167">
        <f>SUMIFS('BAZA DANYCH'!$O:$O,'BAZA DANYCH'!$V:$V,J$183,'BAZA DANYCH'!$K:$K,$C216,'BAZA DANYCH'!$A:$A,$A216,'BAZA DANYCH'!$F:$F,STATYSTYKI!$B216)</f>
        <v>45</v>
      </c>
      <c r="K216" s="167">
        <f>SUMIFS('BAZA DANYCH'!$P:$P,'BAZA DANYCH'!$V:$V,K$183,'BAZA DANYCH'!$K:$K,$C216,'BAZA DANYCH'!$A:$A,$A216,'BAZA DANYCH'!$F:$F,STATYSTYKI!$B216)</f>
        <v>206</v>
      </c>
      <c r="L216" s="167">
        <f t="shared" si="195"/>
        <v>251</v>
      </c>
      <c r="M216" s="167">
        <f>SUMIFS('BAZA DANYCH'!$O:$O,'BAZA DANYCH'!$V:$V,M$183,'BAZA DANYCH'!$K:$K,$C216,'BAZA DANYCH'!$A:$A,$A216,'BAZA DANYCH'!$F:$F,STATYSTYKI!$B216)</f>
        <v>61</v>
      </c>
      <c r="N216" s="167">
        <f>SUMIFS('BAZA DANYCH'!$P:$P,'BAZA DANYCH'!$V:$V,N$183,'BAZA DANYCH'!$K:$K,$C216,'BAZA DANYCH'!$A:$A,$A216,'BAZA DANYCH'!$F:$F,STATYSTYKI!$B216)</f>
        <v>133</v>
      </c>
      <c r="O216" s="167">
        <f t="shared" si="196"/>
        <v>194</v>
      </c>
      <c r="P216" s="167">
        <f>SUMIFS('BAZA DANYCH'!$O:$O,'BAZA DANYCH'!$V:$V,P$183,'BAZA DANYCH'!$K:$K,$C216,'BAZA DANYCH'!$A:$A,$A216,'BAZA DANYCH'!$F:$F,STATYSTYKI!$B216)</f>
        <v>74</v>
      </c>
      <c r="Q216" s="167">
        <f>SUMIFS('BAZA DANYCH'!$P:$P,'BAZA DANYCH'!$V:$V,Q$183,'BAZA DANYCH'!$K:$K,$C216,'BAZA DANYCH'!$A:$A,$A216,'BAZA DANYCH'!$F:$F,STATYSTYKI!$B216)</f>
        <v>184</v>
      </c>
      <c r="R216" s="167">
        <f t="shared" si="197"/>
        <v>258</v>
      </c>
      <c r="S216" s="167">
        <f>SUMIFS('BAZA DANYCH'!$O:$O,'BAZA DANYCH'!$V:$V,S$183,'BAZA DANYCH'!$K:$K,$C216,'BAZA DANYCH'!$A:$A,$A216,'BAZA DANYCH'!$F:$F,STATYSTYKI!$B216)</f>
        <v>211</v>
      </c>
      <c r="T216" s="167">
        <f>SUMIFS('BAZA DANYCH'!$P:$P,'BAZA DANYCH'!$V:$V,T$183,'BAZA DANYCH'!$K:$K,$C216,'BAZA DANYCH'!$A:$A,$A216,'BAZA DANYCH'!$F:$F,STATYSTYKI!$B216)</f>
        <v>127</v>
      </c>
      <c r="U216" s="167">
        <f t="shared" si="198"/>
        <v>338</v>
      </c>
      <c r="V216" s="167">
        <f>SUMIFS('BAZA DANYCH'!$O:$O,'BAZA DANYCH'!$V:$V,V$183,'BAZA DANYCH'!$K:$K,$C216,'BAZA DANYCH'!$A:$A,$A216,'BAZA DANYCH'!$F:$F,STATYSTYKI!$B216)</f>
        <v>281</v>
      </c>
      <c r="W216" s="167">
        <f>SUMIFS('BAZA DANYCH'!$P:$P,'BAZA DANYCH'!$V:$V,W$183,'BAZA DANYCH'!$K:$K,$C216,'BAZA DANYCH'!$A:$A,$A216,'BAZA DANYCH'!$F:$F,STATYSTYKI!$B216)</f>
        <v>132</v>
      </c>
      <c r="X216" s="167">
        <f t="shared" si="199"/>
        <v>413</v>
      </c>
      <c r="Y216" s="167">
        <f>SUMIFS('BAZA DANYCH'!$O:$O,'BAZA DANYCH'!$V:$V,Y$183,'BAZA DANYCH'!$K:$K,$C216,'BAZA DANYCH'!$A:$A,$A216,'BAZA DANYCH'!$F:$F,STATYSTYKI!$B216)</f>
        <v>119</v>
      </c>
      <c r="Z216" s="167">
        <f>SUMIFS('BAZA DANYCH'!$P:$P,'BAZA DANYCH'!$V:$V,Z$183,'BAZA DANYCH'!$K:$K,$C216,'BAZA DANYCH'!$A:$A,$A216,'BAZA DANYCH'!$F:$F,STATYSTYKI!$B216)</f>
        <v>118</v>
      </c>
      <c r="AA216" s="167">
        <f t="shared" si="200"/>
        <v>237</v>
      </c>
      <c r="AB216" s="167">
        <f>SUMIFS('BAZA DANYCH'!$O:$O,'BAZA DANYCH'!$V:$V,AB$183,'BAZA DANYCH'!$K:$K,$C216,'BAZA DANYCH'!$A:$A,$A216,'BAZA DANYCH'!$F:$F,STATYSTYKI!$B216)</f>
        <v>239</v>
      </c>
      <c r="AC216" s="167">
        <f>SUMIFS('BAZA DANYCH'!$P:$P,'BAZA DANYCH'!$V:$V,AC$183,'BAZA DANYCH'!$K:$K,$C216,'BAZA DANYCH'!$A:$A,$A216,'BAZA DANYCH'!$F:$F,STATYSTYKI!$B216)</f>
        <v>161</v>
      </c>
      <c r="AD216" s="167">
        <f t="shared" si="201"/>
        <v>400</v>
      </c>
      <c r="AM216" s="97"/>
      <c r="AN216" s="98"/>
      <c r="AO216" s="98"/>
      <c r="AP216" s="98"/>
      <c r="AQ216" s="98"/>
      <c r="AR216" s="98"/>
      <c r="AS216" s="98"/>
      <c r="AT216" s="98"/>
      <c r="AU216" s="98"/>
      <c r="AV216" s="98"/>
      <c r="AW216" s="98"/>
      <c r="AX216" s="98"/>
      <c r="AY216" s="98"/>
      <c r="AZ216" s="97"/>
      <c r="BA216" s="97"/>
      <c r="BB216" s="97"/>
      <c r="BC216" s="97"/>
      <c r="BD216" s="97"/>
      <c r="BE216" s="97"/>
      <c r="BF216" s="97"/>
      <c r="BG216" s="97"/>
      <c r="BH216" s="97"/>
      <c r="BI216" s="97"/>
      <c r="BJ216" s="97"/>
      <c r="BK216" s="97"/>
      <c r="BL216" s="98"/>
      <c r="BM216" s="98"/>
      <c r="BN216" s="98"/>
      <c r="BO216" s="231"/>
      <c r="BP216" s="97"/>
      <c r="BQ216" s="97"/>
      <c r="BR216" s="97"/>
      <c r="BS216" s="97"/>
      <c r="BT216" s="97"/>
      <c r="BU216" s="97"/>
      <c r="BV216" s="97"/>
      <c r="BW216" s="97"/>
      <c r="BX216" s="97"/>
      <c r="BY216" s="97"/>
      <c r="BZ216" s="97"/>
      <c r="CA216" s="97"/>
      <c r="CB216" s="97"/>
      <c r="CC216" s="97"/>
      <c r="CD216" s="97"/>
      <c r="CE216" s="97"/>
      <c r="CF216" s="97"/>
      <c r="CG216" s="97"/>
    </row>
    <row r="217" spans="1:85" ht="15" x14ac:dyDescent="0.25">
      <c r="A217" s="50" t="s">
        <v>186</v>
      </c>
      <c r="B217" s="48" t="s">
        <v>197</v>
      </c>
      <c r="C217" s="48">
        <v>33</v>
      </c>
      <c r="D217" s="178">
        <f t="shared" si="185"/>
        <v>389</v>
      </c>
      <c r="E217" s="178">
        <f t="shared" si="186"/>
        <v>1143</v>
      </c>
      <c r="F217" s="178">
        <f t="shared" si="187"/>
        <v>1532</v>
      </c>
      <c r="G217" s="167">
        <f>SUMIFS('BAZA DANYCH'!$O:$O,'BAZA DANYCH'!$V:$V,G$183,'BAZA DANYCH'!$K:$K,$C217,'BAZA DANYCH'!$A:$A,$A217,'BAZA DANYCH'!$F:$F,STATYSTYKI!$B217)</f>
        <v>21</v>
      </c>
      <c r="H217" s="167">
        <f>SUMIFS('BAZA DANYCH'!$P:$P,'BAZA DANYCH'!$V:$V,H$183,'BAZA DANYCH'!$K:$K,$C217,'BAZA DANYCH'!$A:$A,$A217,'BAZA DANYCH'!$F:$F,STATYSTYKI!$B217)</f>
        <v>101</v>
      </c>
      <c r="I217" s="167">
        <f t="shared" si="194"/>
        <v>122</v>
      </c>
      <c r="J217" s="167">
        <f>SUMIFS('BAZA DANYCH'!$O:$O,'BAZA DANYCH'!$V:$V,J$183,'BAZA DANYCH'!$K:$K,$C217,'BAZA DANYCH'!$A:$A,$A217,'BAZA DANYCH'!$F:$F,STATYSTYKI!$B217)</f>
        <v>30</v>
      </c>
      <c r="K217" s="167">
        <f>SUMIFS('BAZA DANYCH'!$P:$P,'BAZA DANYCH'!$V:$V,K$183,'BAZA DANYCH'!$K:$K,$C217,'BAZA DANYCH'!$A:$A,$A217,'BAZA DANYCH'!$F:$F,STATYSTYKI!$B217)</f>
        <v>132</v>
      </c>
      <c r="L217" s="167">
        <f t="shared" si="195"/>
        <v>162</v>
      </c>
      <c r="M217" s="167">
        <f>SUMIFS('BAZA DANYCH'!$O:$O,'BAZA DANYCH'!$V:$V,M$183,'BAZA DANYCH'!$K:$K,$C217,'BAZA DANYCH'!$A:$A,$A217,'BAZA DANYCH'!$F:$F,STATYSTYKI!$B217)</f>
        <v>51</v>
      </c>
      <c r="N217" s="167">
        <f>SUMIFS('BAZA DANYCH'!$P:$P,'BAZA DANYCH'!$V:$V,N$183,'BAZA DANYCH'!$K:$K,$C217,'BAZA DANYCH'!$A:$A,$A217,'BAZA DANYCH'!$F:$F,STATYSTYKI!$B217)</f>
        <v>222</v>
      </c>
      <c r="O217" s="167">
        <f t="shared" si="196"/>
        <v>273</v>
      </c>
      <c r="P217" s="167">
        <f>SUMIFS('BAZA DANYCH'!$O:$O,'BAZA DANYCH'!$V:$V,P$183,'BAZA DANYCH'!$K:$K,$C217,'BAZA DANYCH'!$A:$A,$A217,'BAZA DANYCH'!$F:$F,STATYSTYKI!$B217)</f>
        <v>45</v>
      </c>
      <c r="Q217" s="167">
        <f>SUMIFS('BAZA DANYCH'!$P:$P,'BAZA DANYCH'!$V:$V,Q$183,'BAZA DANYCH'!$K:$K,$C217,'BAZA DANYCH'!$A:$A,$A217,'BAZA DANYCH'!$F:$F,STATYSTYKI!$B217)</f>
        <v>103</v>
      </c>
      <c r="R217" s="167">
        <f t="shared" si="197"/>
        <v>148</v>
      </c>
      <c r="S217" s="167">
        <f>SUMIFS('BAZA DANYCH'!$O:$O,'BAZA DANYCH'!$V:$V,S$183,'BAZA DANYCH'!$K:$K,$C217,'BAZA DANYCH'!$A:$A,$A217,'BAZA DANYCH'!$F:$F,STATYSTYKI!$B217)</f>
        <v>73</v>
      </c>
      <c r="T217" s="167">
        <f>SUMIFS('BAZA DANYCH'!$P:$P,'BAZA DANYCH'!$V:$V,T$183,'BAZA DANYCH'!$K:$K,$C217,'BAZA DANYCH'!$A:$A,$A217,'BAZA DANYCH'!$F:$F,STATYSTYKI!$B217)</f>
        <v>156</v>
      </c>
      <c r="U217" s="167">
        <f t="shared" si="198"/>
        <v>229</v>
      </c>
      <c r="V217" s="167">
        <f>SUMIFS('BAZA DANYCH'!$O:$O,'BAZA DANYCH'!$V:$V,V$183,'BAZA DANYCH'!$K:$K,$C217,'BAZA DANYCH'!$A:$A,$A217,'BAZA DANYCH'!$F:$F,STATYSTYKI!$B217)</f>
        <v>63</v>
      </c>
      <c r="W217" s="167">
        <f>SUMIFS('BAZA DANYCH'!$P:$P,'BAZA DANYCH'!$V:$V,W$183,'BAZA DANYCH'!$K:$K,$C217,'BAZA DANYCH'!$A:$A,$A217,'BAZA DANYCH'!$F:$F,STATYSTYKI!$B217)</f>
        <v>193</v>
      </c>
      <c r="X217" s="167">
        <f t="shared" si="199"/>
        <v>256</v>
      </c>
      <c r="Y217" s="167">
        <f>SUMIFS('BAZA DANYCH'!$O:$O,'BAZA DANYCH'!$V:$V,Y$183,'BAZA DANYCH'!$K:$K,$C217,'BAZA DANYCH'!$A:$A,$A217,'BAZA DANYCH'!$F:$F,STATYSTYKI!$B217)</f>
        <v>46</v>
      </c>
      <c r="Z217" s="167">
        <f>SUMIFS('BAZA DANYCH'!$P:$P,'BAZA DANYCH'!$V:$V,Z$183,'BAZA DANYCH'!$K:$K,$C217,'BAZA DANYCH'!$A:$A,$A217,'BAZA DANYCH'!$F:$F,STATYSTYKI!$B217)</f>
        <v>84</v>
      </c>
      <c r="AA217" s="167">
        <f t="shared" si="200"/>
        <v>130</v>
      </c>
      <c r="AB217" s="167">
        <f>SUMIFS('BAZA DANYCH'!$O:$O,'BAZA DANYCH'!$V:$V,AB$183,'BAZA DANYCH'!$K:$K,$C217,'BAZA DANYCH'!$A:$A,$A217,'BAZA DANYCH'!$F:$F,STATYSTYKI!$B217)</f>
        <v>60</v>
      </c>
      <c r="AC217" s="167">
        <f>SUMIFS('BAZA DANYCH'!$P:$P,'BAZA DANYCH'!$V:$V,AC$183,'BAZA DANYCH'!$K:$K,$C217,'BAZA DANYCH'!$A:$A,$A217,'BAZA DANYCH'!$F:$F,STATYSTYKI!$B217)</f>
        <v>152</v>
      </c>
      <c r="AD217" s="167">
        <f t="shared" si="201"/>
        <v>212</v>
      </c>
      <c r="AM217" s="97"/>
      <c r="AN217" s="98"/>
      <c r="AO217" s="98"/>
      <c r="AP217" s="98"/>
      <c r="AQ217" s="98"/>
      <c r="AR217" s="98"/>
      <c r="AS217" s="98"/>
      <c r="AT217" s="98"/>
      <c r="AU217" s="98"/>
      <c r="AV217" s="98"/>
      <c r="AW217" s="98"/>
      <c r="AX217" s="98"/>
      <c r="AY217" s="98"/>
      <c r="AZ217" s="97"/>
      <c r="BA217" s="97"/>
      <c r="BB217" s="97"/>
      <c r="BC217" s="97"/>
      <c r="BD217" s="97"/>
      <c r="BE217" s="97"/>
      <c r="BF217" s="97"/>
      <c r="BG217" s="97"/>
      <c r="BH217" s="97"/>
      <c r="BI217" s="97"/>
      <c r="BJ217" s="97"/>
      <c r="BK217" s="97"/>
      <c r="BL217" s="98"/>
      <c r="BM217" s="98"/>
      <c r="BN217" s="98"/>
      <c r="BO217" s="231"/>
      <c r="BP217" s="97"/>
      <c r="BQ217" s="97"/>
      <c r="BR217" s="97"/>
      <c r="BS217" s="97"/>
      <c r="BT217" s="97"/>
      <c r="BU217" s="97"/>
      <c r="BV217" s="97"/>
      <c r="BW217" s="97"/>
      <c r="BX217" s="97"/>
      <c r="BY217" s="97"/>
      <c r="BZ217" s="97"/>
      <c r="CA217" s="97"/>
      <c r="CB217" s="97"/>
      <c r="CC217" s="97"/>
      <c r="CD217" s="97"/>
      <c r="CE217" s="97"/>
      <c r="CF217" s="97"/>
      <c r="CG217" s="97"/>
    </row>
    <row r="218" spans="1:85" ht="15" x14ac:dyDescent="0.25">
      <c r="A218" s="50" t="s">
        <v>236</v>
      </c>
      <c r="B218" s="46" t="s">
        <v>250</v>
      </c>
      <c r="C218" s="46">
        <v>104</v>
      </c>
      <c r="D218" s="178">
        <f t="shared" ref="D218:D249" si="202">SUM(G218,J218,M218,P218,S218,V218,Y218,AB218)</f>
        <v>1</v>
      </c>
      <c r="E218" s="178">
        <f t="shared" ref="E218:E249" si="203">SUM(H218,K218,N218,Q218,T218,W218,Z218,AC218)</f>
        <v>1</v>
      </c>
      <c r="F218" s="178">
        <f t="shared" ref="F218:F249" si="204">SUM(I218,L218,O218,R218,U218,X218,AA218,AD218)</f>
        <v>2</v>
      </c>
      <c r="G218" s="167">
        <f>SUMIFS('BAZA DANYCH'!$O:$O,'BAZA DANYCH'!$V:$V,G$183,'BAZA DANYCH'!$K:$K,$C218,'BAZA DANYCH'!$A:$A,$A218,'BAZA DANYCH'!$F:$F,STATYSTYKI!$B218)</f>
        <v>1</v>
      </c>
      <c r="H218" s="167">
        <f>SUMIFS('BAZA DANYCH'!$P:$P,'BAZA DANYCH'!$V:$V,H$183,'BAZA DANYCH'!$K:$K,$C218,'BAZA DANYCH'!$A:$A,$A218,'BAZA DANYCH'!$F:$F,STATYSTYKI!$B218)</f>
        <v>1</v>
      </c>
      <c r="I218" s="167">
        <f t="shared" si="194"/>
        <v>2</v>
      </c>
      <c r="J218" s="167">
        <f>SUMIFS('BAZA DANYCH'!$O:$O,'BAZA DANYCH'!$V:$V,J$183,'BAZA DANYCH'!$K:$K,$C218,'BAZA DANYCH'!$A:$A,$A218,'BAZA DANYCH'!$F:$F,STATYSTYKI!$B218)</f>
        <v>0</v>
      </c>
      <c r="K218" s="167">
        <f>SUMIFS('BAZA DANYCH'!$P:$P,'BAZA DANYCH'!$V:$V,K$183,'BAZA DANYCH'!$K:$K,$C218,'BAZA DANYCH'!$A:$A,$A218,'BAZA DANYCH'!$F:$F,STATYSTYKI!$B218)</f>
        <v>0</v>
      </c>
      <c r="L218" s="167">
        <f t="shared" si="195"/>
        <v>0</v>
      </c>
      <c r="M218" s="167">
        <f>SUMIFS('BAZA DANYCH'!$O:$O,'BAZA DANYCH'!$V:$V,M$183,'BAZA DANYCH'!$K:$K,$C218,'BAZA DANYCH'!$A:$A,$A218,'BAZA DANYCH'!$F:$F,STATYSTYKI!$B218)</f>
        <v>0</v>
      </c>
      <c r="N218" s="167">
        <f>SUMIFS('BAZA DANYCH'!$P:$P,'BAZA DANYCH'!$V:$V,N$183,'BAZA DANYCH'!$K:$K,$C218,'BAZA DANYCH'!$A:$A,$A218,'BAZA DANYCH'!$F:$F,STATYSTYKI!$B218)</f>
        <v>0</v>
      </c>
      <c r="O218" s="167">
        <f t="shared" si="196"/>
        <v>0</v>
      </c>
      <c r="P218" s="167">
        <f>SUMIFS('BAZA DANYCH'!$O:$O,'BAZA DANYCH'!$V:$V,P$183,'BAZA DANYCH'!$K:$K,$C218,'BAZA DANYCH'!$A:$A,$A218,'BAZA DANYCH'!$F:$F,STATYSTYKI!$B218)</f>
        <v>0</v>
      </c>
      <c r="Q218" s="167">
        <f>SUMIFS('BAZA DANYCH'!$P:$P,'BAZA DANYCH'!$V:$V,Q$183,'BAZA DANYCH'!$K:$K,$C218,'BAZA DANYCH'!$A:$A,$A218,'BAZA DANYCH'!$F:$F,STATYSTYKI!$B218)</f>
        <v>0</v>
      </c>
      <c r="R218" s="167">
        <f t="shared" si="197"/>
        <v>0</v>
      </c>
      <c r="S218" s="167">
        <f>SUMIFS('BAZA DANYCH'!$O:$O,'BAZA DANYCH'!$V:$V,S$183,'BAZA DANYCH'!$K:$K,$C218,'BAZA DANYCH'!$A:$A,$A218,'BAZA DANYCH'!$F:$F,STATYSTYKI!$B218)</f>
        <v>0</v>
      </c>
      <c r="T218" s="167">
        <f>SUMIFS('BAZA DANYCH'!$P:$P,'BAZA DANYCH'!$V:$V,T$183,'BAZA DANYCH'!$K:$K,$C218,'BAZA DANYCH'!$A:$A,$A218,'BAZA DANYCH'!$F:$F,STATYSTYKI!$B218)</f>
        <v>0</v>
      </c>
      <c r="U218" s="167">
        <f t="shared" si="198"/>
        <v>0</v>
      </c>
      <c r="V218" s="167">
        <f>SUMIFS('BAZA DANYCH'!$O:$O,'BAZA DANYCH'!$V:$V,V$183,'BAZA DANYCH'!$K:$K,$C218,'BAZA DANYCH'!$A:$A,$A218,'BAZA DANYCH'!$F:$F,STATYSTYKI!$B218)</f>
        <v>0</v>
      </c>
      <c r="W218" s="167">
        <f>SUMIFS('BAZA DANYCH'!$P:$P,'BAZA DANYCH'!$V:$V,W$183,'BAZA DANYCH'!$K:$K,$C218,'BAZA DANYCH'!$A:$A,$A218,'BAZA DANYCH'!$F:$F,STATYSTYKI!$B218)</f>
        <v>0</v>
      </c>
      <c r="X218" s="167">
        <f t="shared" si="199"/>
        <v>0</v>
      </c>
      <c r="Y218" s="167">
        <f>SUMIFS('BAZA DANYCH'!$O:$O,'BAZA DANYCH'!$V:$V,Y$183,'BAZA DANYCH'!$K:$K,$C218,'BAZA DANYCH'!$A:$A,$A218,'BAZA DANYCH'!$F:$F,STATYSTYKI!$B218)</f>
        <v>0</v>
      </c>
      <c r="Z218" s="167">
        <f>SUMIFS('BAZA DANYCH'!$P:$P,'BAZA DANYCH'!$V:$V,Z$183,'BAZA DANYCH'!$K:$K,$C218,'BAZA DANYCH'!$A:$A,$A218,'BAZA DANYCH'!$F:$F,STATYSTYKI!$B218)</f>
        <v>0</v>
      </c>
      <c r="AA218" s="167">
        <f t="shared" si="200"/>
        <v>0</v>
      </c>
      <c r="AB218" s="167">
        <f>SUMIFS('BAZA DANYCH'!$O:$O,'BAZA DANYCH'!$V:$V,AB$183,'BAZA DANYCH'!$K:$K,$C218,'BAZA DANYCH'!$A:$A,$A218,'BAZA DANYCH'!$F:$F,STATYSTYKI!$B218)</f>
        <v>0</v>
      </c>
      <c r="AC218" s="167">
        <f>SUMIFS('BAZA DANYCH'!$P:$P,'BAZA DANYCH'!$V:$V,AC$183,'BAZA DANYCH'!$K:$K,$C218,'BAZA DANYCH'!$A:$A,$A218,'BAZA DANYCH'!$F:$F,STATYSTYKI!$B218)</f>
        <v>0</v>
      </c>
      <c r="AD218" s="167">
        <f t="shared" si="201"/>
        <v>0</v>
      </c>
      <c r="AM218" s="97"/>
      <c r="AN218" s="98"/>
      <c r="AO218" s="98"/>
      <c r="AP218" s="98"/>
      <c r="AQ218" s="98"/>
      <c r="AR218" s="98"/>
      <c r="AS218" s="98"/>
      <c r="AT218" s="98"/>
      <c r="AU218" s="98"/>
      <c r="AV218" s="98"/>
      <c r="AW218" s="98"/>
      <c r="AX218" s="98"/>
      <c r="AY218" s="98"/>
      <c r="AZ218" s="97"/>
      <c r="BA218" s="97"/>
      <c r="BB218" s="97"/>
      <c r="BC218" s="97"/>
      <c r="BD218" s="97"/>
      <c r="BE218" s="97"/>
      <c r="BF218" s="97"/>
      <c r="BG218" s="97"/>
      <c r="BH218" s="97"/>
      <c r="BI218" s="97"/>
      <c r="BJ218" s="97"/>
      <c r="BK218" s="97"/>
      <c r="BL218" s="98"/>
      <c r="BM218" s="98"/>
      <c r="BN218" s="98"/>
      <c r="BO218" s="231"/>
      <c r="BP218" s="97"/>
      <c r="BQ218" s="97"/>
      <c r="BR218" s="97"/>
      <c r="BS218" s="97"/>
      <c r="BT218" s="97"/>
      <c r="BU218" s="97"/>
      <c r="BV218" s="97"/>
      <c r="BW218" s="97"/>
      <c r="BX218" s="97"/>
      <c r="BY218" s="97"/>
      <c r="BZ218" s="97"/>
      <c r="CA218" s="97"/>
      <c r="CB218" s="97"/>
      <c r="CC218" s="97"/>
      <c r="CD218" s="97"/>
      <c r="CE218" s="97"/>
      <c r="CF218" s="97"/>
      <c r="CG218" s="97"/>
    </row>
    <row r="219" spans="1:85" ht="15" x14ac:dyDescent="0.25">
      <c r="A219" s="50" t="s">
        <v>186</v>
      </c>
      <c r="B219" s="48" t="s">
        <v>189</v>
      </c>
      <c r="C219" s="48">
        <v>111</v>
      </c>
      <c r="D219" s="178">
        <f t="shared" si="202"/>
        <v>0</v>
      </c>
      <c r="E219" s="178">
        <f t="shared" si="203"/>
        <v>202</v>
      </c>
      <c r="F219" s="178">
        <f t="shared" si="204"/>
        <v>202</v>
      </c>
      <c r="G219" s="167">
        <f>SUMIFS('BAZA DANYCH'!$O:$O,'BAZA DANYCH'!$V:$V,G$183,'BAZA DANYCH'!$K:$K,$C219,'BAZA DANYCH'!$A:$A,$A219,'BAZA DANYCH'!$F:$F,STATYSTYKI!$B219)</f>
        <v>0</v>
      </c>
      <c r="H219" s="167">
        <f>SUMIFS('BAZA DANYCH'!$P:$P,'BAZA DANYCH'!$V:$V,H$183,'BAZA DANYCH'!$K:$K,$C219,'BAZA DANYCH'!$A:$A,$A219,'BAZA DANYCH'!$F:$F,STATYSTYKI!$B219)</f>
        <v>4</v>
      </c>
      <c r="I219" s="167">
        <f t="shared" si="194"/>
        <v>4</v>
      </c>
      <c r="J219" s="167">
        <f>SUMIFS('BAZA DANYCH'!$O:$O,'BAZA DANYCH'!$V:$V,J$183,'BAZA DANYCH'!$K:$K,$C219,'BAZA DANYCH'!$A:$A,$A219,'BAZA DANYCH'!$F:$F,STATYSTYKI!$B219)</f>
        <v>0</v>
      </c>
      <c r="K219" s="167">
        <f>SUMIFS('BAZA DANYCH'!$P:$P,'BAZA DANYCH'!$V:$V,K$183,'BAZA DANYCH'!$K:$K,$C219,'BAZA DANYCH'!$A:$A,$A219,'BAZA DANYCH'!$F:$F,STATYSTYKI!$B219)</f>
        <v>24</v>
      </c>
      <c r="L219" s="167">
        <f t="shared" si="195"/>
        <v>24</v>
      </c>
      <c r="M219" s="167">
        <f>SUMIFS('BAZA DANYCH'!$O:$O,'BAZA DANYCH'!$V:$V,M$183,'BAZA DANYCH'!$K:$K,$C219,'BAZA DANYCH'!$A:$A,$A219,'BAZA DANYCH'!$F:$F,STATYSTYKI!$B219)</f>
        <v>0</v>
      </c>
      <c r="N219" s="167">
        <f>SUMIFS('BAZA DANYCH'!$P:$P,'BAZA DANYCH'!$V:$V,N$183,'BAZA DANYCH'!$K:$K,$C219,'BAZA DANYCH'!$A:$A,$A219,'BAZA DANYCH'!$F:$F,STATYSTYKI!$B219)</f>
        <v>26</v>
      </c>
      <c r="O219" s="167">
        <f t="shared" si="196"/>
        <v>26</v>
      </c>
      <c r="P219" s="167">
        <f>SUMIFS('BAZA DANYCH'!$O:$O,'BAZA DANYCH'!$V:$V,P$183,'BAZA DANYCH'!$K:$K,$C219,'BAZA DANYCH'!$A:$A,$A219,'BAZA DANYCH'!$F:$F,STATYSTYKI!$B219)</f>
        <v>0</v>
      </c>
      <c r="Q219" s="167">
        <f>SUMIFS('BAZA DANYCH'!$P:$P,'BAZA DANYCH'!$V:$V,Q$183,'BAZA DANYCH'!$K:$K,$C219,'BAZA DANYCH'!$A:$A,$A219,'BAZA DANYCH'!$F:$F,STATYSTYKI!$B219)</f>
        <v>27</v>
      </c>
      <c r="R219" s="167">
        <f t="shared" si="197"/>
        <v>27</v>
      </c>
      <c r="S219" s="167">
        <f>SUMIFS('BAZA DANYCH'!$O:$O,'BAZA DANYCH'!$V:$V,S$183,'BAZA DANYCH'!$K:$K,$C219,'BAZA DANYCH'!$A:$A,$A219,'BAZA DANYCH'!$F:$F,STATYSTYKI!$B219)</f>
        <v>0</v>
      </c>
      <c r="T219" s="167">
        <f>SUMIFS('BAZA DANYCH'!$P:$P,'BAZA DANYCH'!$V:$V,T$183,'BAZA DANYCH'!$K:$K,$C219,'BAZA DANYCH'!$A:$A,$A219,'BAZA DANYCH'!$F:$F,STATYSTYKI!$B219)</f>
        <v>46</v>
      </c>
      <c r="U219" s="167">
        <f t="shared" si="198"/>
        <v>46</v>
      </c>
      <c r="V219" s="167">
        <f>SUMIFS('BAZA DANYCH'!$O:$O,'BAZA DANYCH'!$V:$V,V$183,'BAZA DANYCH'!$K:$K,$C219,'BAZA DANYCH'!$A:$A,$A219,'BAZA DANYCH'!$F:$F,STATYSTYKI!$B219)</f>
        <v>0</v>
      </c>
      <c r="W219" s="167">
        <f>SUMIFS('BAZA DANYCH'!$P:$P,'BAZA DANYCH'!$V:$V,W$183,'BAZA DANYCH'!$K:$K,$C219,'BAZA DANYCH'!$A:$A,$A219,'BAZA DANYCH'!$F:$F,STATYSTYKI!$B219)</f>
        <v>34</v>
      </c>
      <c r="X219" s="167">
        <f t="shared" si="199"/>
        <v>34</v>
      </c>
      <c r="Y219" s="167">
        <f>SUMIFS('BAZA DANYCH'!$O:$O,'BAZA DANYCH'!$V:$V,Y$183,'BAZA DANYCH'!$K:$K,$C219,'BAZA DANYCH'!$A:$A,$A219,'BAZA DANYCH'!$F:$F,STATYSTYKI!$B219)</f>
        <v>0</v>
      </c>
      <c r="Z219" s="167">
        <f>SUMIFS('BAZA DANYCH'!$P:$P,'BAZA DANYCH'!$V:$V,Z$183,'BAZA DANYCH'!$K:$K,$C219,'BAZA DANYCH'!$A:$A,$A219,'BAZA DANYCH'!$F:$F,STATYSTYKI!$B219)</f>
        <v>15</v>
      </c>
      <c r="AA219" s="167">
        <f t="shared" si="200"/>
        <v>15</v>
      </c>
      <c r="AB219" s="167">
        <f>SUMIFS('BAZA DANYCH'!$O:$O,'BAZA DANYCH'!$V:$V,AB$183,'BAZA DANYCH'!$K:$K,$C219,'BAZA DANYCH'!$A:$A,$A219,'BAZA DANYCH'!$F:$F,STATYSTYKI!$B219)</f>
        <v>0</v>
      </c>
      <c r="AC219" s="167">
        <f>SUMIFS('BAZA DANYCH'!$P:$P,'BAZA DANYCH'!$V:$V,AC$183,'BAZA DANYCH'!$K:$K,$C219,'BAZA DANYCH'!$A:$A,$A219,'BAZA DANYCH'!$F:$F,STATYSTYKI!$B219)</f>
        <v>26</v>
      </c>
      <c r="AD219" s="167">
        <f t="shared" si="201"/>
        <v>26</v>
      </c>
      <c r="AM219" s="97"/>
      <c r="AN219" s="98"/>
      <c r="AO219" s="98"/>
      <c r="AP219" s="98"/>
      <c r="AQ219" s="98"/>
      <c r="AR219" s="98"/>
      <c r="AS219" s="98"/>
      <c r="AT219" s="98"/>
      <c r="AU219" s="98"/>
      <c r="AV219" s="98"/>
      <c r="AW219" s="98"/>
      <c r="AX219" s="98"/>
      <c r="AY219" s="98"/>
      <c r="AZ219" s="97"/>
      <c r="BA219" s="97"/>
      <c r="BB219" s="97"/>
      <c r="BC219" s="97"/>
      <c r="BD219" s="97"/>
      <c r="BE219" s="97"/>
      <c r="BF219" s="97"/>
      <c r="BG219" s="97"/>
      <c r="BH219" s="97"/>
      <c r="BI219" s="97"/>
      <c r="BJ219" s="97"/>
      <c r="BK219" s="97"/>
      <c r="BL219" s="98"/>
      <c r="BM219" s="98"/>
      <c r="BN219" s="98"/>
      <c r="BO219" s="231"/>
      <c r="BP219" s="97"/>
      <c r="BQ219" s="97"/>
      <c r="BR219" s="97"/>
      <c r="BS219" s="97"/>
      <c r="BT219" s="97"/>
      <c r="BU219" s="97"/>
      <c r="BV219" s="97"/>
      <c r="BW219" s="97"/>
      <c r="BX219" s="97"/>
      <c r="BY219" s="97"/>
      <c r="BZ219" s="97"/>
      <c r="CA219" s="97"/>
      <c r="CB219" s="97"/>
      <c r="CC219" s="97"/>
      <c r="CD219" s="97"/>
      <c r="CE219" s="97"/>
      <c r="CF219" s="97"/>
      <c r="CG219" s="97"/>
    </row>
    <row r="220" spans="1:85" ht="15" x14ac:dyDescent="0.25">
      <c r="A220" s="50" t="s">
        <v>186</v>
      </c>
      <c r="B220" s="48" t="s">
        <v>194</v>
      </c>
      <c r="C220" s="48">
        <v>115</v>
      </c>
      <c r="D220" s="178">
        <f t="shared" si="202"/>
        <v>8</v>
      </c>
      <c r="E220" s="178">
        <f t="shared" si="203"/>
        <v>280</v>
      </c>
      <c r="F220" s="178">
        <f t="shared" si="204"/>
        <v>288</v>
      </c>
      <c r="G220" s="167">
        <f>SUMIFS('BAZA DANYCH'!$O:$O,'BAZA DANYCH'!$V:$V,G$183,'BAZA DANYCH'!$K:$K,$C220,'BAZA DANYCH'!$A:$A,$A220,'BAZA DANYCH'!$F:$F,STATYSTYKI!$B220)</f>
        <v>2</v>
      </c>
      <c r="H220" s="167">
        <f>SUMIFS('BAZA DANYCH'!$P:$P,'BAZA DANYCH'!$V:$V,H$183,'BAZA DANYCH'!$K:$K,$C220,'BAZA DANYCH'!$A:$A,$A220,'BAZA DANYCH'!$F:$F,STATYSTYKI!$B220)</f>
        <v>44</v>
      </c>
      <c r="I220" s="167">
        <f t="shared" si="194"/>
        <v>46</v>
      </c>
      <c r="J220" s="167">
        <f>SUMIFS('BAZA DANYCH'!$O:$O,'BAZA DANYCH'!$V:$V,J$183,'BAZA DANYCH'!$K:$K,$C220,'BAZA DANYCH'!$A:$A,$A220,'BAZA DANYCH'!$F:$F,STATYSTYKI!$B220)</f>
        <v>6</v>
      </c>
      <c r="K220" s="167">
        <f>SUMIFS('BAZA DANYCH'!$P:$P,'BAZA DANYCH'!$V:$V,K$183,'BAZA DANYCH'!$K:$K,$C220,'BAZA DANYCH'!$A:$A,$A220,'BAZA DANYCH'!$F:$F,STATYSTYKI!$B220)</f>
        <v>65</v>
      </c>
      <c r="L220" s="167">
        <f t="shared" si="195"/>
        <v>71</v>
      </c>
      <c r="M220" s="167">
        <f>SUMIFS('BAZA DANYCH'!$O:$O,'BAZA DANYCH'!$V:$V,M$183,'BAZA DANYCH'!$K:$K,$C220,'BAZA DANYCH'!$A:$A,$A220,'BAZA DANYCH'!$F:$F,STATYSTYKI!$B220)</f>
        <v>0</v>
      </c>
      <c r="N220" s="167">
        <f>SUMIFS('BAZA DANYCH'!$P:$P,'BAZA DANYCH'!$V:$V,N$183,'BAZA DANYCH'!$K:$K,$C220,'BAZA DANYCH'!$A:$A,$A220,'BAZA DANYCH'!$F:$F,STATYSTYKI!$B220)</f>
        <v>67</v>
      </c>
      <c r="O220" s="167">
        <f t="shared" si="196"/>
        <v>67</v>
      </c>
      <c r="P220" s="167">
        <f>SUMIFS('BAZA DANYCH'!$O:$O,'BAZA DANYCH'!$V:$V,P$183,'BAZA DANYCH'!$K:$K,$C220,'BAZA DANYCH'!$A:$A,$A220,'BAZA DANYCH'!$F:$F,STATYSTYKI!$B220)</f>
        <v>0</v>
      </c>
      <c r="Q220" s="167">
        <f>SUMIFS('BAZA DANYCH'!$P:$P,'BAZA DANYCH'!$V:$V,Q$183,'BAZA DANYCH'!$K:$K,$C220,'BAZA DANYCH'!$A:$A,$A220,'BAZA DANYCH'!$F:$F,STATYSTYKI!$B220)</f>
        <v>80</v>
      </c>
      <c r="R220" s="167">
        <f t="shared" si="197"/>
        <v>80</v>
      </c>
      <c r="S220" s="167">
        <f>SUMIFS('BAZA DANYCH'!$O:$O,'BAZA DANYCH'!$V:$V,S$183,'BAZA DANYCH'!$K:$K,$C220,'BAZA DANYCH'!$A:$A,$A220,'BAZA DANYCH'!$F:$F,STATYSTYKI!$B220)</f>
        <v>0</v>
      </c>
      <c r="T220" s="167">
        <f>SUMIFS('BAZA DANYCH'!$P:$P,'BAZA DANYCH'!$V:$V,T$183,'BAZA DANYCH'!$K:$K,$C220,'BAZA DANYCH'!$A:$A,$A220,'BAZA DANYCH'!$F:$F,STATYSTYKI!$B220)</f>
        <v>11</v>
      </c>
      <c r="U220" s="167">
        <f t="shared" si="198"/>
        <v>11</v>
      </c>
      <c r="V220" s="167">
        <f>SUMIFS('BAZA DANYCH'!$O:$O,'BAZA DANYCH'!$V:$V,V$183,'BAZA DANYCH'!$K:$K,$C220,'BAZA DANYCH'!$A:$A,$A220,'BAZA DANYCH'!$F:$F,STATYSTYKI!$B220)</f>
        <v>0</v>
      </c>
      <c r="W220" s="167">
        <f>SUMIFS('BAZA DANYCH'!$P:$P,'BAZA DANYCH'!$V:$V,W$183,'BAZA DANYCH'!$K:$K,$C220,'BAZA DANYCH'!$A:$A,$A220,'BAZA DANYCH'!$F:$F,STATYSTYKI!$B220)</f>
        <v>13</v>
      </c>
      <c r="X220" s="167">
        <f t="shared" si="199"/>
        <v>13</v>
      </c>
      <c r="Y220" s="167">
        <f>SUMIFS('BAZA DANYCH'!$O:$O,'BAZA DANYCH'!$V:$V,Y$183,'BAZA DANYCH'!$K:$K,$C220,'BAZA DANYCH'!$A:$A,$A220,'BAZA DANYCH'!$F:$F,STATYSTYKI!$B220)</f>
        <v>0</v>
      </c>
      <c r="Z220" s="167">
        <f>SUMIFS('BAZA DANYCH'!$P:$P,'BAZA DANYCH'!$V:$V,Z$183,'BAZA DANYCH'!$K:$K,$C220,'BAZA DANYCH'!$A:$A,$A220,'BAZA DANYCH'!$F:$F,STATYSTYKI!$B220)</f>
        <v>0</v>
      </c>
      <c r="AA220" s="167">
        <f t="shared" si="200"/>
        <v>0</v>
      </c>
      <c r="AB220" s="167">
        <f>SUMIFS('BAZA DANYCH'!$O:$O,'BAZA DANYCH'!$V:$V,AB$183,'BAZA DANYCH'!$K:$K,$C220,'BAZA DANYCH'!$A:$A,$A220,'BAZA DANYCH'!$F:$F,STATYSTYKI!$B220)</f>
        <v>0</v>
      </c>
      <c r="AC220" s="167">
        <f>SUMIFS('BAZA DANYCH'!$P:$P,'BAZA DANYCH'!$V:$V,AC$183,'BAZA DANYCH'!$K:$K,$C220,'BAZA DANYCH'!$A:$A,$A220,'BAZA DANYCH'!$F:$F,STATYSTYKI!$B220)</f>
        <v>0</v>
      </c>
      <c r="AD220" s="167">
        <f t="shared" si="201"/>
        <v>0</v>
      </c>
      <c r="AM220" s="97"/>
      <c r="AN220" s="98"/>
      <c r="AO220" s="98"/>
      <c r="AP220" s="98"/>
      <c r="AQ220" s="98"/>
      <c r="AR220" s="98"/>
      <c r="AS220" s="98"/>
      <c r="AT220" s="98"/>
      <c r="AU220" s="98"/>
      <c r="AV220" s="98"/>
      <c r="AW220" s="98"/>
      <c r="AX220" s="98"/>
      <c r="AY220" s="98"/>
      <c r="AZ220" s="97"/>
      <c r="BA220" s="97"/>
      <c r="BB220" s="97"/>
      <c r="BC220" s="97"/>
      <c r="BD220" s="97"/>
      <c r="BE220" s="97"/>
      <c r="BF220" s="97"/>
      <c r="BG220" s="97"/>
      <c r="BH220" s="97"/>
      <c r="BI220" s="97"/>
      <c r="BJ220" s="97"/>
      <c r="BK220" s="97"/>
      <c r="BL220" s="98"/>
      <c r="BM220" s="98"/>
      <c r="BN220" s="98"/>
      <c r="BO220" s="231"/>
      <c r="BP220" s="97"/>
      <c r="BQ220" s="97"/>
      <c r="BR220" s="97"/>
      <c r="BS220" s="97"/>
      <c r="BT220" s="97"/>
      <c r="BU220" s="97"/>
      <c r="BV220" s="97"/>
      <c r="BW220" s="97"/>
      <c r="BX220" s="97"/>
      <c r="BY220" s="97"/>
      <c r="BZ220" s="97"/>
      <c r="CA220" s="97"/>
      <c r="CB220" s="97"/>
      <c r="CC220" s="97"/>
      <c r="CD220" s="97"/>
      <c r="CE220" s="97"/>
      <c r="CF220" s="97"/>
      <c r="CG220" s="97"/>
    </row>
    <row r="221" spans="1:85" ht="15" x14ac:dyDescent="0.25">
      <c r="A221" s="50" t="s">
        <v>186</v>
      </c>
      <c r="B221" s="48" t="s">
        <v>201</v>
      </c>
      <c r="C221" s="48">
        <v>115</v>
      </c>
      <c r="D221" s="178">
        <f t="shared" si="202"/>
        <v>12</v>
      </c>
      <c r="E221" s="178">
        <f t="shared" si="203"/>
        <v>0</v>
      </c>
      <c r="F221" s="178">
        <f t="shared" si="204"/>
        <v>12</v>
      </c>
      <c r="G221" s="167">
        <f>SUMIFS('BAZA DANYCH'!$O:$O,'BAZA DANYCH'!$V:$V,G$183,'BAZA DANYCH'!$K:$K,$C221,'BAZA DANYCH'!$A:$A,$A221,'BAZA DANYCH'!$F:$F,STATYSTYKI!$B221)</f>
        <v>0</v>
      </c>
      <c r="H221" s="167">
        <f>SUMIFS('BAZA DANYCH'!$P:$P,'BAZA DANYCH'!$V:$V,H$183,'BAZA DANYCH'!$K:$K,$C221,'BAZA DANYCH'!$A:$A,$A221,'BAZA DANYCH'!$F:$F,STATYSTYKI!$B221)</f>
        <v>0</v>
      </c>
      <c r="I221" s="167">
        <f t="shared" si="194"/>
        <v>0</v>
      </c>
      <c r="J221" s="167">
        <f>SUMIFS('BAZA DANYCH'!$O:$O,'BAZA DANYCH'!$V:$V,J$183,'BAZA DANYCH'!$K:$K,$C221,'BAZA DANYCH'!$A:$A,$A221,'BAZA DANYCH'!$F:$F,STATYSTYKI!$B221)</f>
        <v>12</v>
      </c>
      <c r="K221" s="167">
        <f>SUMIFS('BAZA DANYCH'!$P:$P,'BAZA DANYCH'!$V:$V,K$183,'BAZA DANYCH'!$K:$K,$C221,'BAZA DANYCH'!$A:$A,$A221,'BAZA DANYCH'!$F:$F,STATYSTYKI!$B221)</f>
        <v>0</v>
      </c>
      <c r="L221" s="167">
        <f t="shared" si="195"/>
        <v>12</v>
      </c>
      <c r="M221" s="167">
        <f>SUMIFS('BAZA DANYCH'!$O:$O,'BAZA DANYCH'!$V:$V,M$183,'BAZA DANYCH'!$K:$K,$C221,'BAZA DANYCH'!$A:$A,$A221,'BAZA DANYCH'!$F:$F,STATYSTYKI!$B221)</f>
        <v>0</v>
      </c>
      <c r="N221" s="167">
        <f>SUMIFS('BAZA DANYCH'!$P:$P,'BAZA DANYCH'!$V:$V,N$183,'BAZA DANYCH'!$K:$K,$C221,'BAZA DANYCH'!$A:$A,$A221,'BAZA DANYCH'!$F:$F,STATYSTYKI!$B221)</f>
        <v>0</v>
      </c>
      <c r="O221" s="167">
        <f t="shared" si="196"/>
        <v>0</v>
      </c>
      <c r="P221" s="167">
        <f>SUMIFS('BAZA DANYCH'!$O:$O,'BAZA DANYCH'!$V:$V,P$183,'BAZA DANYCH'!$K:$K,$C221,'BAZA DANYCH'!$A:$A,$A221,'BAZA DANYCH'!$F:$F,STATYSTYKI!$B221)</f>
        <v>0</v>
      </c>
      <c r="Q221" s="167">
        <f>SUMIFS('BAZA DANYCH'!$P:$P,'BAZA DANYCH'!$V:$V,Q$183,'BAZA DANYCH'!$K:$K,$C221,'BAZA DANYCH'!$A:$A,$A221,'BAZA DANYCH'!$F:$F,STATYSTYKI!$B221)</f>
        <v>0</v>
      </c>
      <c r="R221" s="167">
        <f t="shared" si="197"/>
        <v>0</v>
      </c>
      <c r="S221" s="167">
        <f>SUMIFS('BAZA DANYCH'!$O:$O,'BAZA DANYCH'!$V:$V,S$183,'BAZA DANYCH'!$K:$K,$C221,'BAZA DANYCH'!$A:$A,$A221,'BAZA DANYCH'!$F:$F,STATYSTYKI!$B221)</f>
        <v>0</v>
      </c>
      <c r="T221" s="167">
        <f>SUMIFS('BAZA DANYCH'!$P:$P,'BAZA DANYCH'!$V:$V,T$183,'BAZA DANYCH'!$K:$K,$C221,'BAZA DANYCH'!$A:$A,$A221,'BAZA DANYCH'!$F:$F,STATYSTYKI!$B221)</f>
        <v>0</v>
      </c>
      <c r="U221" s="167">
        <f t="shared" si="198"/>
        <v>0</v>
      </c>
      <c r="V221" s="167">
        <f>SUMIFS('BAZA DANYCH'!$O:$O,'BAZA DANYCH'!$V:$V,V$183,'BAZA DANYCH'!$K:$K,$C221,'BAZA DANYCH'!$A:$A,$A221,'BAZA DANYCH'!$F:$F,STATYSTYKI!$B221)</f>
        <v>0</v>
      </c>
      <c r="W221" s="167">
        <f>SUMIFS('BAZA DANYCH'!$P:$P,'BAZA DANYCH'!$V:$V,W$183,'BAZA DANYCH'!$K:$K,$C221,'BAZA DANYCH'!$A:$A,$A221,'BAZA DANYCH'!$F:$F,STATYSTYKI!$B221)</f>
        <v>0</v>
      </c>
      <c r="X221" s="167">
        <f t="shared" si="199"/>
        <v>0</v>
      </c>
      <c r="Y221" s="167">
        <f>SUMIFS('BAZA DANYCH'!$O:$O,'BAZA DANYCH'!$V:$V,Y$183,'BAZA DANYCH'!$K:$K,$C221,'BAZA DANYCH'!$A:$A,$A221,'BAZA DANYCH'!$F:$F,STATYSTYKI!$B221)</f>
        <v>0</v>
      </c>
      <c r="Z221" s="167">
        <f>SUMIFS('BAZA DANYCH'!$P:$P,'BAZA DANYCH'!$V:$V,Z$183,'BAZA DANYCH'!$K:$K,$C221,'BAZA DANYCH'!$A:$A,$A221,'BAZA DANYCH'!$F:$F,STATYSTYKI!$B221)</f>
        <v>0</v>
      </c>
      <c r="AA221" s="167">
        <f t="shared" si="200"/>
        <v>0</v>
      </c>
      <c r="AB221" s="167">
        <f>SUMIFS('BAZA DANYCH'!$O:$O,'BAZA DANYCH'!$V:$V,AB$183,'BAZA DANYCH'!$K:$K,$C221,'BAZA DANYCH'!$A:$A,$A221,'BAZA DANYCH'!$F:$F,STATYSTYKI!$B221)</f>
        <v>0</v>
      </c>
      <c r="AC221" s="167">
        <f>SUMIFS('BAZA DANYCH'!$P:$P,'BAZA DANYCH'!$V:$V,AC$183,'BAZA DANYCH'!$K:$K,$C221,'BAZA DANYCH'!$A:$A,$A221,'BAZA DANYCH'!$F:$F,STATYSTYKI!$B221)</f>
        <v>0</v>
      </c>
      <c r="AD221" s="167">
        <f t="shared" si="201"/>
        <v>0</v>
      </c>
      <c r="AM221" s="97"/>
      <c r="AN221" s="98"/>
      <c r="AO221" s="98"/>
      <c r="AP221" s="98"/>
      <c r="AQ221" s="98"/>
      <c r="AR221" s="98"/>
      <c r="AS221" s="98"/>
      <c r="AT221" s="98"/>
      <c r="AU221" s="98"/>
      <c r="AV221" s="98"/>
      <c r="AW221" s="98"/>
      <c r="AX221" s="98"/>
      <c r="AY221" s="98"/>
      <c r="AZ221" s="97"/>
      <c r="BA221" s="97"/>
      <c r="BB221" s="97"/>
      <c r="BC221" s="97"/>
      <c r="BD221" s="97"/>
      <c r="BE221" s="97"/>
      <c r="BF221" s="97"/>
      <c r="BG221" s="97"/>
      <c r="BH221" s="97"/>
      <c r="BI221" s="97"/>
      <c r="BJ221" s="97"/>
      <c r="BK221" s="97"/>
      <c r="BL221" s="98"/>
      <c r="BM221" s="98"/>
      <c r="BN221" s="98"/>
      <c r="BO221" s="231"/>
      <c r="BP221" s="97"/>
      <c r="BQ221" s="97"/>
      <c r="BR221" s="97"/>
      <c r="BS221" s="97"/>
      <c r="BT221" s="97"/>
      <c r="BU221" s="97"/>
      <c r="BV221" s="97"/>
      <c r="BW221" s="97"/>
      <c r="BX221" s="97"/>
      <c r="BY221" s="97"/>
      <c r="BZ221" s="97"/>
      <c r="CA221" s="97"/>
      <c r="CB221" s="97"/>
      <c r="CC221" s="97"/>
      <c r="CD221" s="97"/>
      <c r="CE221" s="97"/>
      <c r="CF221" s="97"/>
      <c r="CG221" s="97"/>
    </row>
    <row r="222" spans="1:85" ht="15" x14ac:dyDescent="0.25">
      <c r="A222" s="50" t="s">
        <v>186</v>
      </c>
      <c r="B222" s="48" t="s">
        <v>211</v>
      </c>
      <c r="C222" s="48">
        <v>115</v>
      </c>
      <c r="D222" s="178">
        <f t="shared" si="202"/>
        <v>1133</v>
      </c>
      <c r="E222" s="178">
        <f t="shared" si="203"/>
        <v>3</v>
      </c>
      <c r="F222" s="178">
        <f t="shared" si="204"/>
        <v>1136</v>
      </c>
      <c r="G222" s="167">
        <f>SUMIFS('BAZA DANYCH'!$O:$O,'BAZA DANYCH'!$V:$V,G$183,'BAZA DANYCH'!$K:$K,$C222,'BAZA DANYCH'!$A:$A,$A222,'BAZA DANYCH'!$F:$F,STATYSTYKI!$B222)</f>
        <v>146</v>
      </c>
      <c r="H222" s="167">
        <f>SUMIFS('BAZA DANYCH'!$P:$P,'BAZA DANYCH'!$V:$V,H$183,'BAZA DANYCH'!$K:$K,$C222,'BAZA DANYCH'!$A:$A,$A222,'BAZA DANYCH'!$F:$F,STATYSTYKI!$B222)</f>
        <v>0</v>
      </c>
      <c r="I222" s="167">
        <f t="shared" si="194"/>
        <v>146</v>
      </c>
      <c r="J222" s="167">
        <f>SUMIFS('BAZA DANYCH'!$O:$O,'BAZA DANYCH'!$V:$V,J$183,'BAZA DANYCH'!$K:$K,$C222,'BAZA DANYCH'!$A:$A,$A222,'BAZA DANYCH'!$F:$F,STATYSTYKI!$B222)</f>
        <v>137</v>
      </c>
      <c r="K222" s="167">
        <f>SUMIFS('BAZA DANYCH'!$P:$P,'BAZA DANYCH'!$V:$V,K$183,'BAZA DANYCH'!$K:$K,$C222,'BAZA DANYCH'!$A:$A,$A222,'BAZA DANYCH'!$F:$F,STATYSTYKI!$B222)</f>
        <v>3</v>
      </c>
      <c r="L222" s="167">
        <f t="shared" si="195"/>
        <v>140</v>
      </c>
      <c r="M222" s="167">
        <f>SUMIFS('BAZA DANYCH'!$O:$O,'BAZA DANYCH'!$V:$V,M$183,'BAZA DANYCH'!$K:$K,$C222,'BAZA DANYCH'!$A:$A,$A222,'BAZA DANYCH'!$F:$F,STATYSTYKI!$B222)</f>
        <v>84</v>
      </c>
      <c r="N222" s="167">
        <f>SUMIFS('BAZA DANYCH'!$P:$P,'BAZA DANYCH'!$V:$V,N$183,'BAZA DANYCH'!$K:$K,$C222,'BAZA DANYCH'!$A:$A,$A222,'BAZA DANYCH'!$F:$F,STATYSTYKI!$B222)</f>
        <v>0</v>
      </c>
      <c r="O222" s="167">
        <f t="shared" si="196"/>
        <v>84</v>
      </c>
      <c r="P222" s="167">
        <f>SUMIFS('BAZA DANYCH'!$O:$O,'BAZA DANYCH'!$V:$V,P$183,'BAZA DANYCH'!$K:$K,$C222,'BAZA DANYCH'!$A:$A,$A222,'BAZA DANYCH'!$F:$F,STATYSTYKI!$B222)</f>
        <v>71</v>
      </c>
      <c r="Q222" s="167">
        <f>SUMIFS('BAZA DANYCH'!$P:$P,'BAZA DANYCH'!$V:$V,Q$183,'BAZA DANYCH'!$K:$K,$C222,'BAZA DANYCH'!$A:$A,$A222,'BAZA DANYCH'!$F:$F,STATYSTYKI!$B222)</f>
        <v>0</v>
      </c>
      <c r="R222" s="167">
        <f t="shared" si="197"/>
        <v>71</v>
      </c>
      <c r="S222" s="167">
        <f>SUMIFS('BAZA DANYCH'!$O:$O,'BAZA DANYCH'!$V:$V,S$183,'BAZA DANYCH'!$K:$K,$C222,'BAZA DANYCH'!$A:$A,$A222,'BAZA DANYCH'!$F:$F,STATYSTYKI!$B222)</f>
        <v>175</v>
      </c>
      <c r="T222" s="167">
        <f>SUMIFS('BAZA DANYCH'!$P:$P,'BAZA DANYCH'!$V:$V,T$183,'BAZA DANYCH'!$K:$K,$C222,'BAZA DANYCH'!$A:$A,$A222,'BAZA DANYCH'!$F:$F,STATYSTYKI!$B222)</f>
        <v>0</v>
      </c>
      <c r="U222" s="167">
        <f t="shared" si="198"/>
        <v>175</v>
      </c>
      <c r="V222" s="167">
        <f>SUMIFS('BAZA DANYCH'!$O:$O,'BAZA DANYCH'!$V:$V,V$183,'BAZA DANYCH'!$K:$K,$C222,'BAZA DANYCH'!$A:$A,$A222,'BAZA DANYCH'!$F:$F,STATYSTYKI!$B222)</f>
        <v>180</v>
      </c>
      <c r="W222" s="167">
        <f>SUMIFS('BAZA DANYCH'!$P:$P,'BAZA DANYCH'!$V:$V,W$183,'BAZA DANYCH'!$K:$K,$C222,'BAZA DANYCH'!$A:$A,$A222,'BAZA DANYCH'!$F:$F,STATYSTYKI!$B222)</f>
        <v>0</v>
      </c>
      <c r="X222" s="167">
        <f t="shared" si="199"/>
        <v>180</v>
      </c>
      <c r="Y222" s="167">
        <f>SUMIFS('BAZA DANYCH'!$O:$O,'BAZA DANYCH'!$V:$V,Y$183,'BAZA DANYCH'!$K:$K,$C222,'BAZA DANYCH'!$A:$A,$A222,'BAZA DANYCH'!$F:$F,STATYSTYKI!$B222)</f>
        <v>168</v>
      </c>
      <c r="Z222" s="167">
        <f>SUMIFS('BAZA DANYCH'!$P:$P,'BAZA DANYCH'!$V:$V,Z$183,'BAZA DANYCH'!$K:$K,$C222,'BAZA DANYCH'!$A:$A,$A222,'BAZA DANYCH'!$F:$F,STATYSTYKI!$B222)</f>
        <v>0</v>
      </c>
      <c r="AA222" s="167">
        <f t="shared" si="200"/>
        <v>168</v>
      </c>
      <c r="AB222" s="167">
        <f>SUMIFS('BAZA DANYCH'!$O:$O,'BAZA DANYCH'!$V:$V,AB$183,'BAZA DANYCH'!$K:$K,$C222,'BAZA DANYCH'!$A:$A,$A222,'BAZA DANYCH'!$F:$F,STATYSTYKI!$B222)</f>
        <v>172</v>
      </c>
      <c r="AC222" s="167">
        <f>SUMIFS('BAZA DANYCH'!$P:$P,'BAZA DANYCH'!$V:$V,AC$183,'BAZA DANYCH'!$K:$K,$C222,'BAZA DANYCH'!$A:$A,$A222,'BAZA DANYCH'!$F:$F,STATYSTYKI!$B222)</f>
        <v>0</v>
      </c>
      <c r="AD222" s="167">
        <f t="shared" si="201"/>
        <v>172</v>
      </c>
      <c r="AM222" s="97"/>
      <c r="AN222" s="98"/>
      <c r="AO222" s="98"/>
      <c r="AP222" s="98"/>
      <c r="AQ222" s="98"/>
      <c r="AR222" s="98"/>
      <c r="AS222" s="98"/>
      <c r="AT222" s="98"/>
      <c r="AU222" s="98"/>
      <c r="AV222" s="98"/>
      <c r="AW222" s="98"/>
      <c r="AX222" s="98"/>
      <c r="AY222" s="98"/>
      <c r="AZ222" s="97"/>
      <c r="BA222" s="97"/>
      <c r="BB222" s="97"/>
      <c r="BC222" s="97"/>
      <c r="BD222" s="97"/>
      <c r="BE222" s="97"/>
      <c r="BF222" s="97"/>
      <c r="BG222" s="97"/>
      <c r="BH222" s="97"/>
      <c r="BI222" s="97"/>
      <c r="BJ222" s="97"/>
      <c r="BK222" s="97"/>
      <c r="BL222" s="98"/>
      <c r="BM222" s="98"/>
      <c r="BN222" s="98"/>
      <c r="BO222" s="231"/>
      <c r="BP222" s="97"/>
      <c r="BQ222" s="97"/>
      <c r="BR222" s="97"/>
      <c r="BS222" s="97"/>
      <c r="BT222" s="97"/>
      <c r="BU222" s="97"/>
      <c r="BV222" s="97"/>
      <c r="BW222" s="97"/>
      <c r="BX222" s="97"/>
      <c r="BY222" s="97"/>
      <c r="BZ222" s="97"/>
      <c r="CA222" s="97"/>
      <c r="CB222" s="97"/>
      <c r="CC222" s="97"/>
      <c r="CD222" s="97"/>
      <c r="CE222" s="97"/>
      <c r="CF222" s="97"/>
      <c r="CG222" s="97"/>
    </row>
    <row r="223" spans="1:85" ht="15" x14ac:dyDescent="0.25">
      <c r="A223" s="50" t="s">
        <v>186</v>
      </c>
      <c r="B223" s="48" t="s">
        <v>187</v>
      </c>
      <c r="C223" s="48">
        <v>116</v>
      </c>
      <c r="D223" s="178">
        <f t="shared" si="202"/>
        <v>395</v>
      </c>
      <c r="E223" s="178">
        <f t="shared" si="203"/>
        <v>5</v>
      </c>
      <c r="F223" s="178">
        <f t="shared" si="204"/>
        <v>400</v>
      </c>
      <c r="G223" s="167">
        <f>SUMIFS('BAZA DANYCH'!$O:$O,'BAZA DANYCH'!$V:$V,G$183,'BAZA DANYCH'!$K:$K,$C223,'BAZA DANYCH'!$A:$A,$A223,'BAZA DANYCH'!$F:$F,STATYSTYKI!$B223)</f>
        <v>11</v>
      </c>
      <c r="H223" s="167">
        <f>SUMIFS('BAZA DANYCH'!$P:$P,'BAZA DANYCH'!$V:$V,H$183,'BAZA DANYCH'!$K:$K,$C223,'BAZA DANYCH'!$A:$A,$A223,'BAZA DANYCH'!$F:$F,STATYSTYKI!$B223)</f>
        <v>0</v>
      </c>
      <c r="I223" s="167">
        <f t="shared" si="194"/>
        <v>11</v>
      </c>
      <c r="J223" s="167">
        <f>SUMIFS('BAZA DANYCH'!$O:$O,'BAZA DANYCH'!$V:$V,J$183,'BAZA DANYCH'!$K:$K,$C223,'BAZA DANYCH'!$A:$A,$A223,'BAZA DANYCH'!$F:$F,STATYSTYKI!$B223)</f>
        <v>57</v>
      </c>
      <c r="K223" s="167">
        <f>SUMIFS('BAZA DANYCH'!$P:$P,'BAZA DANYCH'!$V:$V,K$183,'BAZA DANYCH'!$K:$K,$C223,'BAZA DANYCH'!$A:$A,$A223,'BAZA DANYCH'!$F:$F,STATYSTYKI!$B223)</f>
        <v>0</v>
      </c>
      <c r="L223" s="167">
        <f t="shared" si="195"/>
        <v>57</v>
      </c>
      <c r="M223" s="167">
        <f>SUMIFS('BAZA DANYCH'!$O:$O,'BAZA DANYCH'!$V:$V,M$183,'BAZA DANYCH'!$K:$K,$C223,'BAZA DANYCH'!$A:$A,$A223,'BAZA DANYCH'!$F:$F,STATYSTYKI!$B223)</f>
        <v>37</v>
      </c>
      <c r="N223" s="167">
        <f>SUMIFS('BAZA DANYCH'!$P:$P,'BAZA DANYCH'!$V:$V,N$183,'BAZA DANYCH'!$K:$K,$C223,'BAZA DANYCH'!$A:$A,$A223,'BAZA DANYCH'!$F:$F,STATYSTYKI!$B223)</f>
        <v>0</v>
      </c>
      <c r="O223" s="167">
        <f t="shared" si="196"/>
        <v>37</v>
      </c>
      <c r="P223" s="167">
        <f>SUMIFS('BAZA DANYCH'!$O:$O,'BAZA DANYCH'!$V:$V,P$183,'BAZA DANYCH'!$K:$K,$C223,'BAZA DANYCH'!$A:$A,$A223,'BAZA DANYCH'!$F:$F,STATYSTYKI!$B223)</f>
        <v>60</v>
      </c>
      <c r="Q223" s="167">
        <f>SUMIFS('BAZA DANYCH'!$P:$P,'BAZA DANYCH'!$V:$V,Q$183,'BAZA DANYCH'!$K:$K,$C223,'BAZA DANYCH'!$A:$A,$A223,'BAZA DANYCH'!$F:$F,STATYSTYKI!$B223)</f>
        <v>0</v>
      </c>
      <c r="R223" s="167">
        <f t="shared" si="197"/>
        <v>60</v>
      </c>
      <c r="S223" s="167">
        <f>SUMIFS('BAZA DANYCH'!$O:$O,'BAZA DANYCH'!$V:$V,S$183,'BAZA DANYCH'!$K:$K,$C223,'BAZA DANYCH'!$A:$A,$A223,'BAZA DANYCH'!$F:$F,STATYSTYKI!$B223)</f>
        <v>76</v>
      </c>
      <c r="T223" s="167">
        <f>SUMIFS('BAZA DANYCH'!$P:$P,'BAZA DANYCH'!$V:$V,T$183,'BAZA DANYCH'!$K:$K,$C223,'BAZA DANYCH'!$A:$A,$A223,'BAZA DANYCH'!$F:$F,STATYSTYKI!$B223)</f>
        <v>3</v>
      </c>
      <c r="U223" s="167">
        <f t="shared" si="198"/>
        <v>79</v>
      </c>
      <c r="V223" s="167">
        <f>SUMIFS('BAZA DANYCH'!$O:$O,'BAZA DANYCH'!$V:$V,V$183,'BAZA DANYCH'!$K:$K,$C223,'BAZA DANYCH'!$A:$A,$A223,'BAZA DANYCH'!$F:$F,STATYSTYKI!$B223)</f>
        <v>76</v>
      </c>
      <c r="W223" s="167">
        <f>SUMIFS('BAZA DANYCH'!$P:$P,'BAZA DANYCH'!$V:$V,W$183,'BAZA DANYCH'!$K:$K,$C223,'BAZA DANYCH'!$A:$A,$A223,'BAZA DANYCH'!$F:$F,STATYSTYKI!$B223)</f>
        <v>0</v>
      </c>
      <c r="X223" s="167">
        <f t="shared" si="199"/>
        <v>76</v>
      </c>
      <c r="Y223" s="167">
        <f>SUMIFS('BAZA DANYCH'!$O:$O,'BAZA DANYCH'!$V:$V,Y$183,'BAZA DANYCH'!$K:$K,$C223,'BAZA DANYCH'!$A:$A,$A223,'BAZA DANYCH'!$F:$F,STATYSTYKI!$B223)</f>
        <v>30</v>
      </c>
      <c r="Z223" s="167">
        <f>SUMIFS('BAZA DANYCH'!$P:$P,'BAZA DANYCH'!$V:$V,Z$183,'BAZA DANYCH'!$K:$K,$C223,'BAZA DANYCH'!$A:$A,$A223,'BAZA DANYCH'!$F:$F,STATYSTYKI!$B223)</f>
        <v>0</v>
      </c>
      <c r="AA223" s="167">
        <f t="shared" si="200"/>
        <v>30</v>
      </c>
      <c r="AB223" s="167">
        <f>SUMIFS('BAZA DANYCH'!$O:$O,'BAZA DANYCH'!$V:$V,AB$183,'BAZA DANYCH'!$K:$K,$C223,'BAZA DANYCH'!$A:$A,$A223,'BAZA DANYCH'!$F:$F,STATYSTYKI!$B223)</f>
        <v>48</v>
      </c>
      <c r="AC223" s="167">
        <f>SUMIFS('BAZA DANYCH'!$P:$P,'BAZA DANYCH'!$V:$V,AC$183,'BAZA DANYCH'!$K:$K,$C223,'BAZA DANYCH'!$A:$A,$A223,'BAZA DANYCH'!$F:$F,STATYSTYKI!$B223)</f>
        <v>2</v>
      </c>
      <c r="AD223" s="167">
        <f t="shared" si="201"/>
        <v>50</v>
      </c>
      <c r="AM223" s="97"/>
      <c r="AN223" s="98"/>
      <c r="AO223" s="98"/>
      <c r="AP223" s="98"/>
      <c r="AQ223" s="98"/>
      <c r="AR223" s="98"/>
      <c r="AS223" s="98"/>
      <c r="AT223" s="98"/>
      <c r="AU223" s="98"/>
      <c r="AV223" s="98"/>
      <c r="AW223" s="98"/>
      <c r="AX223" s="98"/>
      <c r="AY223" s="98"/>
      <c r="AZ223" s="97"/>
      <c r="BA223" s="97"/>
      <c r="BB223" s="97"/>
      <c r="BC223" s="97"/>
      <c r="BD223" s="97"/>
      <c r="BE223" s="97"/>
      <c r="BF223" s="97"/>
      <c r="BG223" s="97"/>
      <c r="BH223" s="97"/>
      <c r="BI223" s="97"/>
      <c r="BJ223" s="97"/>
      <c r="BK223" s="97"/>
      <c r="BL223" s="98"/>
      <c r="BM223" s="98"/>
      <c r="BN223" s="98"/>
      <c r="BO223" s="231"/>
      <c r="BP223" s="97"/>
      <c r="BQ223" s="97"/>
      <c r="BR223" s="97"/>
      <c r="BS223" s="97"/>
      <c r="BT223" s="97"/>
      <c r="BU223" s="97"/>
      <c r="BV223" s="97"/>
      <c r="BW223" s="97"/>
      <c r="BX223" s="97"/>
      <c r="BY223" s="97"/>
      <c r="BZ223" s="97"/>
      <c r="CA223" s="97"/>
      <c r="CB223" s="97"/>
      <c r="CC223" s="97"/>
      <c r="CD223" s="97"/>
      <c r="CE223" s="97"/>
      <c r="CF223" s="97"/>
      <c r="CG223" s="97"/>
    </row>
    <row r="224" spans="1:85" ht="15" x14ac:dyDescent="0.25">
      <c r="A224" s="50" t="s">
        <v>186</v>
      </c>
      <c r="B224" s="48" t="s">
        <v>194</v>
      </c>
      <c r="C224" s="48">
        <v>121</v>
      </c>
      <c r="D224" s="178">
        <f t="shared" si="202"/>
        <v>8</v>
      </c>
      <c r="E224" s="178">
        <f t="shared" si="203"/>
        <v>201</v>
      </c>
      <c r="F224" s="178">
        <f t="shared" si="204"/>
        <v>209</v>
      </c>
      <c r="G224" s="167">
        <f>SUMIFS('BAZA DANYCH'!$O:$O,'BAZA DANYCH'!$V:$V,G$183,'BAZA DANYCH'!$K:$K,$C224,'BAZA DANYCH'!$A:$A,$A224,'BAZA DANYCH'!$F:$F,STATYSTYKI!$B224)</f>
        <v>6</v>
      </c>
      <c r="H224" s="167">
        <f>SUMIFS('BAZA DANYCH'!$P:$P,'BAZA DANYCH'!$V:$V,H$183,'BAZA DANYCH'!$K:$K,$C224,'BAZA DANYCH'!$A:$A,$A224,'BAZA DANYCH'!$F:$F,STATYSTYKI!$B224)</f>
        <v>35</v>
      </c>
      <c r="I224" s="167">
        <f t="shared" si="194"/>
        <v>41</v>
      </c>
      <c r="J224" s="167">
        <f>SUMIFS('BAZA DANYCH'!$O:$O,'BAZA DANYCH'!$V:$V,J$183,'BAZA DANYCH'!$K:$K,$C224,'BAZA DANYCH'!$A:$A,$A224,'BAZA DANYCH'!$F:$F,STATYSTYKI!$B224)</f>
        <v>0</v>
      </c>
      <c r="K224" s="167">
        <f>SUMIFS('BAZA DANYCH'!$P:$P,'BAZA DANYCH'!$V:$V,K$183,'BAZA DANYCH'!$K:$K,$C224,'BAZA DANYCH'!$A:$A,$A224,'BAZA DANYCH'!$F:$F,STATYSTYKI!$B224)</f>
        <v>64</v>
      </c>
      <c r="L224" s="167">
        <f t="shared" si="195"/>
        <v>64</v>
      </c>
      <c r="M224" s="167">
        <f>SUMIFS('BAZA DANYCH'!$O:$O,'BAZA DANYCH'!$V:$V,M$183,'BAZA DANYCH'!$K:$K,$C224,'BAZA DANYCH'!$A:$A,$A224,'BAZA DANYCH'!$F:$F,STATYSTYKI!$B224)</f>
        <v>2</v>
      </c>
      <c r="N224" s="167">
        <f>SUMIFS('BAZA DANYCH'!$P:$P,'BAZA DANYCH'!$V:$V,N$183,'BAZA DANYCH'!$K:$K,$C224,'BAZA DANYCH'!$A:$A,$A224,'BAZA DANYCH'!$F:$F,STATYSTYKI!$B224)</f>
        <v>53</v>
      </c>
      <c r="O224" s="167">
        <f t="shared" si="196"/>
        <v>55</v>
      </c>
      <c r="P224" s="167">
        <f>SUMIFS('BAZA DANYCH'!$O:$O,'BAZA DANYCH'!$V:$V,P$183,'BAZA DANYCH'!$K:$K,$C224,'BAZA DANYCH'!$A:$A,$A224,'BAZA DANYCH'!$F:$F,STATYSTYKI!$B224)</f>
        <v>0</v>
      </c>
      <c r="Q224" s="167">
        <f>SUMIFS('BAZA DANYCH'!$P:$P,'BAZA DANYCH'!$V:$V,Q$183,'BAZA DANYCH'!$K:$K,$C224,'BAZA DANYCH'!$A:$A,$A224,'BAZA DANYCH'!$F:$F,STATYSTYKI!$B224)</f>
        <v>49</v>
      </c>
      <c r="R224" s="167">
        <f t="shared" si="197"/>
        <v>49</v>
      </c>
      <c r="S224" s="167">
        <f>SUMIFS('BAZA DANYCH'!$O:$O,'BAZA DANYCH'!$V:$V,S$183,'BAZA DANYCH'!$K:$K,$C224,'BAZA DANYCH'!$A:$A,$A224,'BAZA DANYCH'!$F:$F,STATYSTYKI!$B224)</f>
        <v>0</v>
      </c>
      <c r="T224" s="167">
        <f>SUMIFS('BAZA DANYCH'!$P:$P,'BAZA DANYCH'!$V:$V,T$183,'BAZA DANYCH'!$K:$K,$C224,'BAZA DANYCH'!$A:$A,$A224,'BAZA DANYCH'!$F:$F,STATYSTYKI!$B224)</f>
        <v>0</v>
      </c>
      <c r="U224" s="167">
        <f t="shared" si="198"/>
        <v>0</v>
      </c>
      <c r="V224" s="167">
        <f>SUMIFS('BAZA DANYCH'!$O:$O,'BAZA DANYCH'!$V:$V,V$183,'BAZA DANYCH'!$K:$K,$C224,'BAZA DANYCH'!$A:$A,$A224,'BAZA DANYCH'!$F:$F,STATYSTYKI!$B224)</f>
        <v>0</v>
      </c>
      <c r="W224" s="167">
        <f>SUMIFS('BAZA DANYCH'!$P:$P,'BAZA DANYCH'!$V:$V,W$183,'BAZA DANYCH'!$K:$K,$C224,'BAZA DANYCH'!$A:$A,$A224,'BAZA DANYCH'!$F:$F,STATYSTYKI!$B224)</f>
        <v>0</v>
      </c>
      <c r="X224" s="167">
        <f t="shared" si="199"/>
        <v>0</v>
      </c>
      <c r="Y224" s="167">
        <f>SUMIFS('BAZA DANYCH'!$O:$O,'BAZA DANYCH'!$V:$V,Y$183,'BAZA DANYCH'!$K:$K,$C224,'BAZA DANYCH'!$A:$A,$A224,'BAZA DANYCH'!$F:$F,STATYSTYKI!$B224)</f>
        <v>0</v>
      </c>
      <c r="Z224" s="167">
        <f>SUMIFS('BAZA DANYCH'!$P:$P,'BAZA DANYCH'!$V:$V,Z$183,'BAZA DANYCH'!$K:$K,$C224,'BAZA DANYCH'!$A:$A,$A224,'BAZA DANYCH'!$F:$F,STATYSTYKI!$B224)</f>
        <v>0</v>
      </c>
      <c r="AA224" s="167">
        <f t="shared" si="200"/>
        <v>0</v>
      </c>
      <c r="AB224" s="167">
        <f>SUMIFS('BAZA DANYCH'!$O:$O,'BAZA DANYCH'!$V:$V,AB$183,'BAZA DANYCH'!$K:$K,$C224,'BAZA DANYCH'!$A:$A,$A224,'BAZA DANYCH'!$F:$F,STATYSTYKI!$B224)</f>
        <v>0</v>
      </c>
      <c r="AC224" s="167">
        <f>SUMIFS('BAZA DANYCH'!$P:$P,'BAZA DANYCH'!$V:$V,AC$183,'BAZA DANYCH'!$K:$K,$C224,'BAZA DANYCH'!$A:$A,$A224,'BAZA DANYCH'!$F:$F,STATYSTYKI!$B224)</f>
        <v>0</v>
      </c>
      <c r="AD224" s="167">
        <f t="shared" si="201"/>
        <v>0</v>
      </c>
      <c r="AM224" s="97"/>
      <c r="AN224" s="98"/>
      <c r="AO224" s="98"/>
      <c r="AP224" s="98"/>
      <c r="AQ224" s="98"/>
      <c r="AR224" s="98"/>
      <c r="AS224" s="98"/>
      <c r="AT224" s="98"/>
      <c r="AU224" s="98"/>
      <c r="AV224" s="98"/>
      <c r="AW224" s="98"/>
      <c r="AX224" s="98"/>
      <c r="AY224" s="98"/>
      <c r="AZ224" s="97"/>
      <c r="BA224" s="97"/>
      <c r="BB224" s="97"/>
      <c r="BC224" s="97"/>
      <c r="BD224" s="97"/>
      <c r="BE224" s="97"/>
      <c r="BF224" s="97"/>
      <c r="BG224" s="97"/>
      <c r="BH224" s="97"/>
      <c r="BI224" s="97"/>
      <c r="BJ224" s="97"/>
      <c r="BK224" s="97"/>
      <c r="BL224" s="98"/>
      <c r="BM224" s="98"/>
      <c r="BN224" s="98"/>
      <c r="BO224" s="231"/>
      <c r="BP224" s="97"/>
      <c r="BQ224" s="97"/>
      <c r="BR224" s="97"/>
      <c r="BS224" s="97"/>
      <c r="BT224" s="97"/>
      <c r="BU224" s="97"/>
      <c r="BV224" s="97"/>
      <c r="BW224" s="97"/>
      <c r="BX224" s="97"/>
      <c r="BY224" s="97"/>
      <c r="BZ224" s="97"/>
      <c r="CA224" s="97"/>
      <c r="CB224" s="97"/>
      <c r="CC224" s="97"/>
      <c r="CD224" s="97"/>
      <c r="CE224" s="97"/>
      <c r="CF224" s="97"/>
      <c r="CG224" s="97"/>
    </row>
    <row r="225" spans="1:85" ht="15" x14ac:dyDescent="0.25">
      <c r="A225" s="50" t="s">
        <v>186</v>
      </c>
      <c r="B225" s="48" t="s">
        <v>201</v>
      </c>
      <c r="C225" s="48">
        <v>121</v>
      </c>
      <c r="D225" s="178">
        <f t="shared" si="202"/>
        <v>334</v>
      </c>
      <c r="E225" s="178">
        <f t="shared" si="203"/>
        <v>62</v>
      </c>
      <c r="F225" s="178">
        <f t="shared" si="204"/>
        <v>396</v>
      </c>
      <c r="G225" s="167">
        <f>SUMIFS('BAZA DANYCH'!$O:$O,'BAZA DANYCH'!$V:$V,G$183,'BAZA DANYCH'!$K:$K,$C225,'BAZA DANYCH'!$A:$A,$A225,'BAZA DANYCH'!$F:$F,STATYSTYKI!$B225)</f>
        <v>15</v>
      </c>
      <c r="H225" s="167">
        <f>SUMIFS('BAZA DANYCH'!$P:$P,'BAZA DANYCH'!$V:$V,H$183,'BAZA DANYCH'!$K:$K,$C225,'BAZA DANYCH'!$A:$A,$A225,'BAZA DANYCH'!$F:$F,STATYSTYKI!$B225)</f>
        <v>13</v>
      </c>
      <c r="I225" s="167">
        <f t="shared" si="194"/>
        <v>28</v>
      </c>
      <c r="J225" s="167">
        <f>SUMIFS('BAZA DANYCH'!$O:$O,'BAZA DANYCH'!$V:$V,J$183,'BAZA DANYCH'!$K:$K,$C225,'BAZA DANYCH'!$A:$A,$A225,'BAZA DANYCH'!$F:$F,STATYSTYKI!$B225)</f>
        <v>59</v>
      </c>
      <c r="K225" s="167">
        <f>SUMIFS('BAZA DANYCH'!$P:$P,'BAZA DANYCH'!$V:$V,K$183,'BAZA DANYCH'!$K:$K,$C225,'BAZA DANYCH'!$A:$A,$A225,'BAZA DANYCH'!$F:$F,STATYSTYKI!$B225)</f>
        <v>3</v>
      </c>
      <c r="L225" s="167">
        <f t="shared" si="195"/>
        <v>62</v>
      </c>
      <c r="M225" s="167">
        <f>SUMIFS('BAZA DANYCH'!$O:$O,'BAZA DANYCH'!$V:$V,M$183,'BAZA DANYCH'!$K:$K,$C225,'BAZA DANYCH'!$A:$A,$A225,'BAZA DANYCH'!$F:$F,STATYSTYKI!$B225)</f>
        <v>14</v>
      </c>
      <c r="N225" s="167">
        <f>SUMIFS('BAZA DANYCH'!$P:$P,'BAZA DANYCH'!$V:$V,N$183,'BAZA DANYCH'!$K:$K,$C225,'BAZA DANYCH'!$A:$A,$A225,'BAZA DANYCH'!$F:$F,STATYSTYKI!$B225)</f>
        <v>0</v>
      </c>
      <c r="O225" s="167">
        <f t="shared" si="196"/>
        <v>14</v>
      </c>
      <c r="P225" s="167">
        <f>SUMIFS('BAZA DANYCH'!$O:$O,'BAZA DANYCH'!$V:$V,P$183,'BAZA DANYCH'!$K:$K,$C225,'BAZA DANYCH'!$A:$A,$A225,'BAZA DANYCH'!$F:$F,STATYSTYKI!$B225)</f>
        <v>16</v>
      </c>
      <c r="Q225" s="167">
        <f>SUMIFS('BAZA DANYCH'!$P:$P,'BAZA DANYCH'!$V:$V,Q$183,'BAZA DANYCH'!$K:$K,$C225,'BAZA DANYCH'!$A:$A,$A225,'BAZA DANYCH'!$F:$F,STATYSTYKI!$B225)</f>
        <v>0</v>
      </c>
      <c r="R225" s="167">
        <f t="shared" si="197"/>
        <v>16</v>
      </c>
      <c r="S225" s="167">
        <f>SUMIFS('BAZA DANYCH'!$O:$O,'BAZA DANYCH'!$V:$V,S$183,'BAZA DANYCH'!$K:$K,$C225,'BAZA DANYCH'!$A:$A,$A225,'BAZA DANYCH'!$F:$F,STATYSTYKI!$B225)</f>
        <v>54</v>
      </c>
      <c r="T225" s="167">
        <f>SUMIFS('BAZA DANYCH'!$P:$P,'BAZA DANYCH'!$V:$V,T$183,'BAZA DANYCH'!$K:$K,$C225,'BAZA DANYCH'!$A:$A,$A225,'BAZA DANYCH'!$F:$F,STATYSTYKI!$B225)</f>
        <v>2</v>
      </c>
      <c r="U225" s="167">
        <f t="shared" si="198"/>
        <v>56</v>
      </c>
      <c r="V225" s="167">
        <f>SUMIFS('BAZA DANYCH'!$O:$O,'BAZA DANYCH'!$V:$V,V$183,'BAZA DANYCH'!$K:$K,$C225,'BAZA DANYCH'!$A:$A,$A225,'BAZA DANYCH'!$F:$F,STATYSTYKI!$B225)</f>
        <v>111</v>
      </c>
      <c r="W225" s="167">
        <f>SUMIFS('BAZA DANYCH'!$P:$P,'BAZA DANYCH'!$V:$V,W$183,'BAZA DANYCH'!$K:$K,$C225,'BAZA DANYCH'!$A:$A,$A225,'BAZA DANYCH'!$F:$F,STATYSTYKI!$B225)</f>
        <v>13</v>
      </c>
      <c r="X225" s="167">
        <f t="shared" si="199"/>
        <v>124</v>
      </c>
      <c r="Y225" s="167">
        <f>SUMIFS('BAZA DANYCH'!$O:$O,'BAZA DANYCH'!$V:$V,Y$183,'BAZA DANYCH'!$K:$K,$C225,'BAZA DANYCH'!$A:$A,$A225,'BAZA DANYCH'!$F:$F,STATYSTYKI!$B225)</f>
        <v>27</v>
      </c>
      <c r="Z225" s="167">
        <f>SUMIFS('BAZA DANYCH'!$P:$P,'BAZA DANYCH'!$V:$V,Z$183,'BAZA DANYCH'!$K:$K,$C225,'BAZA DANYCH'!$A:$A,$A225,'BAZA DANYCH'!$F:$F,STATYSTYKI!$B225)</f>
        <v>22</v>
      </c>
      <c r="AA225" s="167">
        <f t="shared" si="200"/>
        <v>49</v>
      </c>
      <c r="AB225" s="167">
        <f>SUMIFS('BAZA DANYCH'!$O:$O,'BAZA DANYCH'!$V:$V,AB$183,'BAZA DANYCH'!$K:$K,$C225,'BAZA DANYCH'!$A:$A,$A225,'BAZA DANYCH'!$F:$F,STATYSTYKI!$B225)</f>
        <v>38</v>
      </c>
      <c r="AC225" s="167">
        <f>SUMIFS('BAZA DANYCH'!$P:$P,'BAZA DANYCH'!$V:$V,AC$183,'BAZA DANYCH'!$K:$K,$C225,'BAZA DANYCH'!$A:$A,$A225,'BAZA DANYCH'!$F:$F,STATYSTYKI!$B225)</f>
        <v>9</v>
      </c>
      <c r="AD225" s="167">
        <f t="shared" si="201"/>
        <v>47</v>
      </c>
      <c r="AM225" s="97"/>
      <c r="AN225" s="98"/>
      <c r="AO225" s="98"/>
      <c r="AP225" s="98"/>
      <c r="AQ225" s="98"/>
      <c r="AR225" s="98"/>
      <c r="AS225" s="98"/>
      <c r="AT225" s="98"/>
      <c r="AU225" s="98"/>
      <c r="AV225" s="98"/>
      <c r="AW225" s="98"/>
      <c r="AX225" s="98"/>
      <c r="AY225" s="98"/>
      <c r="AZ225" s="97"/>
      <c r="BA225" s="97"/>
      <c r="BB225" s="97"/>
      <c r="BC225" s="97"/>
      <c r="BD225" s="97"/>
      <c r="BE225" s="97"/>
      <c r="BF225" s="97"/>
      <c r="BG225" s="97"/>
      <c r="BH225" s="97"/>
      <c r="BI225" s="97"/>
      <c r="BJ225" s="97"/>
      <c r="BK225" s="97"/>
      <c r="BL225" s="98"/>
      <c r="BM225" s="98"/>
      <c r="BN225" s="98"/>
      <c r="BO225" s="231"/>
      <c r="BP225" s="97"/>
      <c r="BQ225" s="97"/>
      <c r="BR225" s="97"/>
      <c r="BS225" s="97"/>
      <c r="BT225" s="97"/>
      <c r="BU225" s="97"/>
      <c r="BV225" s="97"/>
      <c r="BW225" s="97"/>
      <c r="BX225" s="97"/>
      <c r="BY225" s="97"/>
      <c r="BZ225" s="97"/>
      <c r="CA225" s="97"/>
      <c r="CB225" s="97"/>
      <c r="CC225" s="97"/>
      <c r="CD225" s="97"/>
      <c r="CE225" s="97"/>
      <c r="CF225" s="97"/>
      <c r="CG225" s="97"/>
    </row>
    <row r="226" spans="1:85" ht="15" x14ac:dyDescent="0.25">
      <c r="A226" s="50" t="s">
        <v>186</v>
      </c>
      <c r="B226" s="48" t="s">
        <v>194</v>
      </c>
      <c r="C226" s="48">
        <v>131</v>
      </c>
      <c r="D226" s="178">
        <f t="shared" si="202"/>
        <v>18</v>
      </c>
      <c r="E226" s="178">
        <f t="shared" si="203"/>
        <v>411</v>
      </c>
      <c r="F226" s="178">
        <f t="shared" si="204"/>
        <v>429</v>
      </c>
      <c r="G226" s="167">
        <f>SUMIFS('BAZA DANYCH'!$O:$O,'BAZA DANYCH'!$V:$V,G$183,'BAZA DANYCH'!$K:$K,$C226,'BAZA DANYCH'!$A:$A,$A226,'BAZA DANYCH'!$F:$F,STATYSTYKI!$B226)</f>
        <v>1</v>
      </c>
      <c r="H226" s="167">
        <f>SUMIFS('BAZA DANYCH'!$P:$P,'BAZA DANYCH'!$V:$V,H$183,'BAZA DANYCH'!$K:$K,$C226,'BAZA DANYCH'!$A:$A,$A226,'BAZA DANYCH'!$F:$F,STATYSTYKI!$B226)</f>
        <v>37</v>
      </c>
      <c r="I226" s="167">
        <f t="shared" si="194"/>
        <v>38</v>
      </c>
      <c r="J226" s="167">
        <f>SUMIFS('BAZA DANYCH'!$O:$O,'BAZA DANYCH'!$V:$V,J$183,'BAZA DANYCH'!$K:$K,$C226,'BAZA DANYCH'!$A:$A,$A226,'BAZA DANYCH'!$F:$F,STATYSTYKI!$B226)</f>
        <v>6</v>
      </c>
      <c r="K226" s="167">
        <f>SUMIFS('BAZA DANYCH'!$P:$P,'BAZA DANYCH'!$V:$V,K$183,'BAZA DANYCH'!$K:$K,$C226,'BAZA DANYCH'!$A:$A,$A226,'BAZA DANYCH'!$F:$F,STATYSTYKI!$B226)</f>
        <v>70</v>
      </c>
      <c r="L226" s="167">
        <f t="shared" si="195"/>
        <v>76</v>
      </c>
      <c r="M226" s="167">
        <f>SUMIFS('BAZA DANYCH'!$O:$O,'BAZA DANYCH'!$V:$V,M$183,'BAZA DANYCH'!$K:$K,$C226,'BAZA DANYCH'!$A:$A,$A226,'BAZA DANYCH'!$F:$F,STATYSTYKI!$B226)</f>
        <v>1</v>
      </c>
      <c r="N226" s="167">
        <f>SUMIFS('BAZA DANYCH'!$P:$P,'BAZA DANYCH'!$V:$V,N$183,'BAZA DANYCH'!$K:$K,$C226,'BAZA DANYCH'!$A:$A,$A226,'BAZA DANYCH'!$F:$F,STATYSTYKI!$B226)</f>
        <v>83</v>
      </c>
      <c r="O226" s="167">
        <f t="shared" si="196"/>
        <v>84</v>
      </c>
      <c r="P226" s="167">
        <f>SUMIFS('BAZA DANYCH'!$O:$O,'BAZA DANYCH'!$V:$V,P$183,'BAZA DANYCH'!$K:$K,$C226,'BAZA DANYCH'!$A:$A,$A226,'BAZA DANYCH'!$F:$F,STATYSTYKI!$B226)</f>
        <v>0</v>
      </c>
      <c r="Q226" s="167">
        <f>SUMIFS('BAZA DANYCH'!$P:$P,'BAZA DANYCH'!$V:$V,Q$183,'BAZA DANYCH'!$K:$K,$C226,'BAZA DANYCH'!$A:$A,$A226,'BAZA DANYCH'!$F:$F,STATYSTYKI!$B226)</f>
        <v>26</v>
      </c>
      <c r="R226" s="167">
        <f t="shared" si="197"/>
        <v>26</v>
      </c>
      <c r="S226" s="167">
        <f>SUMIFS('BAZA DANYCH'!$O:$O,'BAZA DANYCH'!$V:$V,S$183,'BAZA DANYCH'!$K:$K,$C226,'BAZA DANYCH'!$A:$A,$A226,'BAZA DANYCH'!$F:$F,STATYSTYKI!$B226)</f>
        <v>0</v>
      </c>
      <c r="T226" s="167">
        <f>SUMIFS('BAZA DANYCH'!$P:$P,'BAZA DANYCH'!$V:$V,T$183,'BAZA DANYCH'!$K:$K,$C226,'BAZA DANYCH'!$A:$A,$A226,'BAZA DANYCH'!$F:$F,STATYSTYKI!$B226)</f>
        <v>66</v>
      </c>
      <c r="U226" s="167">
        <f t="shared" si="198"/>
        <v>66</v>
      </c>
      <c r="V226" s="167">
        <f>SUMIFS('BAZA DANYCH'!$O:$O,'BAZA DANYCH'!$V:$V,V$183,'BAZA DANYCH'!$K:$K,$C226,'BAZA DANYCH'!$A:$A,$A226,'BAZA DANYCH'!$F:$F,STATYSTYKI!$B226)</f>
        <v>0</v>
      </c>
      <c r="W226" s="167">
        <f>SUMIFS('BAZA DANYCH'!$P:$P,'BAZA DANYCH'!$V:$V,W$183,'BAZA DANYCH'!$K:$K,$C226,'BAZA DANYCH'!$A:$A,$A226,'BAZA DANYCH'!$F:$F,STATYSTYKI!$B226)</f>
        <v>48</v>
      </c>
      <c r="X226" s="167">
        <f t="shared" si="199"/>
        <v>48</v>
      </c>
      <c r="Y226" s="167">
        <f>SUMIFS('BAZA DANYCH'!$O:$O,'BAZA DANYCH'!$V:$V,Y$183,'BAZA DANYCH'!$K:$K,$C226,'BAZA DANYCH'!$A:$A,$A226,'BAZA DANYCH'!$F:$F,STATYSTYKI!$B226)</f>
        <v>0</v>
      </c>
      <c r="Z226" s="167">
        <f>SUMIFS('BAZA DANYCH'!$P:$P,'BAZA DANYCH'!$V:$V,Z$183,'BAZA DANYCH'!$K:$K,$C226,'BAZA DANYCH'!$A:$A,$A226,'BAZA DANYCH'!$F:$F,STATYSTYKI!$B226)</f>
        <v>28</v>
      </c>
      <c r="AA226" s="167">
        <f t="shared" si="200"/>
        <v>28</v>
      </c>
      <c r="AB226" s="167">
        <f>SUMIFS('BAZA DANYCH'!$O:$O,'BAZA DANYCH'!$V:$V,AB$183,'BAZA DANYCH'!$K:$K,$C226,'BAZA DANYCH'!$A:$A,$A226,'BAZA DANYCH'!$F:$F,STATYSTYKI!$B226)</f>
        <v>10</v>
      </c>
      <c r="AC226" s="167">
        <f>SUMIFS('BAZA DANYCH'!$P:$P,'BAZA DANYCH'!$V:$V,AC$183,'BAZA DANYCH'!$K:$K,$C226,'BAZA DANYCH'!$A:$A,$A226,'BAZA DANYCH'!$F:$F,STATYSTYKI!$B226)</f>
        <v>53</v>
      </c>
      <c r="AD226" s="167">
        <f t="shared" si="201"/>
        <v>63</v>
      </c>
      <c r="AM226" s="97"/>
      <c r="AN226" s="98"/>
      <c r="AO226" s="98"/>
      <c r="AP226" s="98"/>
      <c r="AQ226" s="98"/>
      <c r="AR226" s="98"/>
      <c r="AS226" s="98"/>
      <c r="AT226" s="98"/>
      <c r="AU226" s="98"/>
      <c r="AV226" s="98"/>
      <c r="AW226" s="98"/>
      <c r="AX226" s="98"/>
      <c r="AY226" s="98"/>
      <c r="AZ226" s="97"/>
      <c r="BA226" s="97"/>
      <c r="BB226" s="97"/>
      <c r="BC226" s="97"/>
      <c r="BD226" s="97"/>
      <c r="BE226" s="97"/>
      <c r="BF226" s="97"/>
      <c r="BG226" s="97"/>
      <c r="BH226" s="97"/>
      <c r="BI226" s="97"/>
      <c r="BJ226" s="97"/>
      <c r="BK226" s="97"/>
      <c r="BL226" s="98"/>
      <c r="BM226" s="98"/>
      <c r="BN226" s="98"/>
      <c r="BO226" s="231"/>
      <c r="BP226" s="97"/>
      <c r="BQ226" s="97"/>
      <c r="BR226" s="97"/>
      <c r="BS226" s="97"/>
      <c r="BT226" s="97"/>
      <c r="BU226" s="97"/>
      <c r="BV226" s="97"/>
      <c r="BW226" s="97"/>
      <c r="BX226" s="97"/>
      <c r="BY226" s="97"/>
      <c r="BZ226" s="97"/>
      <c r="CA226" s="97"/>
      <c r="CB226" s="97"/>
      <c r="CC226" s="97"/>
      <c r="CD226" s="97"/>
      <c r="CE226" s="97"/>
      <c r="CF226" s="97"/>
      <c r="CG226" s="97"/>
    </row>
    <row r="227" spans="1:85" ht="15" x14ac:dyDescent="0.25">
      <c r="A227" s="50" t="s">
        <v>186</v>
      </c>
      <c r="B227" s="48" t="s">
        <v>201</v>
      </c>
      <c r="C227" s="48">
        <v>131</v>
      </c>
      <c r="D227" s="178">
        <f t="shared" si="202"/>
        <v>394</v>
      </c>
      <c r="E227" s="178">
        <f t="shared" si="203"/>
        <v>13</v>
      </c>
      <c r="F227" s="178">
        <f t="shared" si="204"/>
        <v>407</v>
      </c>
      <c r="G227" s="167">
        <f>SUMIFS('BAZA DANYCH'!$O:$O,'BAZA DANYCH'!$V:$V,G$183,'BAZA DANYCH'!$K:$K,$C227,'BAZA DANYCH'!$A:$A,$A227,'BAZA DANYCH'!$F:$F,STATYSTYKI!$B227)</f>
        <v>35</v>
      </c>
      <c r="H227" s="167">
        <f>SUMIFS('BAZA DANYCH'!$P:$P,'BAZA DANYCH'!$V:$V,H$183,'BAZA DANYCH'!$K:$K,$C227,'BAZA DANYCH'!$A:$A,$A227,'BAZA DANYCH'!$F:$F,STATYSTYKI!$B227)</f>
        <v>0</v>
      </c>
      <c r="I227" s="167">
        <f t="shared" si="194"/>
        <v>35</v>
      </c>
      <c r="J227" s="167">
        <f>SUMIFS('BAZA DANYCH'!$O:$O,'BAZA DANYCH'!$V:$V,J$183,'BAZA DANYCH'!$K:$K,$C227,'BAZA DANYCH'!$A:$A,$A227,'BAZA DANYCH'!$F:$F,STATYSTYKI!$B227)</f>
        <v>30</v>
      </c>
      <c r="K227" s="167">
        <f>SUMIFS('BAZA DANYCH'!$P:$P,'BAZA DANYCH'!$V:$V,K$183,'BAZA DANYCH'!$K:$K,$C227,'BAZA DANYCH'!$A:$A,$A227,'BAZA DANYCH'!$F:$F,STATYSTYKI!$B227)</f>
        <v>0</v>
      </c>
      <c r="L227" s="167">
        <f t="shared" si="195"/>
        <v>30</v>
      </c>
      <c r="M227" s="167">
        <f>SUMIFS('BAZA DANYCH'!$O:$O,'BAZA DANYCH'!$V:$V,M$183,'BAZA DANYCH'!$K:$K,$C227,'BAZA DANYCH'!$A:$A,$A227,'BAZA DANYCH'!$F:$F,STATYSTYKI!$B227)</f>
        <v>6</v>
      </c>
      <c r="N227" s="167">
        <f>SUMIFS('BAZA DANYCH'!$P:$P,'BAZA DANYCH'!$V:$V,N$183,'BAZA DANYCH'!$K:$K,$C227,'BAZA DANYCH'!$A:$A,$A227,'BAZA DANYCH'!$F:$F,STATYSTYKI!$B227)</f>
        <v>0</v>
      </c>
      <c r="O227" s="167">
        <f t="shared" si="196"/>
        <v>6</v>
      </c>
      <c r="P227" s="167">
        <f>SUMIFS('BAZA DANYCH'!$O:$O,'BAZA DANYCH'!$V:$V,P$183,'BAZA DANYCH'!$K:$K,$C227,'BAZA DANYCH'!$A:$A,$A227,'BAZA DANYCH'!$F:$F,STATYSTYKI!$B227)</f>
        <v>11</v>
      </c>
      <c r="Q227" s="167">
        <f>SUMIFS('BAZA DANYCH'!$P:$P,'BAZA DANYCH'!$V:$V,Q$183,'BAZA DANYCH'!$K:$K,$C227,'BAZA DANYCH'!$A:$A,$A227,'BAZA DANYCH'!$F:$F,STATYSTYKI!$B227)</f>
        <v>0</v>
      </c>
      <c r="R227" s="167">
        <f t="shared" si="197"/>
        <v>11</v>
      </c>
      <c r="S227" s="167">
        <f>SUMIFS('BAZA DANYCH'!$O:$O,'BAZA DANYCH'!$V:$V,S$183,'BAZA DANYCH'!$K:$K,$C227,'BAZA DANYCH'!$A:$A,$A227,'BAZA DANYCH'!$F:$F,STATYSTYKI!$B227)</f>
        <v>75</v>
      </c>
      <c r="T227" s="167">
        <f>SUMIFS('BAZA DANYCH'!$P:$P,'BAZA DANYCH'!$V:$V,T$183,'BAZA DANYCH'!$K:$K,$C227,'BAZA DANYCH'!$A:$A,$A227,'BAZA DANYCH'!$F:$F,STATYSTYKI!$B227)</f>
        <v>0</v>
      </c>
      <c r="U227" s="167">
        <f t="shared" si="198"/>
        <v>75</v>
      </c>
      <c r="V227" s="167">
        <f>SUMIFS('BAZA DANYCH'!$O:$O,'BAZA DANYCH'!$V:$V,V$183,'BAZA DANYCH'!$K:$K,$C227,'BAZA DANYCH'!$A:$A,$A227,'BAZA DANYCH'!$F:$F,STATYSTYKI!$B227)</f>
        <v>121</v>
      </c>
      <c r="W227" s="167">
        <f>SUMIFS('BAZA DANYCH'!$P:$P,'BAZA DANYCH'!$V:$V,W$183,'BAZA DANYCH'!$K:$K,$C227,'BAZA DANYCH'!$A:$A,$A227,'BAZA DANYCH'!$F:$F,STATYSTYKI!$B227)</f>
        <v>12</v>
      </c>
      <c r="X227" s="167">
        <f t="shared" si="199"/>
        <v>133</v>
      </c>
      <c r="Y227" s="167">
        <f>SUMIFS('BAZA DANYCH'!$O:$O,'BAZA DANYCH'!$V:$V,Y$183,'BAZA DANYCH'!$K:$K,$C227,'BAZA DANYCH'!$A:$A,$A227,'BAZA DANYCH'!$F:$F,STATYSTYKI!$B227)</f>
        <v>54</v>
      </c>
      <c r="Z227" s="167">
        <f>SUMIFS('BAZA DANYCH'!$P:$P,'BAZA DANYCH'!$V:$V,Z$183,'BAZA DANYCH'!$K:$K,$C227,'BAZA DANYCH'!$A:$A,$A227,'BAZA DANYCH'!$F:$F,STATYSTYKI!$B227)</f>
        <v>1</v>
      </c>
      <c r="AA227" s="167">
        <f t="shared" si="200"/>
        <v>55</v>
      </c>
      <c r="AB227" s="167">
        <f>SUMIFS('BAZA DANYCH'!$O:$O,'BAZA DANYCH'!$V:$V,AB$183,'BAZA DANYCH'!$K:$K,$C227,'BAZA DANYCH'!$A:$A,$A227,'BAZA DANYCH'!$F:$F,STATYSTYKI!$B227)</f>
        <v>62</v>
      </c>
      <c r="AC227" s="167">
        <f>SUMIFS('BAZA DANYCH'!$P:$P,'BAZA DANYCH'!$V:$V,AC$183,'BAZA DANYCH'!$K:$K,$C227,'BAZA DANYCH'!$A:$A,$A227,'BAZA DANYCH'!$F:$F,STATYSTYKI!$B227)</f>
        <v>0</v>
      </c>
      <c r="AD227" s="167">
        <f t="shared" si="201"/>
        <v>62</v>
      </c>
      <c r="AM227" s="97"/>
      <c r="AN227" s="98"/>
      <c r="AO227" s="98"/>
      <c r="AP227" s="98"/>
      <c r="AQ227" s="98"/>
      <c r="AR227" s="98"/>
      <c r="AS227" s="98"/>
      <c r="AT227" s="98"/>
      <c r="AU227" s="98"/>
      <c r="AV227" s="98"/>
      <c r="AW227" s="98"/>
      <c r="AX227" s="98"/>
      <c r="AY227" s="98"/>
      <c r="AZ227" s="97"/>
      <c r="BA227" s="97"/>
      <c r="BB227" s="97"/>
      <c r="BC227" s="97"/>
      <c r="BD227" s="97"/>
      <c r="BE227" s="97"/>
      <c r="BF227" s="97"/>
      <c r="BG227" s="97"/>
      <c r="BH227" s="97"/>
      <c r="BI227" s="97"/>
      <c r="BJ227" s="97"/>
      <c r="BK227" s="97"/>
      <c r="BL227" s="98"/>
      <c r="BM227" s="98"/>
      <c r="BN227" s="98"/>
      <c r="BO227" s="231"/>
      <c r="BP227" s="97"/>
      <c r="BQ227" s="97"/>
      <c r="BR227" s="97"/>
      <c r="BS227" s="97"/>
      <c r="BT227" s="97"/>
      <c r="BU227" s="97"/>
      <c r="BV227" s="97"/>
      <c r="BW227" s="97"/>
      <c r="BX227" s="97"/>
      <c r="BY227" s="97"/>
      <c r="BZ227" s="97"/>
      <c r="CA227" s="97"/>
      <c r="CB227" s="97"/>
      <c r="CC227" s="97"/>
      <c r="CD227" s="97"/>
      <c r="CE227" s="97"/>
      <c r="CF227" s="97"/>
      <c r="CG227" s="97"/>
    </row>
    <row r="228" spans="1:85" ht="15" x14ac:dyDescent="0.25">
      <c r="A228" s="50" t="s">
        <v>236</v>
      </c>
      <c r="B228" s="46" t="s">
        <v>250</v>
      </c>
      <c r="C228" s="46">
        <v>132</v>
      </c>
      <c r="D228" s="178">
        <f t="shared" si="202"/>
        <v>187</v>
      </c>
      <c r="E228" s="178">
        <f t="shared" si="203"/>
        <v>123</v>
      </c>
      <c r="F228" s="178">
        <f t="shared" si="204"/>
        <v>310</v>
      </c>
      <c r="G228" s="167">
        <f>SUMIFS('BAZA DANYCH'!$O:$O,'BAZA DANYCH'!$V:$V,G$183,'BAZA DANYCH'!$K:$K,$C228,'BAZA DANYCH'!$A:$A,$A228,'BAZA DANYCH'!$F:$F,STATYSTYKI!$B228)</f>
        <v>27</v>
      </c>
      <c r="H228" s="167">
        <f>SUMIFS('BAZA DANYCH'!$P:$P,'BAZA DANYCH'!$V:$V,H$183,'BAZA DANYCH'!$K:$K,$C228,'BAZA DANYCH'!$A:$A,$A228,'BAZA DANYCH'!$F:$F,STATYSTYKI!$B228)</f>
        <v>8</v>
      </c>
      <c r="I228" s="167">
        <f t="shared" si="194"/>
        <v>35</v>
      </c>
      <c r="J228" s="167">
        <f>SUMIFS('BAZA DANYCH'!$O:$O,'BAZA DANYCH'!$V:$V,J$183,'BAZA DANYCH'!$K:$K,$C228,'BAZA DANYCH'!$A:$A,$A228,'BAZA DANYCH'!$F:$F,STATYSTYKI!$B228)</f>
        <v>18</v>
      </c>
      <c r="K228" s="167">
        <f>SUMIFS('BAZA DANYCH'!$P:$P,'BAZA DANYCH'!$V:$V,K$183,'BAZA DANYCH'!$K:$K,$C228,'BAZA DANYCH'!$A:$A,$A228,'BAZA DANYCH'!$F:$F,STATYSTYKI!$B228)</f>
        <v>30</v>
      </c>
      <c r="L228" s="167">
        <f t="shared" si="195"/>
        <v>48</v>
      </c>
      <c r="M228" s="167">
        <f>SUMIFS('BAZA DANYCH'!$O:$O,'BAZA DANYCH'!$V:$V,M$183,'BAZA DANYCH'!$K:$K,$C228,'BAZA DANYCH'!$A:$A,$A228,'BAZA DANYCH'!$F:$F,STATYSTYKI!$B228)</f>
        <v>25</v>
      </c>
      <c r="N228" s="167">
        <f>SUMIFS('BAZA DANYCH'!$P:$P,'BAZA DANYCH'!$V:$V,N$183,'BAZA DANYCH'!$K:$K,$C228,'BAZA DANYCH'!$A:$A,$A228,'BAZA DANYCH'!$F:$F,STATYSTYKI!$B228)</f>
        <v>16</v>
      </c>
      <c r="O228" s="167">
        <f t="shared" si="196"/>
        <v>41</v>
      </c>
      <c r="P228" s="167">
        <f>SUMIFS('BAZA DANYCH'!$O:$O,'BAZA DANYCH'!$V:$V,P$183,'BAZA DANYCH'!$K:$K,$C228,'BAZA DANYCH'!$A:$A,$A228,'BAZA DANYCH'!$F:$F,STATYSTYKI!$B228)</f>
        <v>20</v>
      </c>
      <c r="Q228" s="167">
        <f>SUMIFS('BAZA DANYCH'!$P:$P,'BAZA DANYCH'!$V:$V,Q$183,'BAZA DANYCH'!$K:$K,$C228,'BAZA DANYCH'!$A:$A,$A228,'BAZA DANYCH'!$F:$F,STATYSTYKI!$B228)</f>
        <v>10</v>
      </c>
      <c r="R228" s="167">
        <f t="shared" si="197"/>
        <v>30</v>
      </c>
      <c r="S228" s="167">
        <f>SUMIFS('BAZA DANYCH'!$O:$O,'BAZA DANYCH'!$V:$V,S$183,'BAZA DANYCH'!$K:$K,$C228,'BAZA DANYCH'!$A:$A,$A228,'BAZA DANYCH'!$F:$F,STATYSTYKI!$B228)</f>
        <v>29</v>
      </c>
      <c r="T228" s="167">
        <f>SUMIFS('BAZA DANYCH'!$P:$P,'BAZA DANYCH'!$V:$V,T$183,'BAZA DANYCH'!$K:$K,$C228,'BAZA DANYCH'!$A:$A,$A228,'BAZA DANYCH'!$F:$F,STATYSTYKI!$B228)</f>
        <v>8</v>
      </c>
      <c r="U228" s="167">
        <f t="shared" si="198"/>
        <v>37</v>
      </c>
      <c r="V228" s="167">
        <f>SUMIFS('BAZA DANYCH'!$O:$O,'BAZA DANYCH'!$V:$V,V$183,'BAZA DANYCH'!$K:$K,$C228,'BAZA DANYCH'!$A:$A,$A228,'BAZA DANYCH'!$F:$F,STATYSTYKI!$B228)</f>
        <v>27</v>
      </c>
      <c r="W228" s="167">
        <f>SUMIFS('BAZA DANYCH'!$P:$P,'BAZA DANYCH'!$V:$V,W$183,'BAZA DANYCH'!$K:$K,$C228,'BAZA DANYCH'!$A:$A,$A228,'BAZA DANYCH'!$F:$F,STATYSTYKI!$B228)</f>
        <v>24</v>
      </c>
      <c r="X228" s="167">
        <f t="shared" si="199"/>
        <v>51</v>
      </c>
      <c r="Y228" s="167">
        <f>SUMIFS('BAZA DANYCH'!$O:$O,'BAZA DANYCH'!$V:$V,Y$183,'BAZA DANYCH'!$K:$K,$C228,'BAZA DANYCH'!$A:$A,$A228,'BAZA DANYCH'!$F:$F,STATYSTYKI!$B228)</f>
        <v>16</v>
      </c>
      <c r="Z228" s="167">
        <f>SUMIFS('BAZA DANYCH'!$P:$P,'BAZA DANYCH'!$V:$V,Z$183,'BAZA DANYCH'!$K:$K,$C228,'BAZA DANYCH'!$A:$A,$A228,'BAZA DANYCH'!$F:$F,STATYSTYKI!$B228)</f>
        <v>13</v>
      </c>
      <c r="AA228" s="167">
        <f t="shared" si="200"/>
        <v>29</v>
      </c>
      <c r="AB228" s="167">
        <f>SUMIFS('BAZA DANYCH'!$O:$O,'BAZA DANYCH'!$V:$V,AB$183,'BAZA DANYCH'!$K:$K,$C228,'BAZA DANYCH'!$A:$A,$A228,'BAZA DANYCH'!$F:$F,STATYSTYKI!$B228)</f>
        <v>25</v>
      </c>
      <c r="AC228" s="167">
        <f>SUMIFS('BAZA DANYCH'!$P:$P,'BAZA DANYCH'!$V:$V,AC$183,'BAZA DANYCH'!$K:$K,$C228,'BAZA DANYCH'!$A:$A,$A228,'BAZA DANYCH'!$F:$F,STATYSTYKI!$B228)</f>
        <v>14</v>
      </c>
      <c r="AD228" s="167">
        <f t="shared" si="201"/>
        <v>39</v>
      </c>
      <c r="AM228" s="97"/>
      <c r="AN228" s="98"/>
      <c r="AO228" s="98"/>
      <c r="AP228" s="98"/>
      <c r="AQ228" s="98"/>
      <c r="AR228" s="98"/>
      <c r="AS228" s="98"/>
      <c r="AT228" s="98"/>
      <c r="AU228" s="98"/>
      <c r="AV228" s="98"/>
      <c r="AW228" s="98"/>
      <c r="AX228" s="98"/>
      <c r="AY228" s="98"/>
      <c r="AZ228" s="97"/>
      <c r="BA228" s="97"/>
      <c r="BB228" s="97"/>
      <c r="BC228" s="97"/>
      <c r="BD228" s="97"/>
      <c r="BE228" s="97"/>
      <c r="BF228" s="97"/>
      <c r="BG228" s="97"/>
      <c r="BH228" s="97"/>
      <c r="BI228" s="97"/>
      <c r="BJ228" s="97"/>
      <c r="BK228" s="97"/>
      <c r="BL228" s="98"/>
      <c r="BM228" s="98"/>
      <c r="BN228" s="98"/>
      <c r="BO228" s="231"/>
      <c r="BP228" s="97"/>
      <c r="BQ228" s="97"/>
      <c r="BR228" s="97"/>
      <c r="BS228" s="97"/>
      <c r="BT228" s="97"/>
      <c r="BU228" s="97"/>
      <c r="BV228" s="97"/>
      <c r="BW228" s="97"/>
      <c r="BX228" s="97"/>
      <c r="BY228" s="97"/>
      <c r="BZ228" s="97"/>
      <c r="CA228" s="97"/>
      <c r="CB228" s="97"/>
      <c r="CC228" s="97"/>
      <c r="CD228" s="97"/>
      <c r="CE228" s="97"/>
      <c r="CF228" s="97"/>
      <c r="CG228" s="97"/>
    </row>
    <row r="229" spans="1:85" ht="15" x14ac:dyDescent="0.25">
      <c r="A229" s="50" t="s">
        <v>236</v>
      </c>
      <c r="B229" s="48" t="s">
        <v>255</v>
      </c>
      <c r="C229" s="48">
        <v>132</v>
      </c>
      <c r="D229" s="178">
        <f t="shared" si="202"/>
        <v>138</v>
      </c>
      <c r="E229" s="178">
        <f t="shared" si="203"/>
        <v>131</v>
      </c>
      <c r="F229" s="178">
        <f t="shared" si="204"/>
        <v>269</v>
      </c>
      <c r="G229" s="167">
        <f>SUMIFS('BAZA DANYCH'!$O:$O,'BAZA DANYCH'!$V:$V,G$183,'BAZA DANYCH'!$K:$K,$C229,'BAZA DANYCH'!$A:$A,$A229,'BAZA DANYCH'!$F:$F,STATYSTYKI!$B229)</f>
        <v>18</v>
      </c>
      <c r="H229" s="167">
        <f>SUMIFS('BAZA DANYCH'!$P:$P,'BAZA DANYCH'!$V:$V,H$183,'BAZA DANYCH'!$K:$K,$C229,'BAZA DANYCH'!$A:$A,$A229,'BAZA DANYCH'!$F:$F,STATYSTYKI!$B229)</f>
        <v>14</v>
      </c>
      <c r="I229" s="167">
        <f t="shared" si="194"/>
        <v>32</v>
      </c>
      <c r="J229" s="167">
        <f>SUMIFS('BAZA DANYCH'!$O:$O,'BAZA DANYCH'!$V:$V,J$183,'BAZA DANYCH'!$K:$K,$C229,'BAZA DANYCH'!$A:$A,$A229,'BAZA DANYCH'!$F:$F,STATYSTYKI!$B229)</f>
        <v>25</v>
      </c>
      <c r="K229" s="167">
        <f>SUMIFS('BAZA DANYCH'!$P:$P,'BAZA DANYCH'!$V:$V,K$183,'BAZA DANYCH'!$K:$K,$C229,'BAZA DANYCH'!$A:$A,$A229,'BAZA DANYCH'!$F:$F,STATYSTYKI!$B229)</f>
        <v>13</v>
      </c>
      <c r="L229" s="167">
        <f t="shared" si="195"/>
        <v>38</v>
      </c>
      <c r="M229" s="167">
        <f>SUMIFS('BAZA DANYCH'!$O:$O,'BAZA DANYCH'!$V:$V,M$183,'BAZA DANYCH'!$K:$K,$C229,'BAZA DANYCH'!$A:$A,$A229,'BAZA DANYCH'!$F:$F,STATYSTYKI!$B229)</f>
        <v>16</v>
      </c>
      <c r="N229" s="167">
        <f>SUMIFS('BAZA DANYCH'!$P:$P,'BAZA DANYCH'!$V:$V,N$183,'BAZA DANYCH'!$K:$K,$C229,'BAZA DANYCH'!$A:$A,$A229,'BAZA DANYCH'!$F:$F,STATYSTYKI!$B229)</f>
        <v>11</v>
      </c>
      <c r="O229" s="167">
        <f t="shared" si="196"/>
        <v>27</v>
      </c>
      <c r="P229" s="167">
        <f>SUMIFS('BAZA DANYCH'!$O:$O,'BAZA DANYCH'!$V:$V,P$183,'BAZA DANYCH'!$K:$K,$C229,'BAZA DANYCH'!$A:$A,$A229,'BAZA DANYCH'!$F:$F,STATYSTYKI!$B229)</f>
        <v>14</v>
      </c>
      <c r="Q229" s="167">
        <f>SUMIFS('BAZA DANYCH'!$P:$P,'BAZA DANYCH'!$V:$V,Q$183,'BAZA DANYCH'!$K:$K,$C229,'BAZA DANYCH'!$A:$A,$A229,'BAZA DANYCH'!$F:$F,STATYSTYKI!$B229)</f>
        <v>6</v>
      </c>
      <c r="R229" s="167">
        <f t="shared" si="197"/>
        <v>20</v>
      </c>
      <c r="S229" s="167">
        <f>SUMIFS('BAZA DANYCH'!$O:$O,'BAZA DANYCH'!$V:$V,S$183,'BAZA DANYCH'!$K:$K,$C229,'BAZA DANYCH'!$A:$A,$A229,'BAZA DANYCH'!$F:$F,STATYSTYKI!$B229)</f>
        <v>11</v>
      </c>
      <c r="T229" s="167">
        <f>SUMIFS('BAZA DANYCH'!$P:$P,'BAZA DANYCH'!$V:$V,T$183,'BAZA DANYCH'!$K:$K,$C229,'BAZA DANYCH'!$A:$A,$A229,'BAZA DANYCH'!$F:$F,STATYSTYKI!$B229)</f>
        <v>22</v>
      </c>
      <c r="U229" s="167">
        <f t="shared" si="198"/>
        <v>33</v>
      </c>
      <c r="V229" s="167">
        <f>SUMIFS('BAZA DANYCH'!$O:$O,'BAZA DANYCH'!$V:$V,V$183,'BAZA DANYCH'!$K:$K,$C229,'BAZA DANYCH'!$A:$A,$A229,'BAZA DANYCH'!$F:$F,STATYSTYKI!$B229)</f>
        <v>14</v>
      </c>
      <c r="W229" s="167">
        <f>SUMIFS('BAZA DANYCH'!$P:$P,'BAZA DANYCH'!$V:$V,W$183,'BAZA DANYCH'!$K:$K,$C229,'BAZA DANYCH'!$A:$A,$A229,'BAZA DANYCH'!$F:$F,STATYSTYKI!$B229)</f>
        <v>32</v>
      </c>
      <c r="X229" s="167">
        <f t="shared" si="199"/>
        <v>46</v>
      </c>
      <c r="Y229" s="167">
        <f>SUMIFS('BAZA DANYCH'!$O:$O,'BAZA DANYCH'!$V:$V,Y$183,'BAZA DANYCH'!$K:$K,$C229,'BAZA DANYCH'!$A:$A,$A229,'BAZA DANYCH'!$F:$F,STATYSTYKI!$B229)</f>
        <v>23</v>
      </c>
      <c r="Z229" s="167">
        <f>SUMIFS('BAZA DANYCH'!$P:$P,'BAZA DANYCH'!$V:$V,Z$183,'BAZA DANYCH'!$K:$K,$C229,'BAZA DANYCH'!$A:$A,$A229,'BAZA DANYCH'!$F:$F,STATYSTYKI!$B229)</f>
        <v>24</v>
      </c>
      <c r="AA229" s="167">
        <f t="shared" si="200"/>
        <v>47</v>
      </c>
      <c r="AB229" s="167">
        <f>SUMIFS('BAZA DANYCH'!$O:$O,'BAZA DANYCH'!$V:$V,AB$183,'BAZA DANYCH'!$K:$K,$C229,'BAZA DANYCH'!$A:$A,$A229,'BAZA DANYCH'!$F:$F,STATYSTYKI!$B229)</f>
        <v>17</v>
      </c>
      <c r="AC229" s="167">
        <f>SUMIFS('BAZA DANYCH'!$P:$P,'BAZA DANYCH'!$V:$V,AC$183,'BAZA DANYCH'!$K:$K,$C229,'BAZA DANYCH'!$A:$A,$A229,'BAZA DANYCH'!$F:$F,STATYSTYKI!$B229)</f>
        <v>9</v>
      </c>
      <c r="AD229" s="167">
        <f t="shared" si="201"/>
        <v>26</v>
      </c>
      <c r="AM229" s="97"/>
      <c r="AN229" s="98"/>
      <c r="AO229" s="98"/>
      <c r="AP229" s="98"/>
      <c r="AQ229" s="98"/>
      <c r="AR229" s="98"/>
      <c r="AS229" s="98"/>
      <c r="AT229" s="98"/>
      <c r="AU229" s="98"/>
      <c r="AV229" s="98"/>
      <c r="AW229" s="98"/>
      <c r="AX229" s="98"/>
      <c r="AY229" s="98"/>
      <c r="AZ229" s="97"/>
      <c r="BA229" s="97"/>
      <c r="BB229" s="97"/>
      <c r="BC229" s="97"/>
      <c r="BD229" s="97"/>
      <c r="BE229" s="97"/>
      <c r="BF229" s="97"/>
      <c r="BG229" s="97"/>
      <c r="BH229" s="97"/>
      <c r="BI229" s="97"/>
      <c r="BJ229" s="97"/>
      <c r="BK229" s="97"/>
      <c r="BL229" s="98"/>
      <c r="BM229" s="98"/>
      <c r="BN229" s="98"/>
      <c r="BO229" s="231"/>
      <c r="BP229" s="97"/>
      <c r="BQ229" s="97"/>
      <c r="BR229" s="97"/>
      <c r="BS229" s="97"/>
      <c r="BT229" s="97"/>
      <c r="BU229" s="97"/>
      <c r="BV229" s="97"/>
      <c r="BW229" s="97"/>
      <c r="BX229" s="97"/>
      <c r="BY229" s="97"/>
      <c r="BZ229" s="97"/>
      <c r="CA229" s="97"/>
      <c r="CB229" s="97"/>
      <c r="CC229" s="97"/>
      <c r="CD229" s="97"/>
      <c r="CE229" s="97"/>
      <c r="CF229" s="97"/>
      <c r="CG229" s="97"/>
    </row>
    <row r="230" spans="1:85" ht="15" x14ac:dyDescent="0.25">
      <c r="A230" s="50" t="s">
        <v>186</v>
      </c>
      <c r="B230" s="48" t="s">
        <v>194</v>
      </c>
      <c r="C230" s="48">
        <v>141</v>
      </c>
      <c r="D230" s="178">
        <f t="shared" si="202"/>
        <v>11</v>
      </c>
      <c r="E230" s="178">
        <f t="shared" si="203"/>
        <v>497</v>
      </c>
      <c r="F230" s="178">
        <f t="shared" si="204"/>
        <v>508</v>
      </c>
      <c r="G230" s="167">
        <f>SUMIFS('BAZA DANYCH'!$O:$O,'BAZA DANYCH'!$V:$V,G$183,'BAZA DANYCH'!$K:$K,$C230,'BAZA DANYCH'!$A:$A,$A230,'BAZA DANYCH'!$F:$F,STATYSTYKI!$B230)</f>
        <v>5</v>
      </c>
      <c r="H230" s="167">
        <f>SUMIFS('BAZA DANYCH'!$P:$P,'BAZA DANYCH'!$V:$V,H$183,'BAZA DANYCH'!$K:$K,$C230,'BAZA DANYCH'!$A:$A,$A230,'BAZA DANYCH'!$F:$F,STATYSTYKI!$B230)</f>
        <v>42</v>
      </c>
      <c r="I230" s="167">
        <f t="shared" si="194"/>
        <v>47</v>
      </c>
      <c r="J230" s="167">
        <f>SUMIFS('BAZA DANYCH'!$O:$O,'BAZA DANYCH'!$V:$V,J$183,'BAZA DANYCH'!$K:$K,$C230,'BAZA DANYCH'!$A:$A,$A230,'BAZA DANYCH'!$F:$F,STATYSTYKI!$B230)</f>
        <v>5</v>
      </c>
      <c r="K230" s="167">
        <f>SUMIFS('BAZA DANYCH'!$P:$P,'BAZA DANYCH'!$V:$V,K$183,'BAZA DANYCH'!$K:$K,$C230,'BAZA DANYCH'!$A:$A,$A230,'BAZA DANYCH'!$F:$F,STATYSTYKI!$B230)</f>
        <v>66</v>
      </c>
      <c r="L230" s="167">
        <f t="shared" si="195"/>
        <v>71</v>
      </c>
      <c r="M230" s="167">
        <f>SUMIFS('BAZA DANYCH'!$O:$O,'BAZA DANYCH'!$V:$V,M$183,'BAZA DANYCH'!$K:$K,$C230,'BAZA DANYCH'!$A:$A,$A230,'BAZA DANYCH'!$F:$F,STATYSTYKI!$B230)</f>
        <v>1</v>
      </c>
      <c r="N230" s="167">
        <f>SUMIFS('BAZA DANYCH'!$P:$P,'BAZA DANYCH'!$V:$V,N$183,'BAZA DANYCH'!$K:$K,$C230,'BAZA DANYCH'!$A:$A,$A230,'BAZA DANYCH'!$F:$F,STATYSTYKI!$B230)</f>
        <v>56</v>
      </c>
      <c r="O230" s="167">
        <f t="shared" si="196"/>
        <v>57</v>
      </c>
      <c r="P230" s="167">
        <f>SUMIFS('BAZA DANYCH'!$O:$O,'BAZA DANYCH'!$V:$V,P$183,'BAZA DANYCH'!$K:$K,$C230,'BAZA DANYCH'!$A:$A,$A230,'BAZA DANYCH'!$F:$F,STATYSTYKI!$B230)</f>
        <v>0</v>
      </c>
      <c r="Q230" s="167">
        <f>SUMIFS('BAZA DANYCH'!$P:$P,'BAZA DANYCH'!$V:$V,Q$183,'BAZA DANYCH'!$K:$K,$C230,'BAZA DANYCH'!$A:$A,$A230,'BAZA DANYCH'!$F:$F,STATYSTYKI!$B230)</f>
        <v>28</v>
      </c>
      <c r="R230" s="167">
        <f t="shared" si="197"/>
        <v>28</v>
      </c>
      <c r="S230" s="167">
        <f>SUMIFS('BAZA DANYCH'!$O:$O,'BAZA DANYCH'!$V:$V,S$183,'BAZA DANYCH'!$K:$K,$C230,'BAZA DANYCH'!$A:$A,$A230,'BAZA DANYCH'!$F:$F,STATYSTYKI!$B230)</f>
        <v>0</v>
      </c>
      <c r="T230" s="167">
        <f>SUMIFS('BAZA DANYCH'!$P:$P,'BAZA DANYCH'!$V:$V,T$183,'BAZA DANYCH'!$K:$K,$C230,'BAZA DANYCH'!$A:$A,$A230,'BAZA DANYCH'!$F:$F,STATYSTYKI!$B230)</f>
        <v>27</v>
      </c>
      <c r="U230" s="167">
        <f t="shared" si="198"/>
        <v>27</v>
      </c>
      <c r="V230" s="167">
        <f>SUMIFS('BAZA DANYCH'!$O:$O,'BAZA DANYCH'!$V:$V,V$183,'BAZA DANYCH'!$K:$K,$C230,'BAZA DANYCH'!$A:$A,$A230,'BAZA DANYCH'!$F:$F,STATYSTYKI!$B230)</f>
        <v>0</v>
      </c>
      <c r="W230" s="167">
        <f>SUMIFS('BAZA DANYCH'!$P:$P,'BAZA DANYCH'!$V:$V,W$183,'BAZA DANYCH'!$K:$K,$C230,'BAZA DANYCH'!$A:$A,$A230,'BAZA DANYCH'!$F:$F,STATYSTYKI!$B230)</f>
        <v>65</v>
      </c>
      <c r="X230" s="167">
        <f t="shared" si="199"/>
        <v>65</v>
      </c>
      <c r="Y230" s="167">
        <f>SUMIFS('BAZA DANYCH'!$O:$O,'BAZA DANYCH'!$V:$V,Y$183,'BAZA DANYCH'!$K:$K,$C230,'BAZA DANYCH'!$A:$A,$A230,'BAZA DANYCH'!$F:$F,STATYSTYKI!$B230)</f>
        <v>0</v>
      </c>
      <c r="Z230" s="167">
        <f>SUMIFS('BAZA DANYCH'!$P:$P,'BAZA DANYCH'!$V:$V,Z$183,'BAZA DANYCH'!$K:$K,$C230,'BAZA DANYCH'!$A:$A,$A230,'BAZA DANYCH'!$F:$F,STATYSTYKI!$B230)</f>
        <v>105</v>
      </c>
      <c r="AA230" s="167">
        <f t="shared" si="200"/>
        <v>105</v>
      </c>
      <c r="AB230" s="167">
        <f>SUMIFS('BAZA DANYCH'!$O:$O,'BAZA DANYCH'!$V:$V,AB$183,'BAZA DANYCH'!$K:$K,$C230,'BAZA DANYCH'!$A:$A,$A230,'BAZA DANYCH'!$F:$F,STATYSTYKI!$B230)</f>
        <v>0</v>
      </c>
      <c r="AC230" s="167">
        <f>SUMIFS('BAZA DANYCH'!$P:$P,'BAZA DANYCH'!$V:$V,AC$183,'BAZA DANYCH'!$K:$K,$C230,'BAZA DANYCH'!$A:$A,$A230,'BAZA DANYCH'!$F:$F,STATYSTYKI!$B230)</f>
        <v>108</v>
      </c>
      <c r="AD230" s="167">
        <f t="shared" si="201"/>
        <v>108</v>
      </c>
      <c r="AM230" s="97"/>
      <c r="AN230" s="98"/>
      <c r="AO230" s="98"/>
      <c r="AP230" s="98"/>
      <c r="AQ230" s="98"/>
      <c r="AR230" s="98"/>
      <c r="AS230" s="98"/>
      <c r="AT230" s="98"/>
      <c r="AU230" s="98"/>
      <c r="AV230" s="98"/>
      <c r="AW230" s="98"/>
      <c r="AX230" s="98"/>
      <c r="AY230" s="98"/>
      <c r="AZ230" s="97"/>
      <c r="BA230" s="97"/>
      <c r="BB230" s="97"/>
      <c r="BC230" s="97"/>
      <c r="BD230" s="97"/>
      <c r="BE230" s="97"/>
      <c r="BF230" s="97"/>
      <c r="BG230" s="97"/>
      <c r="BH230" s="97"/>
      <c r="BI230" s="97"/>
      <c r="BJ230" s="97"/>
      <c r="BK230" s="97"/>
      <c r="BL230" s="98"/>
      <c r="BM230" s="98"/>
      <c r="BN230" s="98"/>
      <c r="BO230" s="231"/>
      <c r="BP230" s="97"/>
      <c r="BQ230" s="97"/>
      <c r="BR230" s="97"/>
      <c r="BS230" s="97"/>
      <c r="BT230" s="97"/>
      <c r="BU230" s="97"/>
      <c r="BV230" s="97"/>
      <c r="BW230" s="97"/>
      <c r="BX230" s="97"/>
      <c r="BY230" s="97"/>
      <c r="BZ230" s="97"/>
      <c r="CA230" s="97"/>
      <c r="CB230" s="97"/>
      <c r="CC230" s="97"/>
      <c r="CD230" s="97"/>
      <c r="CE230" s="97"/>
      <c r="CF230" s="97"/>
      <c r="CG230" s="97"/>
    </row>
    <row r="231" spans="1:85" ht="15" x14ac:dyDescent="0.25">
      <c r="A231" s="50" t="s">
        <v>186</v>
      </c>
      <c r="B231" s="48" t="s">
        <v>201</v>
      </c>
      <c r="C231" s="48">
        <v>141</v>
      </c>
      <c r="D231" s="178">
        <f t="shared" si="202"/>
        <v>299</v>
      </c>
      <c r="E231" s="178">
        <f t="shared" si="203"/>
        <v>30</v>
      </c>
      <c r="F231" s="178">
        <f t="shared" si="204"/>
        <v>329</v>
      </c>
      <c r="G231" s="167">
        <f>SUMIFS('BAZA DANYCH'!$O:$O,'BAZA DANYCH'!$V:$V,G$183,'BAZA DANYCH'!$K:$K,$C231,'BAZA DANYCH'!$A:$A,$A231,'BAZA DANYCH'!$F:$F,STATYSTYKI!$B231)</f>
        <v>57</v>
      </c>
      <c r="H231" s="167">
        <f>SUMIFS('BAZA DANYCH'!$P:$P,'BAZA DANYCH'!$V:$V,H$183,'BAZA DANYCH'!$K:$K,$C231,'BAZA DANYCH'!$A:$A,$A231,'BAZA DANYCH'!$F:$F,STATYSTYKI!$B231)</f>
        <v>0</v>
      </c>
      <c r="I231" s="167">
        <f t="shared" si="194"/>
        <v>57</v>
      </c>
      <c r="J231" s="167">
        <f>SUMIFS('BAZA DANYCH'!$O:$O,'BAZA DANYCH'!$V:$V,J$183,'BAZA DANYCH'!$K:$K,$C231,'BAZA DANYCH'!$A:$A,$A231,'BAZA DANYCH'!$F:$F,STATYSTYKI!$B231)</f>
        <v>50</v>
      </c>
      <c r="K231" s="167">
        <f>SUMIFS('BAZA DANYCH'!$P:$P,'BAZA DANYCH'!$V:$V,K$183,'BAZA DANYCH'!$K:$K,$C231,'BAZA DANYCH'!$A:$A,$A231,'BAZA DANYCH'!$F:$F,STATYSTYKI!$B231)</f>
        <v>1</v>
      </c>
      <c r="L231" s="167">
        <f t="shared" si="195"/>
        <v>51</v>
      </c>
      <c r="M231" s="167">
        <f>SUMIFS('BAZA DANYCH'!$O:$O,'BAZA DANYCH'!$V:$V,M$183,'BAZA DANYCH'!$K:$K,$C231,'BAZA DANYCH'!$A:$A,$A231,'BAZA DANYCH'!$F:$F,STATYSTYKI!$B231)</f>
        <v>7</v>
      </c>
      <c r="N231" s="167">
        <f>SUMIFS('BAZA DANYCH'!$P:$P,'BAZA DANYCH'!$V:$V,N$183,'BAZA DANYCH'!$K:$K,$C231,'BAZA DANYCH'!$A:$A,$A231,'BAZA DANYCH'!$F:$F,STATYSTYKI!$B231)</f>
        <v>0</v>
      </c>
      <c r="O231" s="167">
        <f t="shared" si="196"/>
        <v>7</v>
      </c>
      <c r="P231" s="167">
        <f>SUMIFS('BAZA DANYCH'!$O:$O,'BAZA DANYCH'!$V:$V,P$183,'BAZA DANYCH'!$K:$K,$C231,'BAZA DANYCH'!$A:$A,$A231,'BAZA DANYCH'!$F:$F,STATYSTYKI!$B231)</f>
        <v>5</v>
      </c>
      <c r="Q231" s="167">
        <f>SUMIFS('BAZA DANYCH'!$P:$P,'BAZA DANYCH'!$V:$V,Q$183,'BAZA DANYCH'!$K:$K,$C231,'BAZA DANYCH'!$A:$A,$A231,'BAZA DANYCH'!$F:$F,STATYSTYKI!$B231)</f>
        <v>0</v>
      </c>
      <c r="R231" s="167">
        <f t="shared" si="197"/>
        <v>5</v>
      </c>
      <c r="S231" s="167">
        <f>SUMIFS('BAZA DANYCH'!$O:$O,'BAZA DANYCH'!$V:$V,S$183,'BAZA DANYCH'!$K:$K,$C231,'BAZA DANYCH'!$A:$A,$A231,'BAZA DANYCH'!$F:$F,STATYSTYKI!$B231)</f>
        <v>36</v>
      </c>
      <c r="T231" s="167">
        <f>SUMIFS('BAZA DANYCH'!$P:$P,'BAZA DANYCH'!$V:$V,T$183,'BAZA DANYCH'!$K:$K,$C231,'BAZA DANYCH'!$A:$A,$A231,'BAZA DANYCH'!$F:$F,STATYSTYKI!$B231)</f>
        <v>5</v>
      </c>
      <c r="U231" s="167">
        <f t="shared" si="198"/>
        <v>41</v>
      </c>
      <c r="V231" s="167">
        <f>SUMIFS('BAZA DANYCH'!$O:$O,'BAZA DANYCH'!$V:$V,V$183,'BAZA DANYCH'!$K:$K,$C231,'BAZA DANYCH'!$A:$A,$A231,'BAZA DANYCH'!$F:$F,STATYSTYKI!$B231)</f>
        <v>56</v>
      </c>
      <c r="W231" s="167">
        <f>SUMIFS('BAZA DANYCH'!$P:$P,'BAZA DANYCH'!$V:$V,W$183,'BAZA DANYCH'!$K:$K,$C231,'BAZA DANYCH'!$A:$A,$A231,'BAZA DANYCH'!$F:$F,STATYSTYKI!$B231)</f>
        <v>17</v>
      </c>
      <c r="X231" s="167">
        <f t="shared" si="199"/>
        <v>73</v>
      </c>
      <c r="Y231" s="167">
        <f>SUMIFS('BAZA DANYCH'!$O:$O,'BAZA DANYCH'!$V:$V,Y$183,'BAZA DANYCH'!$K:$K,$C231,'BAZA DANYCH'!$A:$A,$A231,'BAZA DANYCH'!$F:$F,STATYSTYKI!$B231)</f>
        <v>37</v>
      </c>
      <c r="Z231" s="167">
        <f>SUMIFS('BAZA DANYCH'!$P:$P,'BAZA DANYCH'!$V:$V,Z$183,'BAZA DANYCH'!$K:$K,$C231,'BAZA DANYCH'!$A:$A,$A231,'BAZA DANYCH'!$F:$F,STATYSTYKI!$B231)</f>
        <v>0</v>
      </c>
      <c r="AA231" s="167">
        <f t="shared" si="200"/>
        <v>37</v>
      </c>
      <c r="AB231" s="167">
        <f>SUMIFS('BAZA DANYCH'!$O:$O,'BAZA DANYCH'!$V:$V,AB$183,'BAZA DANYCH'!$K:$K,$C231,'BAZA DANYCH'!$A:$A,$A231,'BAZA DANYCH'!$F:$F,STATYSTYKI!$B231)</f>
        <v>51</v>
      </c>
      <c r="AC231" s="167">
        <f>SUMIFS('BAZA DANYCH'!$P:$P,'BAZA DANYCH'!$V:$V,AC$183,'BAZA DANYCH'!$K:$K,$C231,'BAZA DANYCH'!$A:$A,$A231,'BAZA DANYCH'!$F:$F,STATYSTYKI!$B231)</f>
        <v>7</v>
      </c>
      <c r="AD231" s="167">
        <f t="shared" si="201"/>
        <v>58</v>
      </c>
      <c r="AM231" s="97"/>
      <c r="AN231" s="98"/>
      <c r="AO231" s="98"/>
      <c r="AP231" s="98"/>
      <c r="AQ231" s="98"/>
      <c r="AR231" s="98"/>
      <c r="AS231" s="98"/>
      <c r="AT231" s="98"/>
      <c r="AU231" s="98"/>
      <c r="AV231" s="98"/>
      <c r="AW231" s="98"/>
      <c r="AX231" s="98"/>
      <c r="AY231" s="98"/>
      <c r="AZ231" s="97"/>
      <c r="BA231" s="97"/>
      <c r="BB231" s="97"/>
      <c r="BC231" s="97"/>
      <c r="BD231" s="97"/>
      <c r="BE231" s="97"/>
      <c r="BF231" s="97"/>
      <c r="BG231" s="97"/>
      <c r="BH231" s="97"/>
      <c r="BI231" s="97"/>
      <c r="BJ231" s="97"/>
      <c r="BK231" s="97"/>
      <c r="BL231" s="98"/>
      <c r="BM231" s="98"/>
      <c r="BN231" s="98"/>
      <c r="BO231" s="231"/>
      <c r="BP231" s="97"/>
      <c r="BQ231" s="97"/>
      <c r="BR231" s="97"/>
      <c r="BS231" s="97"/>
      <c r="BT231" s="97"/>
      <c r="BU231" s="97"/>
      <c r="BV231" s="97"/>
      <c r="BW231" s="97"/>
      <c r="BX231" s="97"/>
      <c r="BY231" s="97"/>
      <c r="BZ231" s="97"/>
      <c r="CA231" s="97"/>
      <c r="CB231" s="97"/>
      <c r="CC231" s="97"/>
      <c r="CD231" s="97"/>
      <c r="CE231" s="97"/>
      <c r="CF231" s="97"/>
      <c r="CG231" s="97"/>
    </row>
    <row r="232" spans="1:85" ht="15" x14ac:dyDescent="0.25">
      <c r="A232" s="50" t="s">
        <v>236</v>
      </c>
      <c r="B232" s="46" t="s">
        <v>250</v>
      </c>
      <c r="C232" s="46">
        <v>144</v>
      </c>
      <c r="D232" s="178">
        <f t="shared" si="202"/>
        <v>182</v>
      </c>
      <c r="E232" s="178">
        <f t="shared" si="203"/>
        <v>177</v>
      </c>
      <c r="F232" s="178">
        <f t="shared" si="204"/>
        <v>359</v>
      </c>
      <c r="G232" s="167">
        <f>SUMIFS('BAZA DANYCH'!$O:$O,'BAZA DANYCH'!$V:$V,G$183,'BAZA DANYCH'!$K:$K,$C232,'BAZA DANYCH'!$A:$A,$A232,'BAZA DANYCH'!$F:$F,STATYSTYKI!$B232)</f>
        <v>15</v>
      </c>
      <c r="H232" s="167">
        <f>SUMIFS('BAZA DANYCH'!$P:$P,'BAZA DANYCH'!$V:$V,H$183,'BAZA DANYCH'!$K:$K,$C232,'BAZA DANYCH'!$A:$A,$A232,'BAZA DANYCH'!$F:$F,STATYSTYKI!$B232)</f>
        <v>16</v>
      </c>
      <c r="I232" s="167">
        <f t="shared" si="194"/>
        <v>31</v>
      </c>
      <c r="J232" s="167">
        <f>SUMIFS('BAZA DANYCH'!$O:$O,'BAZA DANYCH'!$V:$V,J$183,'BAZA DANYCH'!$K:$K,$C232,'BAZA DANYCH'!$A:$A,$A232,'BAZA DANYCH'!$F:$F,STATYSTYKI!$B232)</f>
        <v>32</v>
      </c>
      <c r="K232" s="167">
        <f>SUMIFS('BAZA DANYCH'!$P:$P,'BAZA DANYCH'!$V:$V,K$183,'BAZA DANYCH'!$K:$K,$C232,'BAZA DANYCH'!$A:$A,$A232,'BAZA DANYCH'!$F:$F,STATYSTYKI!$B232)</f>
        <v>38</v>
      </c>
      <c r="L232" s="167">
        <f t="shared" si="195"/>
        <v>70</v>
      </c>
      <c r="M232" s="167">
        <f>SUMIFS('BAZA DANYCH'!$O:$O,'BAZA DANYCH'!$V:$V,M$183,'BAZA DANYCH'!$K:$K,$C232,'BAZA DANYCH'!$A:$A,$A232,'BAZA DANYCH'!$F:$F,STATYSTYKI!$B232)</f>
        <v>32</v>
      </c>
      <c r="N232" s="167">
        <f>SUMIFS('BAZA DANYCH'!$P:$P,'BAZA DANYCH'!$V:$V,N$183,'BAZA DANYCH'!$K:$K,$C232,'BAZA DANYCH'!$A:$A,$A232,'BAZA DANYCH'!$F:$F,STATYSTYKI!$B232)</f>
        <v>20</v>
      </c>
      <c r="O232" s="167">
        <f t="shared" si="196"/>
        <v>52</v>
      </c>
      <c r="P232" s="167">
        <f>SUMIFS('BAZA DANYCH'!$O:$O,'BAZA DANYCH'!$V:$V,P$183,'BAZA DANYCH'!$K:$K,$C232,'BAZA DANYCH'!$A:$A,$A232,'BAZA DANYCH'!$F:$F,STATYSTYKI!$B232)</f>
        <v>12</v>
      </c>
      <c r="Q232" s="167">
        <f>SUMIFS('BAZA DANYCH'!$P:$P,'BAZA DANYCH'!$V:$V,Q$183,'BAZA DANYCH'!$K:$K,$C232,'BAZA DANYCH'!$A:$A,$A232,'BAZA DANYCH'!$F:$F,STATYSTYKI!$B232)</f>
        <v>11</v>
      </c>
      <c r="R232" s="167">
        <f t="shared" si="197"/>
        <v>23</v>
      </c>
      <c r="S232" s="167">
        <f>SUMIFS('BAZA DANYCH'!$O:$O,'BAZA DANYCH'!$V:$V,S$183,'BAZA DANYCH'!$K:$K,$C232,'BAZA DANYCH'!$A:$A,$A232,'BAZA DANYCH'!$F:$F,STATYSTYKI!$B232)</f>
        <v>27</v>
      </c>
      <c r="T232" s="167">
        <f>SUMIFS('BAZA DANYCH'!$P:$P,'BAZA DANYCH'!$V:$V,T$183,'BAZA DANYCH'!$K:$K,$C232,'BAZA DANYCH'!$A:$A,$A232,'BAZA DANYCH'!$F:$F,STATYSTYKI!$B232)</f>
        <v>37</v>
      </c>
      <c r="U232" s="167">
        <f t="shared" si="198"/>
        <v>64</v>
      </c>
      <c r="V232" s="167">
        <f>SUMIFS('BAZA DANYCH'!$O:$O,'BAZA DANYCH'!$V:$V,V$183,'BAZA DANYCH'!$K:$K,$C232,'BAZA DANYCH'!$A:$A,$A232,'BAZA DANYCH'!$F:$F,STATYSTYKI!$B232)</f>
        <v>26</v>
      </c>
      <c r="W232" s="167">
        <f>SUMIFS('BAZA DANYCH'!$P:$P,'BAZA DANYCH'!$V:$V,W$183,'BAZA DANYCH'!$K:$K,$C232,'BAZA DANYCH'!$A:$A,$A232,'BAZA DANYCH'!$F:$F,STATYSTYKI!$B232)</f>
        <v>14</v>
      </c>
      <c r="X232" s="167">
        <f t="shared" si="199"/>
        <v>40</v>
      </c>
      <c r="Y232" s="167">
        <f>SUMIFS('BAZA DANYCH'!$O:$O,'BAZA DANYCH'!$V:$V,Y$183,'BAZA DANYCH'!$K:$K,$C232,'BAZA DANYCH'!$A:$A,$A232,'BAZA DANYCH'!$F:$F,STATYSTYKI!$B232)</f>
        <v>19</v>
      </c>
      <c r="Z232" s="167">
        <f>SUMIFS('BAZA DANYCH'!$P:$P,'BAZA DANYCH'!$V:$V,Z$183,'BAZA DANYCH'!$K:$K,$C232,'BAZA DANYCH'!$A:$A,$A232,'BAZA DANYCH'!$F:$F,STATYSTYKI!$B232)</f>
        <v>23</v>
      </c>
      <c r="AA232" s="167">
        <f t="shared" si="200"/>
        <v>42</v>
      </c>
      <c r="AB232" s="167">
        <f>SUMIFS('BAZA DANYCH'!$O:$O,'BAZA DANYCH'!$V:$V,AB$183,'BAZA DANYCH'!$K:$K,$C232,'BAZA DANYCH'!$A:$A,$A232,'BAZA DANYCH'!$F:$F,STATYSTYKI!$B232)</f>
        <v>19</v>
      </c>
      <c r="AC232" s="167">
        <f>SUMIFS('BAZA DANYCH'!$P:$P,'BAZA DANYCH'!$V:$V,AC$183,'BAZA DANYCH'!$K:$K,$C232,'BAZA DANYCH'!$A:$A,$A232,'BAZA DANYCH'!$F:$F,STATYSTYKI!$B232)</f>
        <v>18</v>
      </c>
      <c r="AD232" s="167">
        <f t="shared" si="201"/>
        <v>37</v>
      </c>
      <c r="AM232" s="97"/>
      <c r="AN232" s="98"/>
      <c r="AO232" s="98"/>
      <c r="AP232" s="98"/>
      <c r="AQ232" s="98"/>
      <c r="AR232" s="98"/>
      <c r="AS232" s="98"/>
      <c r="AT232" s="98"/>
      <c r="AU232" s="98"/>
      <c r="AV232" s="98"/>
      <c r="AW232" s="98"/>
      <c r="AX232" s="98"/>
      <c r="AY232" s="98"/>
      <c r="AZ232" s="97"/>
      <c r="BA232" s="97"/>
      <c r="BB232" s="97"/>
      <c r="BC232" s="97"/>
      <c r="BD232" s="97"/>
      <c r="BE232" s="97"/>
      <c r="BF232" s="97"/>
      <c r="BG232" s="97"/>
      <c r="BH232" s="97"/>
      <c r="BI232" s="97"/>
      <c r="BJ232" s="97"/>
      <c r="BK232" s="97"/>
      <c r="BL232" s="98"/>
      <c r="BM232" s="98"/>
      <c r="BN232" s="98"/>
      <c r="BO232" s="231"/>
      <c r="BP232" s="97"/>
      <c r="BQ232" s="97"/>
      <c r="BR232" s="97"/>
      <c r="BS232" s="97"/>
      <c r="BT232" s="97"/>
      <c r="BU232" s="97"/>
      <c r="BV232" s="97"/>
      <c r="BW232" s="97"/>
      <c r="BX232" s="97"/>
      <c r="BY232" s="97"/>
      <c r="BZ232" s="97"/>
      <c r="CA232" s="97"/>
      <c r="CB232" s="97"/>
      <c r="CC232" s="97"/>
      <c r="CD232" s="97"/>
      <c r="CE232" s="97"/>
      <c r="CF232" s="97"/>
      <c r="CG232" s="97"/>
    </row>
    <row r="233" spans="1:85" ht="15" x14ac:dyDescent="0.25">
      <c r="A233" s="50" t="s">
        <v>236</v>
      </c>
      <c r="B233" s="48" t="s">
        <v>255</v>
      </c>
      <c r="C233" s="48">
        <v>144</v>
      </c>
      <c r="D233" s="178">
        <f t="shared" si="202"/>
        <v>273</v>
      </c>
      <c r="E233" s="178">
        <f t="shared" si="203"/>
        <v>143</v>
      </c>
      <c r="F233" s="178">
        <f t="shared" si="204"/>
        <v>416</v>
      </c>
      <c r="G233" s="167">
        <f>SUMIFS('BAZA DANYCH'!$O:$O,'BAZA DANYCH'!$V:$V,G$183,'BAZA DANYCH'!$K:$K,$C233,'BAZA DANYCH'!$A:$A,$A233,'BAZA DANYCH'!$F:$F,STATYSTYKI!$B233)</f>
        <v>47</v>
      </c>
      <c r="H233" s="167">
        <f>SUMIFS('BAZA DANYCH'!$P:$P,'BAZA DANYCH'!$V:$V,H$183,'BAZA DANYCH'!$K:$K,$C233,'BAZA DANYCH'!$A:$A,$A233,'BAZA DANYCH'!$F:$F,STATYSTYKI!$B233)</f>
        <v>24</v>
      </c>
      <c r="I233" s="167">
        <f t="shared" si="194"/>
        <v>71</v>
      </c>
      <c r="J233" s="167">
        <f>SUMIFS('BAZA DANYCH'!$O:$O,'BAZA DANYCH'!$V:$V,J$183,'BAZA DANYCH'!$K:$K,$C233,'BAZA DANYCH'!$A:$A,$A233,'BAZA DANYCH'!$F:$F,STATYSTYKI!$B233)</f>
        <v>26</v>
      </c>
      <c r="K233" s="167">
        <f>SUMIFS('BAZA DANYCH'!$P:$P,'BAZA DANYCH'!$V:$V,K$183,'BAZA DANYCH'!$K:$K,$C233,'BAZA DANYCH'!$A:$A,$A233,'BAZA DANYCH'!$F:$F,STATYSTYKI!$B233)</f>
        <v>23</v>
      </c>
      <c r="L233" s="167">
        <f t="shared" si="195"/>
        <v>49</v>
      </c>
      <c r="M233" s="167">
        <f>SUMIFS('BAZA DANYCH'!$O:$O,'BAZA DANYCH'!$V:$V,M$183,'BAZA DANYCH'!$K:$K,$C233,'BAZA DANYCH'!$A:$A,$A233,'BAZA DANYCH'!$F:$F,STATYSTYKI!$B233)</f>
        <v>24</v>
      </c>
      <c r="N233" s="167">
        <f>SUMIFS('BAZA DANYCH'!$P:$P,'BAZA DANYCH'!$V:$V,N$183,'BAZA DANYCH'!$K:$K,$C233,'BAZA DANYCH'!$A:$A,$A233,'BAZA DANYCH'!$F:$F,STATYSTYKI!$B233)</f>
        <v>21</v>
      </c>
      <c r="O233" s="167">
        <f t="shared" si="196"/>
        <v>45</v>
      </c>
      <c r="P233" s="167">
        <f>SUMIFS('BAZA DANYCH'!$O:$O,'BAZA DANYCH'!$V:$V,P$183,'BAZA DANYCH'!$K:$K,$C233,'BAZA DANYCH'!$A:$A,$A233,'BAZA DANYCH'!$F:$F,STATYSTYKI!$B233)</f>
        <v>24</v>
      </c>
      <c r="Q233" s="167">
        <f>SUMIFS('BAZA DANYCH'!$P:$P,'BAZA DANYCH'!$V:$V,Q$183,'BAZA DANYCH'!$K:$K,$C233,'BAZA DANYCH'!$A:$A,$A233,'BAZA DANYCH'!$F:$F,STATYSTYKI!$B233)</f>
        <v>12</v>
      </c>
      <c r="R233" s="167">
        <f t="shared" si="197"/>
        <v>36</v>
      </c>
      <c r="S233" s="167">
        <f>SUMIFS('BAZA DANYCH'!$O:$O,'BAZA DANYCH'!$V:$V,S$183,'BAZA DANYCH'!$K:$K,$C233,'BAZA DANYCH'!$A:$A,$A233,'BAZA DANYCH'!$F:$F,STATYSTYKI!$B233)</f>
        <v>36</v>
      </c>
      <c r="T233" s="167">
        <f>SUMIFS('BAZA DANYCH'!$P:$P,'BAZA DANYCH'!$V:$V,T$183,'BAZA DANYCH'!$K:$K,$C233,'BAZA DANYCH'!$A:$A,$A233,'BAZA DANYCH'!$F:$F,STATYSTYKI!$B233)</f>
        <v>17</v>
      </c>
      <c r="U233" s="167">
        <f t="shared" si="198"/>
        <v>53</v>
      </c>
      <c r="V233" s="167">
        <f>SUMIFS('BAZA DANYCH'!$O:$O,'BAZA DANYCH'!$V:$V,V$183,'BAZA DANYCH'!$K:$K,$C233,'BAZA DANYCH'!$A:$A,$A233,'BAZA DANYCH'!$F:$F,STATYSTYKI!$B233)</f>
        <v>27</v>
      </c>
      <c r="W233" s="167">
        <f>SUMIFS('BAZA DANYCH'!$P:$P,'BAZA DANYCH'!$V:$V,W$183,'BAZA DANYCH'!$K:$K,$C233,'BAZA DANYCH'!$A:$A,$A233,'BAZA DANYCH'!$F:$F,STATYSTYKI!$B233)</f>
        <v>12</v>
      </c>
      <c r="X233" s="167">
        <f t="shared" si="199"/>
        <v>39</v>
      </c>
      <c r="Y233" s="167">
        <f>SUMIFS('BAZA DANYCH'!$O:$O,'BAZA DANYCH'!$V:$V,Y$183,'BAZA DANYCH'!$K:$K,$C233,'BAZA DANYCH'!$A:$A,$A233,'BAZA DANYCH'!$F:$F,STATYSTYKI!$B233)</f>
        <v>62</v>
      </c>
      <c r="Z233" s="167">
        <f>SUMIFS('BAZA DANYCH'!$P:$P,'BAZA DANYCH'!$V:$V,Z$183,'BAZA DANYCH'!$K:$K,$C233,'BAZA DANYCH'!$A:$A,$A233,'BAZA DANYCH'!$F:$F,STATYSTYKI!$B233)</f>
        <v>19</v>
      </c>
      <c r="AA233" s="167">
        <f t="shared" si="200"/>
        <v>81</v>
      </c>
      <c r="AB233" s="167">
        <f>SUMIFS('BAZA DANYCH'!$O:$O,'BAZA DANYCH'!$V:$V,AB$183,'BAZA DANYCH'!$K:$K,$C233,'BAZA DANYCH'!$A:$A,$A233,'BAZA DANYCH'!$F:$F,STATYSTYKI!$B233)</f>
        <v>27</v>
      </c>
      <c r="AC233" s="167">
        <f>SUMIFS('BAZA DANYCH'!$P:$P,'BAZA DANYCH'!$V:$V,AC$183,'BAZA DANYCH'!$K:$K,$C233,'BAZA DANYCH'!$A:$A,$A233,'BAZA DANYCH'!$F:$F,STATYSTYKI!$B233)</f>
        <v>15</v>
      </c>
      <c r="AD233" s="167">
        <f t="shared" si="201"/>
        <v>42</v>
      </c>
      <c r="AM233" s="97"/>
      <c r="AN233" s="98"/>
      <c r="AO233" s="98"/>
      <c r="AP233" s="98"/>
      <c r="AQ233" s="98"/>
      <c r="AR233" s="98"/>
      <c r="AS233" s="98"/>
      <c r="AT233" s="98"/>
      <c r="AU233" s="98"/>
      <c r="AV233" s="98"/>
      <c r="AW233" s="98"/>
      <c r="AX233" s="98"/>
      <c r="AY233" s="98"/>
      <c r="AZ233" s="97"/>
      <c r="BA233" s="97"/>
      <c r="BB233" s="97"/>
      <c r="BC233" s="97"/>
      <c r="BD233" s="97"/>
      <c r="BE233" s="97"/>
      <c r="BF233" s="97"/>
      <c r="BG233" s="97"/>
      <c r="BH233" s="97"/>
      <c r="BI233" s="97"/>
      <c r="BJ233" s="97"/>
      <c r="BK233" s="97"/>
      <c r="BL233" s="98"/>
      <c r="BM233" s="98"/>
      <c r="BN233" s="98"/>
      <c r="BO233" s="231"/>
      <c r="BP233" s="97"/>
      <c r="BQ233" s="97"/>
      <c r="BR233" s="97"/>
      <c r="BS233" s="97"/>
      <c r="BT233" s="97"/>
      <c r="BU233" s="97"/>
      <c r="BV233" s="97"/>
      <c r="BW233" s="97"/>
      <c r="BX233" s="97"/>
      <c r="BY233" s="97"/>
      <c r="BZ233" s="97"/>
      <c r="CA233" s="97"/>
      <c r="CB233" s="97"/>
      <c r="CC233" s="97"/>
      <c r="CD233" s="97"/>
      <c r="CE233" s="97"/>
      <c r="CF233" s="97"/>
      <c r="CG233" s="97"/>
    </row>
    <row r="234" spans="1:85" ht="15" x14ac:dyDescent="0.25">
      <c r="A234" s="50" t="s">
        <v>186</v>
      </c>
      <c r="B234" s="48" t="s">
        <v>201</v>
      </c>
      <c r="C234" s="48">
        <v>145</v>
      </c>
      <c r="D234" s="178">
        <f t="shared" si="202"/>
        <v>2</v>
      </c>
      <c r="E234" s="178">
        <f t="shared" si="203"/>
        <v>70</v>
      </c>
      <c r="F234" s="178">
        <f t="shared" si="204"/>
        <v>72</v>
      </c>
      <c r="G234" s="167">
        <f>SUMIFS('BAZA DANYCH'!$O:$O,'BAZA DANYCH'!$V:$V,G$183,'BAZA DANYCH'!$K:$K,$C234,'BAZA DANYCH'!$A:$A,$A234,'BAZA DANYCH'!$F:$F,STATYSTYKI!$B234)</f>
        <v>0</v>
      </c>
      <c r="H234" s="167">
        <f>SUMIFS('BAZA DANYCH'!$P:$P,'BAZA DANYCH'!$V:$V,H$183,'BAZA DANYCH'!$K:$K,$C234,'BAZA DANYCH'!$A:$A,$A234,'BAZA DANYCH'!$F:$F,STATYSTYKI!$B234)</f>
        <v>0</v>
      </c>
      <c r="I234" s="167">
        <f t="shared" si="194"/>
        <v>0</v>
      </c>
      <c r="J234" s="167">
        <f>SUMIFS('BAZA DANYCH'!$O:$O,'BAZA DANYCH'!$V:$V,J$183,'BAZA DANYCH'!$K:$K,$C234,'BAZA DANYCH'!$A:$A,$A234,'BAZA DANYCH'!$F:$F,STATYSTYKI!$B234)</f>
        <v>2</v>
      </c>
      <c r="K234" s="167">
        <f>SUMIFS('BAZA DANYCH'!$P:$P,'BAZA DANYCH'!$V:$V,K$183,'BAZA DANYCH'!$K:$K,$C234,'BAZA DANYCH'!$A:$A,$A234,'BAZA DANYCH'!$F:$F,STATYSTYKI!$B234)</f>
        <v>21</v>
      </c>
      <c r="L234" s="167">
        <f t="shared" si="195"/>
        <v>23</v>
      </c>
      <c r="M234" s="167">
        <f>SUMIFS('BAZA DANYCH'!$O:$O,'BAZA DANYCH'!$V:$V,M$183,'BAZA DANYCH'!$K:$K,$C234,'BAZA DANYCH'!$A:$A,$A234,'BAZA DANYCH'!$F:$F,STATYSTYKI!$B234)</f>
        <v>0</v>
      </c>
      <c r="N234" s="167">
        <f>SUMIFS('BAZA DANYCH'!$P:$P,'BAZA DANYCH'!$V:$V,N$183,'BAZA DANYCH'!$K:$K,$C234,'BAZA DANYCH'!$A:$A,$A234,'BAZA DANYCH'!$F:$F,STATYSTYKI!$B234)</f>
        <v>49</v>
      </c>
      <c r="O234" s="167">
        <f t="shared" si="196"/>
        <v>49</v>
      </c>
      <c r="P234" s="167">
        <f>SUMIFS('BAZA DANYCH'!$O:$O,'BAZA DANYCH'!$V:$V,P$183,'BAZA DANYCH'!$K:$K,$C234,'BAZA DANYCH'!$A:$A,$A234,'BAZA DANYCH'!$F:$F,STATYSTYKI!$B234)</f>
        <v>0</v>
      </c>
      <c r="Q234" s="167">
        <f>SUMIFS('BAZA DANYCH'!$P:$P,'BAZA DANYCH'!$V:$V,Q$183,'BAZA DANYCH'!$K:$K,$C234,'BAZA DANYCH'!$A:$A,$A234,'BAZA DANYCH'!$F:$F,STATYSTYKI!$B234)</f>
        <v>0</v>
      </c>
      <c r="R234" s="167">
        <f t="shared" si="197"/>
        <v>0</v>
      </c>
      <c r="S234" s="167">
        <f>SUMIFS('BAZA DANYCH'!$O:$O,'BAZA DANYCH'!$V:$V,S$183,'BAZA DANYCH'!$K:$K,$C234,'BAZA DANYCH'!$A:$A,$A234,'BAZA DANYCH'!$F:$F,STATYSTYKI!$B234)</f>
        <v>0</v>
      </c>
      <c r="T234" s="167">
        <f>SUMIFS('BAZA DANYCH'!$P:$P,'BAZA DANYCH'!$V:$V,T$183,'BAZA DANYCH'!$K:$K,$C234,'BAZA DANYCH'!$A:$A,$A234,'BAZA DANYCH'!$F:$F,STATYSTYKI!$B234)</f>
        <v>0</v>
      </c>
      <c r="U234" s="167">
        <f t="shared" si="198"/>
        <v>0</v>
      </c>
      <c r="V234" s="167">
        <f>SUMIFS('BAZA DANYCH'!$O:$O,'BAZA DANYCH'!$V:$V,V$183,'BAZA DANYCH'!$K:$K,$C234,'BAZA DANYCH'!$A:$A,$A234,'BAZA DANYCH'!$F:$F,STATYSTYKI!$B234)</f>
        <v>0</v>
      </c>
      <c r="W234" s="167">
        <f>SUMIFS('BAZA DANYCH'!$P:$P,'BAZA DANYCH'!$V:$V,W$183,'BAZA DANYCH'!$K:$K,$C234,'BAZA DANYCH'!$A:$A,$A234,'BAZA DANYCH'!$F:$F,STATYSTYKI!$B234)</f>
        <v>0</v>
      </c>
      <c r="X234" s="167">
        <f t="shared" si="199"/>
        <v>0</v>
      </c>
      <c r="Y234" s="167">
        <f>SUMIFS('BAZA DANYCH'!$O:$O,'BAZA DANYCH'!$V:$V,Y$183,'BAZA DANYCH'!$K:$K,$C234,'BAZA DANYCH'!$A:$A,$A234,'BAZA DANYCH'!$F:$F,STATYSTYKI!$B234)</f>
        <v>0</v>
      </c>
      <c r="Z234" s="167">
        <f>SUMIFS('BAZA DANYCH'!$P:$P,'BAZA DANYCH'!$V:$V,Z$183,'BAZA DANYCH'!$K:$K,$C234,'BAZA DANYCH'!$A:$A,$A234,'BAZA DANYCH'!$F:$F,STATYSTYKI!$B234)</f>
        <v>0</v>
      </c>
      <c r="AA234" s="167">
        <f t="shared" si="200"/>
        <v>0</v>
      </c>
      <c r="AB234" s="167">
        <f>SUMIFS('BAZA DANYCH'!$O:$O,'BAZA DANYCH'!$V:$V,AB$183,'BAZA DANYCH'!$K:$K,$C234,'BAZA DANYCH'!$A:$A,$A234,'BAZA DANYCH'!$F:$F,STATYSTYKI!$B234)</f>
        <v>0</v>
      </c>
      <c r="AC234" s="167">
        <f>SUMIFS('BAZA DANYCH'!$P:$P,'BAZA DANYCH'!$V:$V,AC$183,'BAZA DANYCH'!$K:$K,$C234,'BAZA DANYCH'!$A:$A,$A234,'BAZA DANYCH'!$F:$F,STATYSTYKI!$B234)</f>
        <v>0</v>
      </c>
      <c r="AD234" s="167">
        <f t="shared" si="201"/>
        <v>0</v>
      </c>
      <c r="AM234" s="97"/>
      <c r="AN234" s="98"/>
      <c r="AO234" s="98"/>
      <c r="AP234" s="98"/>
      <c r="AQ234" s="98"/>
      <c r="AR234" s="98"/>
      <c r="AS234" s="98"/>
      <c r="AT234" s="98"/>
      <c r="AU234" s="98"/>
      <c r="AV234" s="98"/>
      <c r="AW234" s="98"/>
      <c r="AX234" s="98"/>
      <c r="AY234" s="98"/>
      <c r="AZ234" s="97"/>
      <c r="BA234" s="97"/>
      <c r="BB234" s="97"/>
      <c r="BC234" s="97"/>
      <c r="BD234" s="97"/>
      <c r="BE234" s="97"/>
      <c r="BF234" s="97"/>
      <c r="BG234" s="97"/>
      <c r="BH234" s="97"/>
      <c r="BI234" s="97"/>
      <c r="BJ234" s="97"/>
      <c r="BK234" s="97"/>
      <c r="BL234" s="98"/>
      <c r="BM234" s="98"/>
      <c r="BN234" s="98"/>
      <c r="BO234" s="231"/>
      <c r="BP234" s="97"/>
      <c r="BQ234" s="97"/>
      <c r="BR234" s="97"/>
      <c r="BS234" s="97"/>
      <c r="BT234" s="97"/>
      <c r="BU234" s="97"/>
      <c r="BV234" s="97"/>
      <c r="BW234" s="97"/>
      <c r="BX234" s="97"/>
      <c r="BY234" s="97"/>
      <c r="BZ234" s="97"/>
      <c r="CA234" s="97"/>
      <c r="CB234" s="97"/>
      <c r="CC234" s="97"/>
      <c r="CD234" s="97"/>
      <c r="CE234" s="97"/>
      <c r="CF234" s="97"/>
      <c r="CG234" s="97"/>
    </row>
    <row r="235" spans="1:85" ht="15" x14ac:dyDescent="0.25">
      <c r="A235" s="50" t="s">
        <v>186</v>
      </c>
      <c r="B235" s="126" t="s">
        <v>206</v>
      </c>
      <c r="C235" s="126">
        <v>145</v>
      </c>
      <c r="D235" s="178">
        <f t="shared" si="202"/>
        <v>555</v>
      </c>
      <c r="E235" s="178">
        <f t="shared" si="203"/>
        <v>273</v>
      </c>
      <c r="F235" s="178">
        <f t="shared" si="204"/>
        <v>828</v>
      </c>
      <c r="G235" s="167">
        <f>SUMIFS('BAZA DANYCH'!$O:$O,'BAZA DANYCH'!$V:$V,G$183,'BAZA DANYCH'!$K:$K,$C235,'BAZA DANYCH'!$A:$A,$A235,'BAZA DANYCH'!$F:$F,STATYSTYKI!$B235)</f>
        <v>53</v>
      </c>
      <c r="H235" s="167">
        <f>SUMIFS('BAZA DANYCH'!$P:$P,'BAZA DANYCH'!$V:$V,H$183,'BAZA DANYCH'!$K:$K,$C235,'BAZA DANYCH'!$A:$A,$A235,'BAZA DANYCH'!$F:$F,STATYSTYKI!$B235)</f>
        <v>17</v>
      </c>
      <c r="I235" s="167">
        <f t="shared" si="194"/>
        <v>70</v>
      </c>
      <c r="J235" s="167">
        <f>SUMIFS('BAZA DANYCH'!$O:$O,'BAZA DANYCH'!$V:$V,J$183,'BAZA DANYCH'!$K:$K,$C235,'BAZA DANYCH'!$A:$A,$A235,'BAZA DANYCH'!$F:$F,STATYSTYKI!$B235)</f>
        <v>53</v>
      </c>
      <c r="K235" s="167">
        <f>SUMIFS('BAZA DANYCH'!$P:$P,'BAZA DANYCH'!$V:$V,K$183,'BAZA DANYCH'!$K:$K,$C235,'BAZA DANYCH'!$A:$A,$A235,'BAZA DANYCH'!$F:$F,STATYSTYKI!$B235)</f>
        <v>32</v>
      </c>
      <c r="L235" s="167">
        <f t="shared" si="195"/>
        <v>85</v>
      </c>
      <c r="M235" s="167">
        <f>SUMIFS('BAZA DANYCH'!$O:$O,'BAZA DANYCH'!$V:$V,M$183,'BAZA DANYCH'!$K:$K,$C235,'BAZA DANYCH'!$A:$A,$A235,'BAZA DANYCH'!$F:$F,STATYSTYKI!$B235)</f>
        <v>84</v>
      </c>
      <c r="N235" s="167">
        <f>SUMIFS('BAZA DANYCH'!$P:$P,'BAZA DANYCH'!$V:$V,N$183,'BAZA DANYCH'!$K:$K,$C235,'BAZA DANYCH'!$A:$A,$A235,'BAZA DANYCH'!$F:$F,STATYSTYKI!$B235)</f>
        <v>64</v>
      </c>
      <c r="O235" s="167">
        <f t="shared" si="196"/>
        <v>148</v>
      </c>
      <c r="P235" s="167">
        <f>SUMIFS('BAZA DANYCH'!$O:$O,'BAZA DANYCH'!$V:$V,P$183,'BAZA DANYCH'!$K:$K,$C235,'BAZA DANYCH'!$A:$A,$A235,'BAZA DANYCH'!$F:$F,STATYSTYKI!$B235)</f>
        <v>41</v>
      </c>
      <c r="Q235" s="167">
        <f>SUMIFS('BAZA DANYCH'!$P:$P,'BAZA DANYCH'!$V:$V,Q$183,'BAZA DANYCH'!$K:$K,$C235,'BAZA DANYCH'!$A:$A,$A235,'BAZA DANYCH'!$F:$F,STATYSTYKI!$B235)</f>
        <v>9</v>
      </c>
      <c r="R235" s="167">
        <f t="shared" si="197"/>
        <v>50</v>
      </c>
      <c r="S235" s="167">
        <f>SUMIFS('BAZA DANYCH'!$O:$O,'BAZA DANYCH'!$V:$V,S$183,'BAZA DANYCH'!$K:$K,$C235,'BAZA DANYCH'!$A:$A,$A235,'BAZA DANYCH'!$F:$F,STATYSTYKI!$B235)</f>
        <v>44</v>
      </c>
      <c r="T235" s="167">
        <f>SUMIFS('BAZA DANYCH'!$P:$P,'BAZA DANYCH'!$V:$V,T$183,'BAZA DANYCH'!$K:$K,$C235,'BAZA DANYCH'!$A:$A,$A235,'BAZA DANYCH'!$F:$F,STATYSTYKI!$B235)</f>
        <v>38</v>
      </c>
      <c r="U235" s="167">
        <f t="shared" si="198"/>
        <v>82</v>
      </c>
      <c r="V235" s="167">
        <f>SUMIFS('BAZA DANYCH'!$O:$O,'BAZA DANYCH'!$V:$V,V$183,'BAZA DANYCH'!$K:$K,$C235,'BAZA DANYCH'!$A:$A,$A235,'BAZA DANYCH'!$F:$F,STATYSTYKI!$B235)</f>
        <v>86</v>
      </c>
      <c r="W235" s="167">
        <f>SUMIFS('BAZA DANYCH'!$P:$P,'BAZA DANYCH'!$V:$V,W$183,'BAZA DANYCH'!$K:$K,$C235,'BAZA DANYCH'!$A:$A,$A235,'BAZA DANYCH'!$F:$F,STATYSTYKI!$B235)</f>
        <v>37</v>
      </c>
      <c r="X235" s="167">
        <f t="shared" si="199"/>
        <v>123</v>
      </c>
      <c r="Y235" s="167">
        <f>SUMIFS('BAZA DANYCH'!$O:$O,'BAZA DANYCH'!$V:$V,Y$183,'BAZA DANYCH'!$K:$K,$C235,'BAZA DANYCH'!$A:$A,$A235,'BAZA DANYCH'!$F:$F,STATYSTYKI!$B235)</f>
        <v>75</v>
      </c>
      <c r="Z235" s="167">
        <f>SUMIFS('BAZA DANYCH'!$P:$P,'BAZA DANYCH'!$V:$V,Z$183,'BAZA DANYCH'!$K:$K,$C235,'BAZA DANYCH'!$A:$A,$A235,'BAZA DANYCH'!$F:$F,STATYSTYKI!$B235)</f>
        <v>37</v>
      </c>
      <c r="AA235" s="167">
        <f t="shared" si="200"/>
        <v>112</v>
      </c>
      <c r="AB235" s="167">
        <f>SUMIFS('BAZA DANYCH'!$O:$O,'BAZA DANYCH'!$V:$V,AB$183,'BAZA DANYCH'!$K:$K,$C235,'BAZA DANYCH'!$A:$A,$A235,'BAZA DANYCH'!$F:$F,STATYSTYKI!$B235)</f>
        <v>119</v>
      </c>
      <c r="AC235" s="167">
        <f>SUMIFS('BAZA DANYCH'!$P:$P,'BAZA DANYCH'!$V:$V,AC$183,'BAZA DANYCH'!$K:$K,$C235,'BAZA DANYCH'!$A:$A,$A235,'BAZA DANYCH'!$F:$F,STATYSTYKI!$B235)</f>
        <v>39</v>
      </c>
      <c r="AD235" s="167">
        <f t="shared" si="201"/>
        <v>158</v>
      </c>
      <c r="AM235" s="97"/>
      <c r="AN235" s="98"/>
      <c r="AO235" s="98"/>
      <c r="AP235" s="98"/>
      <c r="AQ235" s="98"/>
      <c r="AR235" s="98"/>
      <c r="AS235" s="98"/>
      <c r="AT235" s="98"/>
      <c r="AU235" s="98"/>
      <c r="AV235" s="98"/>
      <c r="AW235" s="98"/>
      <c r="AX235" s="98"/>
      <c r="AY235" s="98"/>
      <c r="AZ235" s="97"/>
      <c r="BA235" s="97"/>
      <c r="BB235" s="97"/>
      <c r="BC235" s="97"/>
      <c r="BD235" s="97"/>
      <c r="BE235" s="97"/>
      <c r="BF235" s="97"/>
      <c r="BG235" s="97"/>
      <c r="BH235" s="97"/>
      <c r="BI235" s="97"/>
      <c r="BJ235" s="97"/>
      <c r="BK235" s="97"/>
      <c r="BL235" s="98"/>
      <c r="BM235" s="98"/>
      <c r="BN235" s="98"/>
      <c r="BO235" s="231"/>
      <c r="BP235" s="97"/>
      <c r="BQ235" s="97"/>
      <c r="BR235" s="97"/>
      <c r="BS235" s="97"/>
      <c r="BT235" s="97"/>
      <c r="BU235" s="97"/>
      <c r="BV235" s="97"/>
      <c r="BW235" s="97"/>
      <c r="BX235" s="97"/>
      <c r="BY235" s="97"/>
      <c r="BZ235" s="97"/>
      <c r="CA235" s="97"/>
      <c r="CB235" s="97"/>
      <c r="CC235" s="97"/>
      <c r="CD235" s="97"/>
      <c r="CE235" s="97"/>
      <c r="CF235" s="97"/>
      <c r="CG235" s="97"/>
    </row>
    <row r="236" spans="1:85" ht="15" x14ac:dyDescent="0.25">
      <c r="A236" s="50" t="s">
        <v>186</v>
      </c>
      <c r="B236" s="48" t="s">
        <v>211</v>
      </c>
      <c r="C236" s="48">
        <v>145</v>
      </c>
      <c r="D236" s="178">
        <f t="shared" si="202"/>
        <v>268</v>
      </c>
      <c r="E236" s="178">
        <f t="shared" si="203"/>
        <v>486</v>
      </c>
      <c r="F236" s="178">
        <f t="shared" si="204"/>
        <v>754</v>
      </c>
      <c r="G236" s="167">
        <f>SUMIFS('BAZA DANYCH'!$O:$O,'BAZA DANYCH'!$V:$V,G$183,'BAZA DANYCH'!$K:$K,$C236,'BAZA DANYCH'!$A:$A,$A236,'BAZA DANYCH'!$F:$F,STATYSTYKI!$B236)</f>
        <v>16</v>
      </c>
      <c r="H236" s="167">
        <f>SUMIFS('BAZA DANYCH'!$P:$P,'BAZA DANYCH'!$V:$V,H$183,'BAZA DANYCH'!$K:$K,$C236,'BAZA DANYCH'!$A:$A,$A236,'BAZA DANYCH'!$F:$F,STATYSTYKI!$B236)</f>
        <v>35</v>
      </c>
      <c r="I236" s="167">
        <f t="shared" si="194"/>
        <v>51</v>
      </c>
      <c r="J236" s="167">
        <f>SUMIFS('BAZA DANYCH'!$O:$O,'BAZA DANYCH'!$V:$V,J$183,'BAZA DANYCH'!$K:$K,$C236,'BAZA DANYCH'!$A:$A,$A236,'BAZA DANYCH'!$F:$F,STATYSTYKI!$B236)</f>
        <v>28</v>
      </c>
      <c r="K236" s="167">
        <f>SUMIFS('BAZA DANYCH'!$P:$P,'BAZA DANYCH'!$V:$V,K$183,'BAZA DANYCH'!$K:$K,$C236,'BAZA DANYCH'!$A:$A,$A236,'BAZA DANYCH'!$F:$F,STATYSTYKI!$B236)</f>
        <v>86</v>
      </c>
      <c r="L236" s="167">
        <f t="shared" si="195"/>
        <v>114</v>
      </c>
      <c r="M236" s="167">
        <f>SUMIFS('BAZA DANYCH'!$O:$O,'BAZA DANYCH'!$V:$V,M$183,'BAZA DANYCH'!$K:$K,$C236,'BAZA DANYCH'!$A:$A,$A236,'BAZA DANYCH'!$F:$F,STATYSTYKI!$B236)</f>
        <v>25</v>
      </c>
      <c r="N236" s="167">
        <f>SUMIFS('BAZA DANYCH'!$P:$P,'BAZA DANYCH'!$V:$V,N$183,'BAZA DANYCH'!$K:$K,$C236,'BAZA DANYCH'!$A:$A,$A236,'BAZA DANYCH'!$F:$F,STATYSTYKI!$B236)</f>
        <v>72</v>
      </c>
      <c r="O236" s="167">
        <f t="shared" si="196"/>
        <v>97</v>
      </c>
      <c r="P236" s="167">
        <f>SUMIFS('BAZA DANYCH'!$O:$O,'BAZA DANYCH'!$V:$V,P$183,'BAZA DANYCH'!$K:$K,$C236,'BAZA DANYCH'!$A:$A,$A236,'BAZA DANYCH'!$F:$F,STATYSTYKI!$B236)</f>
        <v>4</v>
      </c>
      <c r="Q236" s="167">
        <f>SUMIFS('BAZA DANYCH'!$P:$P,'BAZA DANYCH'!$V:$V,Q$183,'BAZA DANYCH'!$K:$K,$C236,'BAZA DANYCH'!$A:$A,$A236,'BAZA DANYCH'!$F:$F,STATYSTYKI!$B236)</f>
        <v>26</v>
      </c>
      <c r="R236" s="167">
        <f t="shared" si="197"/>
        <v>30</v>
      </c>
      <c r="S236" s="167">
        <f>SUMIFS('BAZA DANYCH'!$O:$O,'BAZA DANYCH'!$V:$V,S$183,'BAZA DANYCH'!$K:$K,$C236,'BAZA DANYCH'!$A:$A,$A236,'BAZA DANYCH'!$F:$F,STATYSTYKI!$B236)</f>
        <v>64</v>
      </c>
      <c r="T236" s="167">
        <f>SUMIFS('BAZA DANYCH'!$P:$P,'BAZA DANYCH'!$V:$V,T$183,'BAZA DANYCH'!$K:$K,$C236,'BAZA DANYCH'!$A:$A,$A236,'BAZA DANYCH'!$F:$F,STATYSTYKI!$B236)</f>
        <v>65</v>
      </c>
      <c r="U236" s="167">
        <f t="shared" si="198"/>
        <v>129</v>
      </c>
      <c r="V236" s="167">
        <f>SUMIFS('BAZA DANYCH'!$O:$O,'BAZA DANYCH'!$V:$V,V$183,'BAZA DANYCH'!$K:$K,$C236,'BAZA DANYCH'!$A:$A,$A236,'BAZA DANYCH'!$F:$F,STATYSTYKI!$B236)</f>
        <v>47</v>
      </c>
      <c r="W236" s="167">
        <f>SUMIFS('BAZA DANYCH'!$P:$P,'BAZA DANYCH'!$V:$V,W$183,'BAZA DANYCH'!$K:$K,$C236,'BAZA DANYCH'!$A:$A,$A236,'BAZA DANYCH'!$F:$F,STATYSTYKI!$B236)</f>
        <v>60</v>
      </c>
      <c r="X236" s="167">
        <f t="shared" si="199"/>
        <v>107</v>
      </c>
      <c r="Y236" s="167">
        <f>SUMIFS('BAZA DANYCH'!$O:$O,'BAZA DANYCH'!$V:$V,Y$183,'BAZA DANYCH'!$K:$K,$C236,'BAZA DANYCH'!$A:$A,$A236,'BAZA DANYCH'!$F:$F,STATYSTYKI!$B236)</f>
        <v>22</v>
      </c>
      <c r="Z236" s="167">
        <f>SUMIFS('BAZA DANYCH'!$P:$P,'BAZA DANYCH'!$V:$V,Z$183,'BAZA DANYCH'!$K:$K,$C236,'BAZA DANYCH'!$A:$A,$A236,'BAZA DANYCH'!$F:$F,STATYSTYKI!$B236)</f>
        <v>37</v>
      </c>
      <c r="AA236" s="167">
        <f t="shared" si="200"/>
        <v>59</v>
      </c>
      <c r="AB236" s="167">
        <f>SUMIFS('BAZA DANYCH'!$O:$O,'BAZA DANYCH'!$V:$V,AB$183,'BAZA DANYCH'!$K:$K,$C236,'BAZA DANYCH'!$A:$A,$A236,'BAZA DANYCH'!$F:$F,STATYSTYKI!$B236)</f>
        <v>62</v>
      </c>
      <c r="AC236" s="167">
        <f>SUMIFS('BAZA DANYCH'!$P:$P,'BAZA DANYCH'!$V:$V,AC$183,'BAZA DANYCH'!$K:$K,$C236,'BAZA DANYCH'!$A:$A,$A236,'BAZA DANYCH'!$F:$F,STATYSTYKI!$B236)</f>
        <v>105</v>
      </c>
      <c r="AD236" s="167">
        <f t="shared" si="201"/>
        <v>167</v>
      </c>
      <c r="AM236" s="97"/>
      <c r="AN236" s="98"/>
      <c r="AO236" s="98"/>
      <c r="AP236" s="98"/>
      <c r="AQ236" s="98"/>
      <c r="AR236" s="98"/>
      <c r="AS236" s="98"/>
      <c r="AT236" s="98"/>
      <c r="AU236" s="98"/>
      <c r="AV236" s="98"/>
      <c r="AW236" s="98"/>
      <c r="AX236" s="98"/>
      <c r="AY236" s="98"/>
      <c r="AZ236" s="97"/>
      <c r="BA236" s="97"/>
      <c r="BB236" s="97"/>
      <c r="BC236" s="97"/>
      <c r="BD236" s="97"/>
      <c r="BE236" s="97"/>
      <c r="BF236" s="97"/>
      <c r="BG236" s="97"/>
      <c r="BH236" s="97"/>
      <c r="BI236" s="97"/>
      <c r="BJ236" s="97"/>
      <c r="BK236" s="97"/>
      <c r="BL236" s="98"/>
      <c r="BM236" s="98"/>
      <c r="BN236" s="98"/>
      <c r="BO236" s="231"/>
      <c r="BP236" s="97"/>
      <c r="BQ236" s="97"/>
      <c r="BR236" s="97"/>
      <c r="BS236" s="97"/>
      <c r="BT236" s="97"/>
      <c r="BU236" s="97"/>
      <c r="BV236" s="97"/>
      <c r="BW236" s="97"/>
      <c r="BX236" s="97"/>
      <c r="BY236" s="97"/>
      <c r="BZ236" s="97"/>
      <c r="CA236" s="97"/>
      <c r="CB236" s="97"/>
      <c r="CC236" s="97"/>
      <c r="CD236" s="97"/>
      <c r="CE236" s="97"/>
      <c r="CF236" s="97"/>
      <c r="CG236" s="97"/>
    </row>
    <row r="237" spans="1:85" ht="15" x14ac:dyDescent="0.25">
      <c r="A237" s="50" t="s">
        <v>186</v>
      </c>
      <c r="B237" s="48" t="s">
        <v>201</v>
      </c>
      <c r="C237" s="48">
        <v>146</v>
      </c>
      <c r="D237" s="178">
        <f t="shared" si="202"/>
        <v>0</v>
      </c>
      <c r="E237" s="178">
        <f t="shared" si="203"/>
        <v>48</v>
      </c>
      <c r="F237" s="178">
        <f t="shared" si="204"/>
        <v>48</v>
      </c>
      <c r="G237" s="167">
        <f>SUMIFS('BAZA DANYCH'!$O:$O,'BAZA DANYCH'!$V:$V,G$183,'BAZA DANYCH'!$K:$K,$C237,'BAZA DANYCH'!$A:$A,$A237,'BAZA DANYCH'!$F:$F,STATYSTYKI!$B237)</f>
        <v>0</v>
      </c>
      <c r="H237" s="167">
        <f>SUMIFS('BAZA DANYCH'!$P:$P,'BAZA DANYCH'!$V:$V,H$183,'BAZA DANYCH'!$K:$K,$C237,'BAZA DANYCH'!$A:$A,$A237,'BAZA DANYCH'!$F:$F,STATYSTYKI!$B237)</f>
        <v>24</v>
      </c>
      <c r="I237" s="167">
        <f t="shared" si="194"/>
        <v>24</v>
      </c>
      <c r="J237" s="167">
        <f>SUMIFS('BAZA DANYCH'!$O:$O,'BAZA DANYCH'!$V:$V,J$183,'BAZA DANYCH'!$K:$K,$C237,'BAZA DANYCH'!$A:$A,$A237,'BAZA DANYCH'!$F:$F,STATYSTYKI!$B237)</f>
        <v>0</v>
      </c>
      <c r="K237" s="167">
        <f>SUMIFS('BAZA DANYCH'!$P:$P,'BAZA DANYCH'!$V:$V,K$183,'BAZA DANYCH'!$K:$K,$C237,'BAZA DANYCH'!$A:$A,$A237,'BAZA DANYCH'!$F:$F,STATYSTYKI!$B237)</f>
        <v>24</v>
      </c>
      <c r="L237" s="167">
        <f t="shared" si="195"/>
        <v>24</v>
      </c>
      <c r="M237" s="167">
        <f>SUMIFS('BAZA DANYCH'!$O:$O,'BAZA DANYCH'!$V:$V,M$183,'BAZA DANYCH'!$K:$K,$C237,'BAZA DANYCH'!$A:$A,$A237,'BAZA DANYCH'!$F:$F,STATYSTYKI!$B237)</f>
        <v>0</v>
      </c>
      <c r="N237" s="167">
        <f>SUMIFS('BAZA DANYCH'!$P:$P,'BAZA DANYCH'!$V:$V,N$183,'BAZA DANYCH'!$K:$K,$C237,'BAZA DANYCH'!$A:$A,$A237,'BAZA DANYCH'!$F:$F,STATYSTYKI!$B237)</f>
        <v>0</v>
      </c>
      <c r="O237" s="167">
        <f t="shared" si="196"/>
        <v>0</v>
      </c>
      <c r="P237" s="167">
        <f>SUMIFS('BAZA DANYCH'!$O:$O,'BAZA DANYCH'!$V:$V,P$183,'BAZA DANYCH'!$K:$K,$C237,'BAZA DANYCH'!$A:$A,$A237,'BAZA DANYCH'!$F:$F,STATYSTYKI!$B237)</f>
        <v>0</v>
      </c>
      <c r="Q237" s="167">
        <f>SUMIFS('BAZA DANYCH'!$P:$P,'BAZA DANYCH'!$V:$V,Q$183,'BAZA DANYCH'!$K:$K,$C237,'BAZA DANYCH'!$A:$A,$A237,'BAZA DANYCH'!$F:$F,STATYSTYKI!$B237)</f>
        <v>0</v>
      </c>
      <c r="R237" s="167">
        <f t="shared" si="197"/>
        <v>0</v>
      </c>
      <c r="S237" s="167">
        <f>SUMIFS('BAZA DANYCH'!$O:$O,'BAZA DANYCH'!$V:$V,S$183,'BAZA DANYCH'!$K:$K,$C237,'BAZA DANYCH'!$A:$A,$A237,'BAZA DANYCH'!$F:$F,STATYSTYKI!$B237)</f>
        <v>0</v>
      </c>
      <c r="T237" s="167">
        <f>SUMIFS('BAZA DANYCH'!$P:$P,'BAZA DANYCH'!$V:$V,T$183,'BAZA DANYCH'!$K:$K,$C237,'BAZA DANYCH'!$A:$A,$A237,'BAZA DANYCH'!$F:$F,STATYSTYKI!$B237)</f>
        <v>0</v>
      </c>
      <c r="U237" s="167">
        <f t="shared" si="198"/>
        <v>0</v>
      </c>
      <c r="V237" s="167">
        <f>SUMIFS('BAZA DANYCH'!$O:$O,'BAZA DANYCH'!$V:$V,V$183,'BAZA DANYCH'!$K:$K,$C237,'BAZA DANYCH'!$A:$A,$A237,'BAZA DANYCH'!$F:$F,STATYSTYKI!$B237)</f>
        <v>0</v>
      </c>
      <c r="W237" s="167">
        <f>SUMIFS('BAZA DANYCH'!$P:$P,'BAZA DANYCH'!$V:$V,W$183,'BAZA DANYCH'!$K:$K,$C237,'BAZA DANYCH'!$A:$A,$A237,'BAZA DANYCH'!$F:$F,STATYSTYKI!$B237)</f>
        <v>0</v>
      </c>
      <c r="X237" s="167">
        <f t="shared" si="199"/>
        <v>0</v>
      </c>
      <c r="Y237" s="167">
        <f>SUMIFS('BAZA DANYCH'!$O:$O,'BAZA DANYCH'!$V:$V,Y$183,'BAZA DANYCH'!$K:$K,$C237,'BAZA DANYCH'!$A:$A,$A237,'BAZA DANYCH'!$F:$F,STATYSTYKI!$B237)</f>
        <v>0</v>
      </c>
      <c r="Z237" s="167">
        <f>SUMIFS('BAZA DANYCH'!$P:$P,'BAZA DANYCH'!$V:$V,Z$183,'BAZA DANYCH'!$K:$K,$C237,'BAZA DANYCH'!$A:$A,$A237,'BAZA DANYCH'!$F:$F,STATYSTYKI!$B237)</f>
        <v>0</v>
      </c>
      <c r="AA237" s="167">
        <f t="shared" si="200"/>
        <v>0</v>
      </c>
      <c r="AB237" s="167">
        <f>SUMIFS('BAZA DANYCH'!$O:$O,'BAZA DANYCH'!$V:$V,AB$183,'BAZA DANYCH'!$K:$K,$C237,'BAZA DANYCH'!$A:$A,$A237,'BAZA DANYCH'!$F:$F,STATYSTYKI!$B237)</f>
        <v>0</v>
      </c>
      <c r="AC237" s="167">
        <f>SUMIFS('BAZA DANYCH'!$P:$P,'BAZA DANYCH'!$V:$V,AC$183,'BAZA DANYCH'!$K:$K,$C237,'BAZA DANYCH'!$A:$A,$A237,'BAZA DANYCH'!$F:$F,STATYSTYKI!$B237)</f>
        <v>0</v>
      </c>
      <c r="AD237" s="167">
        <f t="shared" si="201"/>
        <v>0</v>
      </c>
      <c r="AM237" s="97"/>
      <c r="AN237" s="98"/>
      <c r="AO237" s="98"/>
      <c r="AP237" s="98"/>
      <c r="AQ237" s="98"/>
      <c r="AR237" s="98"/>
      <c r="AS237" s="98"/>
      <c r="AT237" s="98"/>
      <c r="AU237" s="98"/>
      <c r="AV237" s="98"/>
      <c r="AW237" s="98"/>
      <c r="AX237" s="98"/>
      <c r="AY237" s="98"/>
      <c r="AZ237" s="97"/>
      <c r="BA237" s="97"/>
      <c r="BB237" s="97"/>
      <c r="BC237" s="97"/>
      <c r="BD237" s="97"/>
      <c r="BE237" s="97"/>
      <c r="BF237" s="97"/>
      <c r="BG237" s="97"/>
      <c r="BH237" s="97"/>
      <c r="BI237" s="97"/>
      <c r="BJ237" s="97"/>
      <c r="BK237" s="97"/>
      <c r="BL237" s="98"/>
      <c r="BM237" s="98"/>
      <c r="BN237" s="98"/>
      <c r="BO237" s="231"/>
      <c r="BP237" s="97"/>
      <c r="BQ237" s="97"/>
      <c r="BR237" s="97"/>
      <c r="BS237" s="97"/>
      <c r="BT237" s="97"/>
      <c r="BU237" s="97"/>
      <c r="BV237" s="97"/>
      <c r="BW237" s="97"/>
      <c r="BX237" s="97"/>
      <c r="BY237" s="97"/>
      <c r="BZ237" s="97"/>
      <c r="CA237" s="97"/>
      <c r="CB237" s="97"/>
      <c r="CC237" s="97"/>
      <c r="CD237" s="97"/>
      <c r="CE237" s="97"/>
      <c r="CF237" s="97"/>
      <c r="CG237" s="97"/>
    </row>
    <row r="238" spans="1:85" ht="15" x14ac:dyDescent="0.25">
      <c r="A238" s="50" t="s">
        <v>186</v>
      </c>
      <c r="B238" s="126" t="s">
        <v>206</v>
      </c>
      <c r="C238" s="126">
        <v>146</v>
      </c>
      <c r="D238" s="178">
        <f t="shared" si="202"/>
        <v>542</v>
      </c>
      <c r="E238" s="178">
        <f t="shared" si="203"/>
        <v>423</v>
      </c>
      <c r="F238" s="178">
        <f t="shared" si="204"/>
        <v>965</v>
      </c>
      <c r="G238" s="167">
        <f>SUMIFS('BAZA DANYCH'!$O:$O,'BAZA DANYCH'!$V:$V,G$183,'BAZA DANYCH'!$K:$K,$C238,'BAZA DANYCH'!$A:$A,$A238,'BAZA DANYCH'!$F:$F,STATYSTYKI!$B238)</f>
        <v>35</v>
      </c>
      <c r="H238" s="167">
        <f>SUMIFS('BAZA DANYCH'!$P:$P,'BAZA DANYCH'!$V:$V,H$183,'BAZA DANYCH'!$K:$K,$C238,'BAZA DANYCH'!$A:$A,$A238,'BAZA DANYCH'!$F:$F,STATYSTYKI!$B238)</f>
        <v>22</v>
      </c>
      <c r="I238" s="167">
        <f t="shared" si="194"/>
        <v>57</v>
      </c>
      <c r="J238" s="167">
        <f>SUMIFS('BAZA DANYCH'!$O:$O,'BAZA DANYCH'!$V:$V,J$183,'BAZA DANYCH'!$K:$K,$C238,'BAZA DANYCH'!$A:$A,$A238,'BAZA DANYCH'!$F:$F,STATYSTYKI!$B238)</f>
        <v>57</v>
      </c>
      <c r="K238" s="167">
        <f>SUMIFS('BAZA DANYCH'!$P:$P,'BAZA DANYCH'!$V:$V,K$183,'BAZA DANYCH'!$K:$K,$C238,'BAZA DANYCH'!$A:$A,$A238,'BAZA DANYCH'!$F:$F,STATYSTYKI!$B238)</f>
        <v>79</v>
      </c>
      <c r="L238" s="167">
        <f t="shared" si="195"/>
        <v>136</v>
      </c>
      <c r="M238" s="167">
        <f>SUMIFS('BAZA DANYCH'!$O:$O,'BAZA DANYCH'!$V:$V,M$183,'BAZA DANYCH'!$K:$K,$C238,'BAZA DANYCH'!$A:$A,$A238,'BAZA DANYCH'!$F:$F,STATYSTYKI!$B238)</f>
        <v>68</v>
      </c>
      <c r="N238" s="167">
        <f>SUMIFS('BAZA DANYCH'!$P:$P,'BAZA DANYCH'!$V:$V,N$183,'BAZA DANYCH'!$K:$K,$C238,'BAZA DANYCH'!$A:$A,$A238,'BAZA DANYCH'!$F:$F,STATYSTYKI!$B238)</f>
        <v>64</v>
      </c>
      <c r="O238" s="167">
        <f t="shared" si="196"/>
        <v>132</v>
      </c>
      <c r="P238" s="167">
        <f>SUMIFS('BAZA DANYCH'!$O:$O,'BAZA DANYCH'!$V:$V,P$183,'BAZA DANYCH'!$K:$K,$C238,'BAZA DANYCH'!$A:$A,$A238,'BAZA DANYCH'!$F:$F,STATYSTYKI!$B238)</f>
        <v>38</v>
      </c>
      <c r="Q238" s="167">
        <f>SUMIFS('BAZA DANYCH'!$P:$P,'BAZA DANYCH'!$V:$V,Q$183,'BAZA DANYCH'!$K:$K,$C238,'BAZA DANYCH'!$A:$A,$A238,'BAZA DANYCH'!$F:$F,STATYSTYKI!$B238)</f>
        <v>43</v>
      </c>
      <c r="R238" s="167">
        <f t="shared" si="197"/>
        <v>81</v>
      </c>
      <c r="S238" s="167">
        <f>SUMIFS('BAZA DANYCH'!$O:$O,'BAZA DANYCH'!$V:$V,S$183,'BAZA DANYCH'!$K:$K,$C238,'BAZA DANYCH'!$A:$A,$A238,'BAZA DANYCH'!$F:$F,STATYSTYKI!$B238)</f>
        <v>72</v>
      </c>
      <c r="T238" s="167">
        <f>SUMIFS('BAZA DANYCH'!$P:$P,'BAZA DANYCH'!$V:$V,T$183,'BAZA DANYCH'!$K:$K,$C238,'BAZA DANYCH'!$A:$A,$A238,'BAZA DANYCH'!$F:$F,STATYSTYKI!$B238)</f>
        <v>57</v>
      </c>
      <c r="U238" s="167">
        <f t="shared" si="198"/>
        <v>129</v>
      </c>
      <c r="V238" s="167">
        <f>SUMIFS('BAZA DANYCH'!$O:$O,'BAZA DANYCH'!$V:$V,V$183,'BAZA DANYCH'!$K:$K,$C238,'BAZA DANYCH'!$A:$A,$A238,'BAZA DANYCH'!$F:$F,STATYSTYKI!$B238)</f>
        <v>116</v>
      </c>
      <c r="W238" s="167">
        <f>SUMIFS('BAZA DANYCH'!$P:$P,'BAZA DANYCH'!$V:$V,W$183,'BAZA DANYCH'!$K:$K,$C238,'BAZA DANYCH'!$A:$A,$A238,'BAZA DANYCH'!$F:$F,STATYSTYKI!$B238)</f>
        <v>77</v>
      </c>
      <c r="X238" s="167">
        <f t="shared" si="199"/>
        <v>193</v>
      </c>
      <c r="Y238" s="167">
        <f>SUMIFS('BAZA DANYCH'!$O:$O,'BAZA DANYCH'!$V:$V,Y$183,'BAZA DANYCH'!$K:$K,$C238,'BAZA DANYCH'!$A:$A,$A238,'BAZA DANYCH'!$F:$F,STATYSTYKI!$B238)</f>
        <v>94</v>
      </c>
      <c r="Z238" s="167">
        <f>SUMIFS('BAZA DANYCH'!$P:$P,'BAZA DANYCH'!$V:$V,Z$183,'BAZA DANYCH'!$K:$K,$C238,'BAZA DANYCH'!$A:$A,$A238,'BAZA DANYCH'!$F:$F,STATYSTYKI!$B238)</f>
        <v>42</v>
      </c>
      <c r="AA238" s="167">
        <f t="shared" si="200"/>
        <v>136</v>
      </c>
      <c r="AB238" s="167">
        <f>SUMIFS('BAZA DANYCH'!$O:$O,'BAZA DANYCH'!$V:$V,AB$183,'BAZA DANYCH'!$K:$K,$C238,'BAZA DANYCH'!$A:$A,$A238,'BAZA DANYCH'!$F:$F,STATYSTYKI!$B238)</f>
        <v>62</v>
      </c>
      <c r="AC238" s="167">
        <f>SUMIFS('BAZA DANYCH'!$P:$P,'BAZA DANYCH'!$V:$V,AC$183,'BAZA DANYCH'!$K:$K,$C238,'BAZA DANYCH'!$A:$A,$A238,'BAZA DANYCH'!$F:$F,STATYSTYKI!$B238)</f>
        <v>39</v>
      </c>
      <c r="AD238" s="167">
        <f t="shared" si="201"/>
        <v>101</v>
      </c>
      <c r="AM238" s="97"/>
      <c r="AN238" s="98"/>
      <c r="AO238" s="98"/>
      <c r="AP238" s="98"/>
      <c r="AQ238" s="98"/>
      <c r="AR238" s="98"/>
      <c r="AS238" s="98"/>
      <c r="AT238" s="98"/>
      <c r="AU238" s="98"/>
      <c r="AV238" s="98"/>
      <c r="AW238" s="98"/>
      <c r="AX238" s="98"/>
      <c r="AY238" s="98"/>
      <c r="AZ238" s="97"/>
      <c r="BA238" s="97"/>
      <c r="BB238" s="97"/>
      <c r="BC238" s="97"/>
      <c r="BD238" s="97"/>
      <c r="BE238" s="97"/>
      <c r="BF238" s="97"/>
      <c r="BG238" s="97"/>
      <c r="BH238" s="97"/>
      <c r="BI238" s="97"/>
      <c r="BJ238" s="97"/>
      <c r="BK238" s="97"/>
      <c r="BL238" s="98"/>
      <c r="BM238" s="98"/>
      <c r="BN238" s="98"/>
      <c r="BO238" s="231"/>
      <c r="BP238" s="97"/>
      <c r="BQ238" s="97"/>
      <c r="BR238" s="97"/>
      <c r="BS238" s="97"/>
      <c r="BT238" s="97"/>
      <c r="BU238" s="97"/>
      <c r="BV238" s="97"/>
      <c r="BW238" s="97"/>
      <c r="BX238" s="97"/>
      <c r="BY238" s="97"/>
      <c r="BZ238" s="97"/>
      <c r="CA238" s="97"/>
      <c r="CB238" s="97"/>
      <c r="CC238" s="97"/>
      <c r="CD238" s="97"/>
      <c r="CE238" s="97"/>
      <c r="CF238" s="97"/>
      <c r="CG238" s="97"/>
    </row>
    <row r="239" spans="1:85" ht="15" x14ac:dyDescent="0.25">
      <c r="A239" s="50" t="s">
        <v>186</v>
      </c>
      <c r="B239" s="48" t="s">
        <v>211</v>
      </c>
      <c r="C239" s="48">
        <v>146</v>
      </c>
      <c r="D239" s="178">
        <f t="shared" si="202"/>
        <v>365</v>
      </c>
      <c r="E239" s="178">
        <f t="shared" si="203"/>
        <v>501</v>
      </c>
      <c r="F239" s="178">
        <f t="shared" si="204"/>
        <v>866</v>
      </c>
      <c r="G239" s="167">
        <f>SUMIFS('BAZA DANYCH'!$O:$O,'BAZA DANYCH'!$V:$V,G$183,'BAZA DANYCH'!$K:$K,$C239,'BAZA DANYCH'!$A:$A,$A239,'BAZA DANYCH'!$F:$F,STATYSTYKI!$B239)</f>
        <v>19</v>
      </c>
      <c r="H239" s="167">
        <f>SUMIFS('BAZA DANYCH'!$P:$P,'BAZA DANYCH'!$V:$V,H$183,'BAZA DANYCH'!$K:$K,$C239,'BAZA DANYCH'!$A:$A,$A239,'BAZA DANYCH'!$F:$F,STATYSTYKI!$B239)</f>
        <v>44</v>
      </c>
      <c r="I239" s="167">
        <f t="shared" si="194"/>
        <v>63</v>
      </c>
      <c r="J239" s="167">
        <f>SUMIFS('BAZA DANYCH'!$O:$O,'BAZA DANYCH'!$V:$V,J$183,'BAZA DANYCH'!$K:$K,$C239,'BAZA DANYCH'!$A:$A,$A239,'BAZA DANYCH'!$F:$F,STATYSTYKI!$B239)</f>
        <v>50</v>
      </c>
      <c r="K239" s="167">
        <f>SUMIFS('BAZA DANYCH'!$P:$P,'BAZA DANYCH'!$V:$V,K$183,'BAZA DANYCH'!$K:$K,$C239,'BAZA DANYCH'!$A:$A,$A239,'BAZA DANYCH'!$F:$F,STATYSTYKI!$B239)</f>
        <v>47</v>
      </c>
      <c r="L239" s="167">
        <f t="shared" si="195"/>
        <v>97</v>
      </c>
      <c r="M239" s="167">
        <f>SUMIFS('BAZA DANYCH'!$O:$O,'BAZA DANYCH'!$V:$V,M$183,'BAZA DANYCH'!$K:$K,$C239,'BAZA DANYCH'!$A:$A,$A239,'BAZA DANYCH'!$F:$F,STATYSTYKI!$B239)</f>
        <v>30</v>
      </c>
      <c r="N239" s="167">
        <f>SUMIFS('BAZA DANYCH'!$P:$P,'BAZA DANYCH'!$V:$V,N$183,'BAZA DANYCH'!$K:$K,$C239,'BAZA DANYCH'!$A:$A,$A239,'BAZA DANYCH'!$F:$F,STATYSTYKI!$B239)</f>
        <v>98</v>
      </c>
      <c r="O239" s="167">
        <f t="shared" si="196"/>
        <v>128</v>
      </c>
      <c r="P239" s="167">
        <f>SUMIFS('BAZA DANYCH'!$O:$O,'BAZA DANYCH'!$V:$V,P$183,'BAZA DANYCH'!$K:$K,$C239,'BAZA DANYCH'!$A:$A,$A239,'BAZA DANYCH'!$F:$F,STATYSTYKI!$B239)</f>
        <v>38</v>
      </c>
      <c r="Q239" s="167">
        <f>SUMIFS('BAZA DANYCH'!$P:$P,'BAZA DANYCH'!$V:$V,Q$183,'BAZA DANYCH'!$K:$K,$C239,'BAZA DANYCH'!$A:$A,$A239,'BAZA DANYCH'!$F:$F,STATYSTYKI!$B239)</f>
        <v>87</v>
      </c>
      <c r="R239" s="167">
        <f t="shared" si="197"/>
        <v>125</v>
      </c>
      <c r="S239" s="167">
        <f>SUMIFS('BAZA DANYCH'!$O:$O,'BAZA DANYCH'!$V:$V,S$183,'BAZA DANYCH'!$K:$K,$C239,'BAZA DANYCH'!$A:$A,$A239,'BAZA DANYCH'!$F:$F,STATYSTYKI!$B239)</f>
        <v>56</v>
      </c>
      <c r="T239" s="167">
        <f>SUMIFS('BAZA DANYCH'!$P:$P,'BAZA DANYCH'!$V:$V,T$183,'BAZA DANYCH'!$K:$K,$C239,'BAZA DANYCH'!$A:$A,$A239,'BAZA DANYCH'!$F:$F,STATYSTYKI!$B239)</f>
        <v>48</v>
      </c>
      <c r="U239" s="167">
        <f t="shared" si="198"/>
        <v>104</v>
      </c>
      <c r="V239" s="167">
        <f>SUMIFS('BAZA DANYCH'!$O:$O,'BAZA DANYCH'!$V:$V,V$183,'BAZA DANYCH'!$K:$K,$C239,'BAZA DANYCH'!$A:$A,$A239,'BAZA DANYCH'!$F:$F,STATYSTYKI!$B239)</f>
        <v>75</v>
      </c>
      <c r="W239" s="167">
        <f>SUMIFS('BAZA DANYCH'!$P:$P,'BAZA DANYCH'!$V:$V,W$183,'BAZA DANYCH'!$K:$K,$C239,'BAZA DANYCH'!$A:$A,$A239,'BAZA DANYCH'!$F:$F,STATYSTYKI!$B239)</f>
        <v>75</v>
      </c>
      <c r="X239" s="167">
        <f t="shared" si="199"/>
        <v>150</v>
      </c>
      <c r="Y239" s="167">
        <f>SUMIFS('BAZA DANYCH'!$O:$O,'BAZA DANYCH'!$V:$V,Y$183,'BAZA DANYCH'!$K:$K,$C239,'BAZA DANYCH'!$A:$A,$A239,'BAZA DANYCH'!$F:$F,STATYSTYKI!$B239)</f>
        <v>33</v>
      </c>
      <c r="Z239" s="167">
        <f>SUMIFS('BAZA DANYCH'!$P:$P,'BAZA DANYCH'!$V:$V,Z$183,'BAZA DANYCH'!$K:$K,$C239,'BAZA DANYCH'!$A:$A,$A239,'BAZA DANYCH'!$F:$F,STATYSTYKI!$B239)</f>
        <v>41</v>
      </c>
      <c r="AA239" s="167">
        <f t="shared" si="200"/>
        <v>74</v>
      </c>
      <c r="AB239" s="167">
        <f>SUMIFS('BAZA DANYCH'!$O:$O,'BAZA DANYCH'!$V:$V,AB$183,'BAZA DANYCH'!$K:$K,$C239,'BAZA DANYCH'!$A:$A,$A239,'BAZA DANYCH'!$F:$F,STATYSTYKI!$B239)</f>
        <v>64</v>
      </c>
      <c r="AC239" s="167">
        <f>SUMIFS('BAZA DANYCH'!$P:$P,'BAZA DANYCH'!$V:$V,AC$183,'BAZA DANYCH'!$K:$K,$C239,'BAZA DANYCH'!$A:$A,$A239,'BAZA DANYCH'!$F:$F,STATYSTYKI!$B239)</f>
        <v>61</v>
      </c>
      <c r="AD239" s="167">
        <f t="shared" si="201"/>
        <v>125</v>
      </c>
      <c r="AM239" s="97"/>
      <c r="AN239" s="98"/>
      <c r="AO239" s="98"/>
      <c r="AP239" s="98"/>
      <c r="AQ239" s="98"/>
      <c r="AR239" s="98"/>
      <c r="AS239" s="98"/>
      <c r="AT239" s="98"/>
      <c r="AU239" s="98"/>
      <c r="AV239" s="98"/>
      <c r="AW239" s="98"/>
      <c r="AX239" s="98"/>
      <c r="AY239" s="98"/>
      <c r="AZ239" s="97"/>
      <c r="BA239" s="97"/>
      <c r="BB239" s="97"/>
      <c r="BC239" s="97"/>
      <c r="BD239" s="97"/>
      <c r="BE239" s="97"/>
      <c r="BF239" s="97"/>
      <c r="BG239" s="97"/>
      <c r="BH239" s="97"/>
      <c r="BI239" s="97"/>
      <c r="BJ239" s="97"/>
      <c r="BK239" s="97"/>
      <c r="BL239" s="98"/>
      <c r="BM239" s="98"/>
      <c r="BN239" s="98"/>
      <c r="BO239" s="231"/>
      <c r="BP239" s="97"/>
      <c r="BQ239" s="97"/>
      <c r="BR239" s="97"/>
      <c r="BS239" s="97"/>
      <c r="BT239" s="97"/>
      <c r="BU239" s="97"/>
      <c r="BV239" s="97"/>
      <c r="BW239" s="97"/>
      <c r="BX239" s="97"/>
      <c r="BY239" s="97"/>
      <c r="BZ239" s="97"/>
      <c r="CA239" s="97"/>
      <c r="CB239" s="97"/>
      <c r="CC239" s="97"/>
      <c r="CD239" s="97"/>
      <c r="CE239" s="97"/>
      <c r="CF239" s="97"/>
      <c r="CG239" s="97"/>
    </row>
    <row r="240" spans="1:85" ht="15" x14ac:dyDescent="0.25">
      <c r="A240" s="50" t="s">
        <v>186</v>
      </c>
      <c r="B240" s="48" t="s">
        <v>201</v>
      </c>
      <c r="C240" s="48">
        <v>149</v>
      </c>
      <c r="D240" s="178">
        <f t="shared" si="202"/>
        <v>124</v>
      </c>
      <c r="E240" s="178">
        <f t="shared" si="203"/>
        <v>494</v>
      </c>
      <c r="F240" s="178">
        <f t="shared" si="204"/>
        <v>618</v>
      </c>
      <c r="G240" s="167">
        <f>SUMIFS('BAZA DANYCH'!$O:$O,'BAZA DANYCH'!$V:$V,G$183,'BAZA DANYCH'!$K:$K,$C240,'BAZA DANYCH'!$A:$A,$A240,'BAZA DANYCH'!$F:$F,STATYSTYKI!$B240)</f>
        <v>0</v>
      </c>
      <c r="H240" s="167">
        <f>SUMIFS('BAZA DANYCH'!$P:$P,'BAZA DANYCH'!$V:$V,H$183,'BAZA DANYCH'!$K:$K,$C240,'BAZA DANYCH'!$A:$A,$A240,'BAZA DANYCH'!$F:$F,STATYSTYKI!$B240)</f>
        <v>56</v>
      </c>
      <c r="I240" s="167">
        <f t="shared" si="194"/>
        <v>56</v>
      </c>
      <c r="J240" s="167">
        <f>SUMIFS('BAZA DANYCH'!$O:$O,'BAZA DANYCH'!$V:$V,J$183,'BAZA DANYCH'!$K:$K,$C240,'BAZA DANYCH'!$A:$A,$A240,'BAZA DANYCH'!$F:$F,STATYSTYKI!$B240)</f>
        <v>24</v>
      </c>
      <c r="K240" s="167">
        <f>SUMIFS('BAZA DANYCH'!$P:$P,'BAZA DANYCH'!$V:$V,K$183,'BAZA DANYCH'!$K:$K,$C240,'BAZA DANYCH'!$A:$A,$A240,'BAZA DANYCH'!$F:$F,STATYSTYKI!$B240)</f>
        <v>87</v>
      </c>
      <c r="L240" s="167">
        <f t="shared" si="195"/>
        <v>111</v>
      </c>
      <c r="M240" s="167">
        <f>SUMIFS('BAZA DANYCH'!$O:$O,'BAZA DANYCH'!$V:$V,M$183,'BAZA DANYCH'!$K:$K,$C240,'BAZA DANYCH'!$A:$A,$A240,'BAZA DANYCH'!$F:$F,STATYSTYKI!$B240)</f>
        <v>36</v>
      </c>
      <c r="N240" s="167">
        <f>SUMIFS('BAZA DANYCH'!$P:$P,'BAZA DANYCH'!$V:$V,N$183,'BAZA DANYCH'!$K:$K,$C240,'BAZA DANYCH'!$A:$A,$A240,'BAZA DANYCH'!$F:$F,STATYSTYKI!$B240)</f>
        <v>88</v>
      </c>
      <c r="O240" s="167">
        <f t="shared" si="196"/>
        <v>124</v>
      </c>
      <c r="P240" s="167">
        <f>SUMIFS('BAZA DANYCH'!$O:$O,'BAZA DANYCH'!$V:$V,P$183,'BAZA DANYCH'!$K:$K,$C240,'BAZA DANYCH'!$A:$A,$A240,'BAZA DANYCH'!$F:$F,STATYSTYKI!$B240)</f>
        <v>62</v>
      </c>
      <c r="Q240" s="167">
        <f>SUMIFS('BAZA DANYCH'!$P:$P,'BAZA DANYCH'!$V:$V,Q$183,'BAZA DANYCH'!$K:$K,$C240,'BAZA DANYCH'!$A:$A,$A240,'BAZA DANYCH'!$F:$F,STATYSTYKI!$B240)</f>
        <v>86</v>
      </c>
      <c r="R240" s="167">
        <f t="shared" si="197"/>
        <v>148</v>
      </c>
      <c r="S240" s="167">
        <f>SUMIFS('BAZA DANYCH'!$O:$O,'BAZA DANYCH'!$V:$V,S$183,'BAZA DANYCH'!$K:$K,$C240,'BAZA DANYCH'!$A:$A,$A240,'BAZA DANYCH'!$F:$F,STATYSTYKI!$B240)</f>
        <v>0</v>
      </c>
      <c r="T240" s="167">
        <f>SUMIFS('BAZA DANYCH'!$P:$P,'BAZA DANYCH'!$V:$V,T$183,'BAZA DANYCH'!$K:$K,$C240,'BAZA DANYCH'!$A:$A,$A240,'BAZA DANYCH'!$F:$F,STATYSTYKI!$B240)</f>
        <v>63</v>
      </c>
      <c r="U240" s="167">
        <f t="shared" si="198"/>
        <v>63</v>
      </c>
      <c r="V240" s="167">
        <f>SUMIFS('BAZA DANYCH'!$O:$O,'BAZA DANYCH'!$V:$V,V$183,'BAZA DANYCH'!$K:$K,$C240,'BAZA DANYCH'!$A:$A,$A240,'BAZA DANYCH'!$F:$F,STATYSTYKI!$B240)</f>
        <v>0</v>
      </c>
      <c r="W240" s="167">
        <f>SUMIFS('BAZA DANYCH'!$P:$P,'BAZA DANYCH'!$V:$V,W$183,'BAZA DANYCH'!$K:$K,$C240,'BAZA DANYCH'!$A:$A,$A240,'BAZA DANYCH'!$F:$F,STATYSTYKI!$B240)</f>
        <v>53</v>
      </c>
      <c r="X240" s="167">
        <f t="shared" si="199"/>
        <v>53</v>
      </c>
      <c r="Y240" s="167">
        <f>SUMIFS('BAZA DANYCH'!$O:$O,'BAZA DANYCH'!$V:$V,Y$183,'BAZA DANYCH'!$K:$K,$C240,'BAZA DANYCH'!$A:$A,$A240,'BAZA DANYCH'!$F:$F,STATYSTYKI!$B240)</f>
        <v>0</v>
      </c>
      <c r="Z240" s="167">
        <f>SUMIFS('BAZA DANYCH'!$P:$P,'BAZA DANYCH'!$V:$V,Z$183,'BAZA DANYCH'!$K:$K,$C240,'BAZA DANYCH'!$A:$A,$A240,'BAZA DANYCH'!$F:$F,STATYSTYKI!$B240)</f>
        <v>12</v>
      </c>
      <c r="AA240" s="167">
        <f t="shared" si="200"/>
        <v>12</v>
      </c>
      <c r="AB240" s="167">
        <f>SUMIFS('BAZA DANYCH'!$O:$O,'BAZA DANYCH'!$V:$V,AB$183,'BAZA DANYCH'!$K:$K,$C240,'BAZA DANYCH'!$A:$A,$A240,'BAZA DANYCH'!$F:$F,STATYSTYKI!$B240)</f>
        <v>2</v>
      </c>
      <c r="AC240" s="167">
        <f>SUMIFS('BAZA DANYCH'!$P:$P,'BAZA DANYCH'!$V:$V,AC$183,'BAZA DANYCH'!$K:$K,$C240,'BAZA DANYCH'!$A:$A,$A240,'BAZA DANYCH'!$F:$F,STATYSTYKI!$B240)</f>
        <v>49</v>
      </c>
      <c r="AD240" s="167">
        <f t="shared" si="201"/>
        <v>51</v>
      </c>
      <c r="AM240" s="97"/>
      <c r="AN240" s="98"/>
      <c r="AO240" s="98"/>
      <c r="AP240" s="98"/>
      <c r="AQ240" s="98"/>
      <c r="AR240" s="98"/>
      <c r="AS240" s="98"/>
      <c r="AT240" s="98"/>
      <c r="AU240" s="98"/>
      <c r="AV240" s="98"/>
      <c r="AW240" s="98"/>
      <c r="AX240" s="98"/>
      <c r="AY240" s="98"/>
      <c r="AZ240" s="97"/>
      <c r="BA240" s="97"/>
      <c r="BB240" s="97"/>
      <c r="BC240" s="97"/>
      <c r="BD240" s="97"/>
      <c r="BE240" s="97"/>
      <c r="BF240" s="97"/>
      <c r="BG240" s="97"/>
      <c r="BH240" s="97"/>
      <c r="BI240" s="97"/>
      <c r="BJ240" s="97"/>
      <c r="BK240" s="97"/>
      <c r="BL240" s="98"/>
      <c r="BM240" s="98"/>
      <c r="BN240" s="98"/>
      <c r="BO240" s="231"/>
      <c r="BP240" s="97"/>
      <c r="BQ240" s="97"/>
      <c r="BR240" s="97"/>
      <c r="BS240" s="97"/>
      <c r="BT240" s="97"/>
      <c r="BU240" s="97"/>
      <c r="BV240" s="97"/>
      <c r="BW240" s="97"/>
      <c r="BX240" s="97"/>
      <c r="BY240" s="97"/>
      <c r="BZ240" s="97"/>
      <c r="CA240" s="97"/>
      <c r="CB240" s="97"/>
      <c r="CC240" s="97"/>
      <c r="CD240" s="97"/>
      <c r="CE240" s="97"/>
      <c r="CF240" s="97"/>
      <c r="CG240" s="97"/>
    </row>
    <row r="241" spans="1:85" ht="15" x14ac:dyDescent="0.25">
      <c r="A241" s="50" t="s">
        <v>186</v>
      </c>
      <c r="B241" s="126" t="s">
        <v>206</v>
      </c>
      <c r="C241" s="126">
        <v>149</v>
      </c>
      <c r="D241" s="178">
        <f t="shared" si="202"/>
        <v>459</v>
      </c>
      <c r="E241" s="178">
        <f t="shared" si="203"/>
        <v>105</v>
      </c>
      <c r="F241" s="178">
        <f t="shared" si="204"/>
        <v>564</v>
      </c>
      <c r="G241" s="167">
        <f>SUMIFS('BAZA DANYCH'!$O:$O,'BAZA DANYCH'!$V:$V,G$183,'BAZA DANYCH'!$K:$K,$C241,'BAZA DANYCH'!$A:$A,$A241,'BAZA DANYCH'!$F:$F,STATYSTYKI!$B241)</f>
        <v>58</v>
      </c>
      <c r="H241" s="167">
        <f>SUMIFS('BAZA DANYCH'!$P:$P,'BAZA DANYCH'!$V:$V,H$183,'BAZA DANYCH'!$K:$K,$C241,'BAZA DANYCH'!$A:$A,$A241,'BAZA DANYCH'!$F:$F,STATYSTYKI!$B241)</f>
        <v>10</v>
      </c>
      <c r="I241" s="167">
        <f t="shared" si="194"/>
        <v>68</v>
      </c>
      <c r="J241" s="167">
        <f>SUMIFS('BAZA DANYCH'!$O:$O,'BAZA DANYCH'!$V:$V,J$183,'BAZA DANYCH'!$K:$K,$C241,'BAZA DANYCH'!$A:$A,$A241,'BAZA DANYCH'!$F:$F,STATYSTYKI!$B241)</f>
        <v>47</v>
      </c>
      <c r="K241" s="167">
        <f>SUMIFS('BAZA DANYCH'!$P:$P,'BAZA DANYCH'!$V:$V,K$183,'BAZA DANYCH'!$K:$K,$C241,'BAZA DANYCH'!$A:$A,$A241,'BAZA DANYCH'!$F:$F,STATYSTYKI!$B241)</f>
        <v>13</v>
      </c>
      <c r="L241" s="167">
        <f t="shared" si="195"/>
        <v>60</v>
      </c>
      <c r="M241" s="167">
        <f>SUMIFS('BAZA DANYCH'!$O:$O,'BAZA DANYCH'!$V:$V,M$183,'BAZA DANYCH'!$K:$K,$C241,'BAZA DANYCH'!$A:$A,$A241,'BAZA DANYCH'!$F:$F,STATYSTYKI!$B241)</f>
        <v>68</v>
      </c>
      <c r="N241" s="167">
        <f>SUMIFS('BAZA DANYCH'!$P:$P,'BAZA DANYCH'!$V:$V,N$183,'BAZA DANYCH'!$K:$K,$C241,'BAZA DANYCH'!$A:$A,$A241,'BAZA DANYCH'!$F:$F,STATYSTYKI!$B241)</f>
        <v>15</v>
      </c>
      <c r="O241" s="167">
        <f t="shared" si="196"/>
        <v>83</v>
      </c>
      <c r="P241" s="167">
        <f>SUMIFS('BAZA DANYCH'!$O:$O,'BAZA DANYCH'!$V:$V,P$183,'BAZA DANYCH'!$K:$K,$C241,'BAZA DANYCH'!$A:$A,$A241,'BAZA DANYCH'!$F:$F,STATYSTYKI!$B241)</f>
        <v>45</v>
      </c>
      <c r="Q241" s="167">
        <f>SUMIFS('BAZA DANYCH'!$P:$P,'BAZA DANYCH'!$V:$V,Q$183,'BAZA DANYCH'!$K:$K,$C241,'BAZA DANYCH'!$A:$A,$A241,'BAZA DANYCH'!$F:$F,STATYSTYKI!$B241)</f>
        <v>11</v>
      </c>
      <c r="R241" s="167">
        <f t="shared" si="197"/>
        <v>56</v>
      </c>
      <c r="S241" s="167">
        <f>SUMIFS('BAZA DANYCH'!$O:$O,'BAZA DANYCH'!$V:$V,S$183,'BAZA DANYCH'!$K:$K,$C241,'BAZA DANYCH'!$A:$A,$A241,'BAZA DANYCH'!$F:$F,STATYSTYKI!$B241)</f>
        <v>44</v>
      </c>
      <c r="T241" s="167">
        <f>SUMIFS('BAZA DANYCH'!$P:$P,'BAZA DANYCH'!$V:$V,T$183,'BAZA DANYCH'!$K:$K,$C241,'BAZA DANYCH'!$A:$A,$A241,'BAZA DANYCH'!$F:$F,STATYSTYKI!$B241)</f>
        <v>23</v>
      </c>
      <c r="U241" s="167">
        <f t="shared" si="198"/>
        <v>67</v>
      </c>
      <c r="V241" s="167">
        <f>SUMIFS('BAZA DANYCH'!$O:$O,'BAZA DANYCH'!$V:$V,V$183,'BAZA DANYCH'!$K:$K,$C241,'BAZA DANYCH'!$A:$A,$A241,'BAZA DANYCH'!$F:$F,STATYSTYKI!$B241)</f>
        <v>45</v>
      </c>
      <c r="W241" s="167">
        <f>SUMIFS('BAZA DANYCH'!$P:$P,'BAZA DANYCH'!$V:$V,W$183,'BAZA DANYCH'!$K:$K,$C241,'BAZA DANYCH'!$A:$A,$A241,'BAZA DANYCH'!$F:$F,STATYSTYKI!$B241)</f>
        <v>20</v>
      </c>
      <c r="X241" s="167">
        <f t="shared" si="199"/>
        <v>65</v>
      </c>
      <c r="Y241" s="167">
        <f>SUMIFS('BAZA DANYCH'!$O:$O,'BAZA DANYCH'!$V:$V,Y$183,'BAZA DANYCH'!$K:$K,$C241,'BAZA DANYCH'!$A:$A,$A241,'BAZA DANYCH'!$F:$F,STATYSTYKI!$B241)</f>
        <v>85</v>
      </c>
      <c r="Z241" s="167">
        <f>SUMIFS('BAZA DANYCH'!$P:$P,'BAZA DANYCH'!$V:$V,Z$183,'BAZA DANYCH'!$K:$K,$C241,'BAZA DANYCH'!$A:$A,$A241,'BAZA DANYCH'!$F:$F,STATYSTYKI!$B241)</f>
        <v>11</v>
      </c>
      <c r="AA241" s="167">
        <f t="shared" si="200"/>
        <v>96</v>
      </c>
      <c r="AB241" s="167">
        <f>SUMIFS('BAZA DANYCH'!$O:$O,'BAZA DANYCH'!$V:$V,AB$183,'BAZA DANYCH'!$K:$K,$C241,'BAZA DANYCH'!$A:$A,$A241,'BAZA DANYCH'!$F:$F,STATYSTYKI!$B241)</f>
        <v>67</v>
      </c>
      <c r="AC241" s="167">
        <f>SUMIFS('BAZA DANYCH'!$P:$P,'BAZA DANYCH'!$V:$V,AC$183,'BAZA DANYCH'!$K:$K,$C241,'BAZA DANYCH'!$A:$A,$A241,'BAZA DANYCH'!$F:$F,STATYSTYKI!$B241)</f>
        <v>2</v>
      </c>
      <c r="AD241" s="167">
        <f t="shared" si="201"/>
        <v>69</v>
      </c>
      <c r="AM241" s="97"/>
      <c r="AN241" s="98"/>
      <c r="AO241" s="98"/>
      <c r="AP241" s="98"/>
      <c r="AQ241" s="98"/>
      <c r="AR241" s="98"/>
      <c r="AS241" s="98"/>
      <c r="AT241" s="98"/>
      <c r="AU241" s="98"/>
      <c r="AV241" s="98"/>
      <c r="AW241" s="98"/>
      <c r="AX241" s="98"/>
      <c r="AY241" s="98"/>
      <c r="AZ241" s="97"/>
      <c r="BA241" s="97"/>
      <c r="BB241" s="97"/>
      <c r="BC241" s="97"/>
      <c r="BD241" s="97"/>
      <c r="BE241" s="97"/>
      <c r="BF241" s="97"/>
      <c r="BG241" s="97"/>
      <c r="BH241" s="97"/>
      <c r="BI241" s="97"/>
      <c r="BJ241" s="97"/>
      <c r="BK241" s="97"/>
      <c r="BL241" s="98"/>
      <c r="BM241" s="98"/>
      <c r="BN241" s="98"/>
      <c r="BO241" s="231"/>
      <c r="BP241" s="97"/>
      <c r="BQ241" s="97"/>
      <c r="BR241" s="97"/>
      <c r="BS241" s="97"/>
      <c r="BT241" s="97"/>
      <c r="BU241" s="97"/>
      <c r="BV241" s="97"/>
      <c r="BW241" s="97"/>
      <c r="BX241" s="97"/>
      <c r="BY241" s="97"/>
      <c r="BZ241" s="97"/>
      <c r="CA241" s="97"/>
      <c r="CB241" s="97"/>
      <c r="CC241" s="97"/>
      <c r="CD241" s="97"/>
      <c r="CE241" s="97"/>
      <c r="CF241" s="97"/>
      <c r="CG241" s="97"/>
    </row>
    <row r="242" spans="1:85" ht="15" x14ac:dyDescent="0.25">
      <c r="A242" s="50" t="s">
        <v>186</v>
      </c>
      <c r="B242" s="48" t="s">
        <v>213</v>
      </c>
      <c r="C242" s="48">
        <v>911</v>
      </c>
      <c r="D242" s="178">
        <f t="shared" si="202"/>
        <v>140</v>
      </c>
      <c r="E242" s="178">
        <f t="shared" si="203"/>
        <v>82</v>
      </c>
      <c r="F242" s="178">
        <f t="shared" si="204"/>
        <v>222</v>
      </c>
      <c r="G242" s="167">
        <f>SUMIFS('BAZA DANYCH'!$O:$O,'BAZA DANYCH'!$V:$V,G$183,'BAZA DANYCH'!$K:$K,$C242,'BAZA DANYCH'!$A:$A,$A242,'BAZA DANYCH'!$F:$F,STATYSTYKI!$B242)</f>
        <v>2</v>
      </c>
      <c r="H242" s="167">
        <f>SUMIFS('BAZA DANYCH'!$P:$P,'BAZA DANYCH'!$V:$V,H$183,'BAZA DANYCH'!$K:$K,$C242,'BAZA DANYCH'!$A:$A,$A242,'BAZA DANYCH'!$F:$F,STATYSTYKI!$B242)</f>
        <v>3</v>
      </c>
      <c r="I242" s="167">
        <f t="shared" si="194"/>
        <v>5</v>
      </c>
      <c r="J242" s="167">
        <f>SUMIFS('BAZA DANYCH'!$O:$O,'BAZA DANYCH'!$V:$V,J$183,'BAZA DANYCH'!$K:$K,$C242,'BAZA DANYCH'!$A:$A,$A242,'BAZA DANYCH'!$F:$F,STATYSTYKI!$B242)</f>
        <v>1</v>
      </c>
      <c r="K242" s="167">
        <f>SUMIFS('BAZA DANYCH'!$P:$P,'BAZA DANYCH'!$V:$V,K$183,'BAZA DANYCH'!$K:$K,$C242,'BAZA DANYCH'!$A:$A,$A242,'BAZA DANYCH'!$F:$F,STATYSTYKI!$B242)</f>
        <v>13</v>
      </c>
      <c r="L242" s="167">
        <f t="shared" si="195"/>
        <v>14</v>
      </c>
      <c r="M242" s="167">
        <f>SUMIFS('BAZA DANYCH'!$O:$O,'BAZA DANYCH'!$V:$V,M$183,'BAZA DANYCH'!$K:$K,$C242,'BAZA DANYCH'!$A:$A,$A242,'BAZA DANYCH'!$F:$F,STATYSTYKI!$B242)</f>
        <v>6</v>
      </c>
      <c r="N242" s="167">
        <f>SUMIFS('BAZA DANYCH'!$P:$P,'BAZA DANYCH'!$V:$V,N$183,'BAZA DANYCH'!$K:$K,$C242,'BAZA DANYCH'!$A:$A,$A242,'BAZA DANYCH'!$F:$F,STATYSTYKI!$B242)</f>
        <v>18</v>
      </c>
      <c r="O242" s="167">
        <f t="shared" si="196"/>
        <v>24</v>
      </c>
      <c r="P242" s="167">
        <f>SUMIFS('BAZA DANYCH'!$O:$O,'BAZA DANYCH'!$V:$V,P$183,'BAZA DANYCH'!$K:$K,$C242,'BAZA DANYCH'!$A:$A,$A242,'BAZA DANYCH'!$F:$F,STATYSTYKI!$B242)</f>
        <v>6</v>
      </c>
      <c r="Q242" s="167">
        <f>SUMIFS('BAZA DANYCH'!$P:$P,'BAZA DANYCH'!$V:$V,Q$183,'BAZA DANYCH'!$K:$K,$C242,'BAZA DANYCH'!$A:$A,$A242,'BAZA DANYCH'!$F:$F,STATYSTYKI!$B242)</f>
        <v>17</v>
      </c>
      <c r="R242" s="167">
        <f t="shared" si="197"/>
        <v>23</v>
      </c>
      <c r="S242" s="167">
        <f>SUMIFS('BAZA DANYCH'!$O:$O,'BAZA DANYCH'!$V:$V,S$183,'BAZA DANYCH'!$K:$K,$C242,'BAZA DANYCH'!$A:$A,$A242,'BAZA DANYCH'!$F:$F,STATYSTYKI!$B242)</f>
        <v>44</v>
      </c>
      <c r="T242" s="167">
        <f>SUMIFS('BAZA DANYCH'!$P:$P,'BAZA DANYCH'!$V:$V,T$183,'BAZA DANYCH'!$K:$K,$C242,'BAZA DANYCH'!$A:$A,$A242,'BAZA DANYCH'!$F:$F,STATYSTYKI!$B242)</f>
        <v>8</v>
      </c>
      <c r="U242" s="167">
        <f t="shared" si="198"/>
        <v>52</v>
      </c>
      <c r="V242" s="167">
        <f>SUMIFS('BAZA DANYCH'!$O:$O,'BAZA DANYCH'!$V:$V,V$183,'BAZA DANYCH'!$K:$K,$C242,'BAZA DANYCH'!$A:$A,$A242,'BAZA DANYCH'!$F:$F,STATYSTYKI!$B242)</f>
        <v>38</v>
      </c>
      <c r="W242" s="167">
        <f>SUMIFS('BAZA DANYCH'!$P:$P,'BAZA DANYCH'!$V:$V,W$183,'BAZA DANYCH'!$K:$K,$C242,'BAZA DANYCH'!$A:$A,$A242,'BAZA DANYCH'!$F:$F,STATYSTYKI!$B242)</f>
        <v>5</v>
      </c>
      <c r="X242" s="167">
        <f t="shared" si="199"/>
        <v>43</v>
      </c>
      <c r="Y242" s="167">
        <f>SUMIFS('BAZA DANYCH'!$O:$O,'BAZA DANYCH'!$V:$V,Y$183,'BAZA DANYCH'!$K:$K,$C242,'BAZA DANYCH'!$A:$A,$A242,'BAZA DANYCH'!$F:$F,STATYSTYKI!$B242)</f>
        <v>15</v>
      </c>
      <c r="Z242" s="167">
        <f>SUMIFS('BAZA DANYCH'!$P:$P,'BAZA DANYCH'!$V:$V,Z$183,'BAZA DANYCH'!$K:$K,$C242,'BAZA DANYCH'!$A:$A,$A242,'BAZA DANYCH'!$F:$F,STATYSTYKI!$B242)</f>
        <v>7</v>
      </c>
      <c r="AA242" s="167">
        <f t="shared" si="200"/>
        <v>22</v>
      </c>
      <c r="AB242" s="167">
        <f>SUMIFS('BAZA DANYCH'!$O:$O,'BAZA DANYCH'!$V:$V,AB$183,'BAZA DANYCH'!$K:$K,$C242,'BAZA DANYCH'!$A:$A,$A242,'BAZA DANYCH'!$F:$F,STATYSTYKI!$B242)</f>
        <v>28</v>
      </c>
      <c r="AC242" s="167">
        <f>SUMIFS('BAZA DANYCH'!$P:$P,'BAZA DANYCH'!$V:$V,AC$183,'BAZA DANYCH'!$K:$K,$C242,'BAZA DANYCH'!$A:$A,$A242,'BAZA DANYCH'!$F:$F,STATYSTYKI!$B242)</f>
        <v>11</v>
      </c>
      <c r="AD242" s="167">
        <f t="shared" si="201"/>
        <v>39</v>
      </c>
      <c r="AM242" s="97"/>
      <c r="AN242" s="98"/>
      <c r="AO242" s="98"/>
      <c r="AP242" s="98"/>
      <c r="AQ242" s="98"/>
      <c r="AR242" s="98"/>
      <c r="AS242" s="98"/>
      <c r="AT242" s="98"/>
      <c r="AU242" s="98"/>
      <c r="AV242" s="98"/>
      <c r="AW242" s="98"/>
      <c r="AX242" s="98"/>
      <c r="AY242" s="98"/>
      <c r="AZ242" s="97"/>
      <c r="BA242" s="97"/>
      <c r="BB242" s="97"/>
      <c r="BC242" s="97"/>
      <c r="BD242" s="97"/>
      <c r="BE242" s="97"/>
      <c r="BF242" s="97"/>
      <c r="BG242" s="97"/>
      <c r="BH242" s="97"/>
      <c r="BI242" s="97"/>
      <c r="BJ242" s="97"/>
      <c r="BK242" s="97"/>
      <c r="BL242" s="98"/>
      <c r="BM242" s="98"/>
      <c r="BN242" s="98"/>
      <c r="BO242" s="231"/>
      <c r="BP242" s="97"/>
      <c r="BQ242" s="97"/>
      <c r="BR242" s="97"/>
      <c r="BS242" s="97"/>
      <c r="BT242" s="97"/>
      <c r="BU242" s="97"/>
      <c r="BV242" s="97"/>
      <c r="BW242" s="97"/>
      <c r="BX242" s="97"/>
      <c r="BY242" s="97"/>
      <c r="BZ242" s="97"/>
      <c r="CA242" s="97"/>
      <c r="CB242" s="97"/>
      <c r="CC242" s="97"/>
      <c r="CD242" s="97"/>
      <c r="CE242" s="97"/>
      <c r="CF242" s="97"/>
      <c r="CG242" s="97"/>
    </row>
    <row r="243" spans="1:85" ht="15" x14ac:dyDescent="0.25">
      <c r="A243" s="50" t="s">
        <v>186</v>
      </c>
      <c r="B243" s="48" t="s">
        <v>213</v>
      </c>
      <c r="C243" s="48">
        <v>921</v>
      </c>
      <c r="D243" s="178">
        <f t="shared" si="202"/>
        <v>50</v>
      </c>
      <c r="E243" s="178">
        <f t="shared" si="203"/>
        <v>32</v>
      </c>
      <c r="F243" s="178">
        <f t="shared" si="204"/>
        <v>82</v>
      </c>
      <c r="G243" s="167">
        <f>SUMIFS('BAZA DANYCH'!$O:$O,'BAZA DANYCH'!$V:$V,G$183,'BAZA DANYCH'!$K:$K,$C243,'BAZA DANYCH'!$A:$A,$A243,'BAZA DANYCH'!$F:$F,STATYSTYKI!$B243)</f>
        <v>0</v>
      </c>
      <c r="H243" s="167">
        <f>SUMIFS('BAZA DANYCH'!$P:$P,'BAZA DANYCH'!$V:$V,H$183,'BAZA DANYCH'!$K:$K,$C243,'BAZA DANYCH'!$A:$A,$A243,'BAZA DANYCH'!$F:$F,STATYSTYKI!$B243)</f>
        <v>0</v>
      </c>
      <c r="I243" s="167">
        <f t="shared" si="194"/>
        <v>0</v>
      </c>
      <c r="J243" s="167">
        <f>SUMIFS('BAZA DANYCH'!$O:$O,'BAZA DANYCH'!$V:$V,J$183,'BAZA DANYCH'!$K:$K,$C243,'BAZA DANYCH'!$A:$A,$A243,'BAZA DANYCH'!$F:$F,STATYSTYKI!$B243)</f>
        <v>3</v>
      </c>
      <c r="K243" s="167">
        <f>SUMIFS('BAZA DANYCH'!$P:$P,'BAZA DANYCH'!$V:$V,K$183,'BAZA DANYCH'!$K:$K,$C243,'BAZA DANYCH'!$A:$A,$A243,'BAZA DANYCH'!$F:$F,STATYSTYKI!$B243)</f>
        <v>15</v>
      </c>
      <c r="L243" s="167">
        <f t="shared" si="195"/>
        <v>18</v>
      </c>
      <c r="M243" s="167">
        <f>SUMIFS('BAZA DANYCH'!$O:$O,'BAZA DANYCH'!$V:$V,M$183,'BAZA DANYCH'!$K:$K,$C243,'BAZA DANYCH'!$A:$A,$A243,'BAZA DANYCH'!$F:$F,STATYSTYKI!$B243)</f>
        <v>0</v>
      </c>
      <c r="N243" s="167">
        <f>SUMIFS('BAZA DANYCH'!$P:$P,'BAZA DANYCH'!$V:$V,N$183,'BAZA DANYCH'!$K:$K,$C243,'BAZA DANYCH'!$A:$A,$A243,'BAZA DANYCH'!$F:$F,STATYSTYKI!$B243)</f>
        <v>0</v>
      </c>
      <c r="O243" s="167">
        <f t="shared" si="196"/>
        <v>0</v>
      </c>
      <c r="P243" s="167">
        <f>SUMIFS('BAZA DANYCH'!$O:$O,'BAZA DANYCH'!$V:$V,P$183,'BAZA DANYCH'!$K:$K,$C243,'BAZA DANYCH'!$A:$A,$A243,'BAZA DANYCH'!$F:$F,STATYSTYKI!$B243)</f>
        <v>4</v>
      </c>
      <c r="Q243" s="167">
        <f>SUMIFS('BAZA DANYCH'!$P:$P,'BAZA DANYCH'!$V:$V,Q$183,'BAZA DANYCH'!$K:$K,$C243,'BAZA DANYCH'!$A:$A,$A243,'BAZA DANYCH'!$F:$F,STATYSTYKI!$B243)</f>
        <v>5</v>
      </c>
      <c r="R243" s="167">
        <f t="shared" si="197"/>
        <v>9</v>
      </c>
      <c r="S243" s="167">
        <f>SUMIFS('BAZA DANYCH'!$O:$O,'BAZA DANYCH'!$V:$V,S$183,'BAZA DANYCH'!$K:$K,$C243,'BAZA DANYCH'!$A:$A,$A243,'BAZA DANYCH'!$F:$F,STATYSTYKI!$B243)</f>
        <v>11</v>
      </c>
      <c r="T243" s="167">
        <f>SUMIFS('BAZA DANYCH'!$P:$P,'BAZA DANYCH'!$V:$V,T$183,'BAZA DANYCH'!$K:$K,$C243,'BAZA DANYCH'!$A:$A,$A243,'BAZA DANYCH'!$F:$F,STATYSTYKI!$B243)</f>
        <v>4</v>
      </c>
      <c r="U243" s="167">
        <f t="shared" si="198"/>
        <v>15</v>
      </c>
      <c r="V243" s="167">
        <f>SUMIFS('BAZA DANYCH'!$O:$O,'BAZA DANYCH'!$V:$V,V$183,'BAZA DANYCH'!$K:$K,$C243,'BAZA DANYCH'!$A:$A,$A243,'BAZA DANYCH'!$F:$F,STATYSTYKI!$B243)</f>
        <v>32</v>
      </c>
      <c r="W243" s="167">
        <f>SUMIFS('BAZA DANYCH'!$P:$P,'BAZA DANYCH'!$V:$V,W$183,'BAZA DANYCH'!$K:$K,$C243,'BAZA DANYCH'!$A:$A,$A243,'BAZA DANYCH'!$F:$F,STATYSTYKI!$B243)</f>
        <v>8</v>
      </c>
      <c r="X243" s="167">
        <f t="shared" si="199"/>
        <v>40</v>
      </c>
      <c r="Y243" s="167">
        <f>SUMIFS('BAZA DANYCH'!$O:$O,'BAZA DANYCH'!$V:$V,Y$183,'BAZA DANYCH'!$K:$K,$C243,'BAZA DANYCH'!$A:$A,$A243,'BAZA DANYCH'!$F:$F,STATYSTYKI!$B243)</f>
        <v>0</v>
      </c>
      <c r="Z243" s="167">
        <f>SUMIFS('BAZA DANYCH'!$P:$P,'BAZA DANYCH'!$V:$V,Z$183,'BAZA DANYCH'!$K:$K,$C243,'BAZA DANYCH'!$A:$A,$A243,'BAZA DANYCH'!$F:$F,STATYSTYKI!$B243)</f>
        <v>0</v>
      </c>
      <c r="AA243" s="167">
        <f t="shared" si="200"/>
        <v>0</v>
      </c>
      <c r="AB243" s="167">
        <f>SUMIFS('BAZA DANYCH'!$O:$O,'BAZA DANYCH'!$V:$V,AB$183,'BAZA DANYCH'!$K:$K,$C243,'BAZA DANYCH'!$A:$A,$A243,'BAZA DANYCH'!$F:$F,STATYSTYKI!$B243)</f>
        <v>0</v>
      </c>
      <c r="AC243" s="167">
        <f>SUMIFS('BAZA DANYCH'!$P:$P,'BAZA DANYCH'!$V:$V,AC$183,'BAZA DANYCH'!$K:$K,$C243,'BAZA DANYCH'!$A:$A,$A243,'BAZA DANYCH'!$F:$F,STATYSTYKI!$B243)</f>
        <v>0</v>
      </c>
      <c r="AD243" s="167">
        <f t="shared" si="201"/>
        <v>0</v>
      </c>
      <c r="AM243" s="97"/>
      <c r="AN243" s="98"/>
      <c r="AO243" s="98"/>
      <c r="AP243" s="98"/>
      <c r="AQ243" s="98"/>
      <c r="AR243" s="98"/>
      <c r="AS243" s="98"/>
      <c r="AT243" s="98"/>
      <c r="AU243" s="98"/>
      <c r="AV243" s="98"/>
      <c r="AW243" s="98"/>
      <c r="AX243" s="98"/>
      <c r="AY243" s="98"/>
      <c r="AZ243" s="97"/>
      <c r="BA243" s="97"/>
      <c r="BB243" s="97"/>
      <c r="BC243" s="97"/>
      <c r="BD243" s="97"/>
      <c r="BE243" s="97"/>
      <c r="BF243" s="97"/>
      <c r="BG243" s="97"/>
      <c r="BH243" s="97"/>
      <c r="BI243" s="97"/>
      <c r="BJ243" s="97"/>
      <c r="BK243" s="97"/>
      <c r="BL243" s="98"/>
      <c r="BM243" s="98"/>
      <c r="BN243" s="98"/>
      <c r="BO243" s="231"/>
      <c r="BP243" s="97"/>
      <c r="BQ243" s="97"/>
      <c r="BR243" s="97"/>
      <c r="BS243" s="97"/>
      <c r="BT243" s="97"/>
      <c r="BU243" s="97"/>
      <c r="BV243" s="97"/>
      <c r="BW243" s="97"/>
      <c r="BX243" s="97"/>
      <c r="BY243" s="97"/>
      <c r="BZ243" s="97"/>
      <c r="CA243" s="97"/>
      <c r="CB243" s="97"/>
      <c r="CC243" s="97"/>
      <c r="CD243" s="97"/>
      <c r="CE243" s="97"/>
      <c r="CF243" s="97"/>
      <c r="CG243" s="97"/>
    </row>
    <row r="244" spans="1:85" ht="15" x14ac:dyDescent="0.25">
      <c r="A244" s="50" t="s">
        <v>186</v>
      </c>
      <c r="B244" s="48" t="s">
        <v>197</v>
      </c>
      <c r="C244" s="48" t="s">
        <v>199</v>
      </c>
      <c r="D244" s="178">
        <f t="shared" si="202"/>
        <v>392</v>
      </c>
      <c r="E244" s="178">
        <f t="shared" si="203"/>
        <v>493</v>
      </c>
      <c r="F244" s="178">
        <f t="shared" si="204"/>
        <v>885</v>
      </c>
      <c r="G244" s="167">
        <f>SUMIFS('BAZA DANYCH'!$O:$O,'BAZA DANYCH'!$V:$V,G$183,'BAZA DANYCH'!$K:$K,$C244,'BAZA DANYCH'!$A:$A,$A244,'BAZA DANYCH'!$F:$F,STATYSTYKI!$B244)</f>
        <v>6</v>
      </c>
      <c r="H244" s="167">
        <f>SUMIFS('BAZA DANYCH'!$P:$P,'BAZA DANYCH'!$V:$V,H$183,'BAZA DANYCH'!$K:$K,$C244,'BAZA DANYCH'!$A:$A,$A244,'BAZA DANYCH'!$F:$F,STATYSTYKI!$B244)</f>
        <v>34</v>
      </c>
      <c r="I244" s="167">
        <f t="shared" si="194"/>
        <v>40</v>
      </c>
      <c r="J244" s="167">
        <f>SUMIFS('BAZA DANYCH'!$O:$O,'BAZA DANYCH'!$V:$V,J$183,'BAZA DANYCH'!$K:$K,$C244,'BAZA DANYCH'!$A:$A,$A244,'BAZA DANYCH'!$F:$F,STATYSTYKI!$B244)</f>
        <v>14</v>
      </c>
      <c r="K244" s="167">
        <f>SUMIFS('BAZA DANYCH'!$P:$P,'BAZA DANYCH'!$V:$V,K$183,'BAZA DANYCH'!$K:$K,$C244,'BAZA DANYCH'!$A:$A,$A244,'BAZA DANYCH'!$F:$F,STATYSTYKI!$B244)</f>
        <v>60</v>
      </c>
      <c r="L244" s="167">
        <f t="shared" si="195"/>
        <v>74</v>
      </c>
      <c r="M244" s="167">
        <f>SUMIFS('BAZA DANYCH'!$O:$O,'BAZA DANYCH'!$V:$V,M$183,'BAZA DANYCH'!$K:$K,$C244,'BAZA DANYCH'!$A:$A,$A244,'BAZA DANYCH'!$F:$F,STATYSTYKI!$B244)</f>
        <v>12</v>
      </c>
      <c r="N244" s="167">
        <f>SUMIFS('BAZA DANYCH'!$P:$P,'BAZA DANYCH'!$V:$V,N$183,'BAZA DANYCH'!$K:$K,$C244,'BAZA DANYCH'!$A:$A,$A244,'BAZA DANYCH'!$F:$F,STATYSTYKI!$B244)</f>
        <v>64</v>
      </c>
      <c r="O244" s="167">
        <f t="shared" si="196"/>
        <v>76</v>
      </c>
      <c r="P244" s="167">
        <f>SUMIFS('BAZA DANYCH'!$O:$O,'BAZA DANYCH'!$V:$V,P$183,'BAZA DANYCH'!$K:$K,$C244,'BAZA DANYCH'!$A:$A,$A244,'BAZA DANYCH'!$F:$F,STATYSTYKI!$B244)</f>
        <v>28</v>
      </c>
      <c r="Q244" s="167">
        <f>SUMIFS('BAZA DANYCH'!$P:$P,'BAZA DANYCH'!$V:$V,Q$183,'BAZA DANYCH'!$K:$K,$C244,'BAZA DANYCH'!$A:$A,$A244,'BAZA DANYCH'!$F:$F,STATYSTYKI!$B244)</f>
        <v>75</v>
      </c>
      <c r="R244" s="167">
        <f t="shared" si="197"/>
        <v>103</v>
      </c>
      <c r="S244" s="167">
        <f>SUMIFS('BAZA DANYCH'!$O:$O,'BAZA DANYCH'!$V:$V,S$183,'BAZA DANYCH'!$K:$K,$C244,'BAZA DANYCH'!$A:$A,$A244,'BAZA DANYCH'!$F:$F,STATYSTYKI!$B244)</f>
        <v>103</v>
      </c>
      <c r="T244" s="167">
        <f>SUMIFS('BAZA DANYCH'!$P:$P,'BAZA DANYCH'!$V:$V,T$183,'BAZA DANYCH'!$K:$K,$C244,'BAZA DANYCH'!$A:$A,$A244,'BAZA DANYCH'!$F:$F,STATYSTYKI!$B244)</f>
        <v>74</v>
      </c>
      <c r="U244" s="167">
        <f t="shared" si="198"/>
        <v>177</v>
      </c>
      <c r="V244" s="167">
        <f>SUMIFS('BAZA DANYCH'!$O:$O,'BAZA DANYCH'!$V:$V,V$183,'BAZA DANYCH'!$K:$K,$C244,'BAZA DANYCH'!$A:$A,$A244,'BAZA DANYCH'!$F:$F,STATYSTYKI!$B244)</f>
        <v>89</v>
      </c>
      <c r="W244" s="167">
        <f>SUMIFS('BAZA DANYCH'!$P:$P,'BAZA DANYCH'!$V:$V,W$183,'BAZA DANYCH'!$K:$K,$C244,'BAZA DANYCH'!$A:$A,$A244,'BAZA DANYCH'!$F:$F,STATYSTYKI!$B244)</f>
        <v>67</v>
      </c>
      <c r="X244" s="167">
        <f t="shared" si="199"/>
        <v>156</v>
      </c>
      <c r="Y244" s="167">
        <f>SUMIFS('BAZA DANYCH'!$O:$O,'BAZA DANYCH'!$V:$V,Y$183,'BAZA DANYCH'!$K:$K,$C244,'BAZA DANYCH'!$A:$A,$A244,'BAZA DANYCH'!$F:$F,STATYSTYKI!$B244)</f>
        <v>56</v>
      </c>
      <c r="Z244" s="167">
        <f>SUMIFS('BAZA DANYCH'!$P:$P,'BAZA DANYCH'!$V:$V,Z$183,'BAZA DANYCH'!$K:$K,$C244,'BAZA DANYCH'!$A:$A,$A244,'BAZA DANYCH'!$F:$F,STATYSTYKI!$B244)</f>
        <v>56</v>
      </c>
      <c r="AA244" s="167">
        <f t="shared" si="200"/>
        <v>112</v>
      </c>
      <c r="AB244" s="167">
        <f>SUMIFS('BAZA DANYCH'!$O:$O,'BAZA DANYCH'!$V:$V,AB$183,'BAZA DANYCH'!$K:$K,$C244,'BAZA DANYCH'!$A:$A,$A244,'BAZA DANYCH'!$F:$F,STATYSTYKI!$B244)</f>
        <v>84</v>
      </c>
      <c r="AC244" s="167">
        <f>SUMIFS('BAZA DANYCH'!$P:$P,'BAZA DANYCH'!$V:$V,AC$183,'BAZA DANYCH'!$K:$K,$C244,'BAZA DANYCH'!$A:$A,$A244,'BAZA DANYCH'!$F:$F,STATYSTYKI!$B244)</f>
        <v>63</v>
      </c>
      <c r="AD244" s="167">
        <f t="shared" si="201"/>
        <v>147</v>
      </c>
      <c r="AM244" s="97"/>
      <c r="AN244" s="98"/>
      <c r="AO244" s="98"/>
      <c r="AP244" s="98"/>
      <c r="AQ244" s="98"/>
      <c r="AR244" s="98"/>
      <c r="AS244" s="98"/>
      <c r="AT244" s="98"/>
      <c r="AU244" s="98"/>
      <c r="AV244" s="98"/>
      <c r="AW244" s="98"/>
      <c r="AX244" s="98"/>
      <c r="AY244" s="98"/>
      <c r="AZ244" s="97"/>
      <c r="BA244" s="97"/>
      <c r="BB244" s="97"/>
      <c r="BC244" s="97"/>
      <c r="BD244" s="97"/>
      <c r="BE244" s="97"/>
      <c r="BF244" s="97"/>
      <c r="BG244" s="97"/>
      <c r="BH244" s="97"/>
      <c r="BI244" s="97"/>
      <c r="BJ244" s="97"/>
      <c r="BK244" s="97"/>
      <c r="BL244" s="98"/>
      <c r="BM244" s="98"/>
      <c r="BN244" s="98"/>
      <c r="BO244" s="231"/>
      <c r="BP244" s="97"/>
      <c r="BQ244" s="97"/>
      <c r="BR244" s="97"/>
      <c r="BS244" s="97"/>
      <c r="BT244" s="97"/>
      <c r="BU244" s="97"/>
      <c r="BV244" s="97"/>
      <c r="BW244" s="97"/>
      <c r="BX244" s="97"/>
      <c r="BY244" s="97"/>
      <c r="BZ244" s="97"/>
      <c r="CA244" s="97"/>
      <c r="CB244" s="97"/>
      <c r="CC244" s="97"/>
      <c r="CD244" s="97"/>
      <c r="CE244" s="97"/>
      <c r="CF244" s="97"/>
      <c r="CG244" s="97"/>
    </row>
    <row r="245" spans="1:85" ht="15" x14ac:dyDescent="0.25">
      <c r="A245" s="50" t="s">
        <v>236</v>
      </c>
      <c r="B245" s="48" t="s">
        <v>237</v>
      </c>
      <c r="C245" s="48" t="s">
        <v>199</v>
      </c>
      <c r="D245" s="178">
        <f t="shared" si="202"/>
        <v>0</v>
      </c>
      <c r="E245" s="178">
        <f t="shared" si="203"/>
        <v>4</v>
      </c>
      <c r="F245" s="178">
        <f t="shared" si="204"/>
        <v>4</v>
      </c>
      <c r="G245" s="167">
        <f>SUMIFS('BAZA DANYCH'!$O:$O,'BAZA DANYCH'!$V:$V,G$183,'BAZA DANYCH'!$K:$K,$C245,'BAZA DANYCH'!$A:$A,$A245,'BAZA DANYCH'!$F:$F,STATYSTYKI!$B245)</f>
        <v>0</v>
      </c>
      <c r="H245" s="167">
        <f>SUMIFS('BAZA DANYCH'!$P:$P,'BAZA DANYCH'!$V:$V,H$183,'BAZA DANYCH'!$K:$K,$C245,'BAZA DANYCH'!$A:$A,$A245,'BAZA DANYCH'!$F:$F,STATYSTYKI!$B245)</f>
        <v>0</v>
      </c>
      <c r="I245" s="167">
        <f t="shared" si="194"/>
        <v>0</v>
      </c>
      <c r="J245" s="167">
        <f>SUMIFS('BAZA DANYCH'!$O:$O,'BAZA DANYCH'!$V:$V,J$183,'BAZA DANYCH'!$K:$K,$C245,'BAZA DANYCH'!$A:$A,$A245,'BAZA DANYCH'!$F:$F,STATYSTYKI!$B245)</f>
        <v>0</v>
      </c>
      <c r="K245" s="167">
        <f>SUMIFS('BAZA DANYCH'!$P:$P,'BAZA DANYCH'!$V:$V,K$183,'BAZA DANYCH'!$K:$K,$C245,'BAZA DANYCH'!$A:$A,$A245,'BAZA DANYCH'!$F:$F,STATYSTYKI!$B245)</f>
        <v>0</v>
      </c>
      <c r="L245" s="167">
        <f t="shared" si="195"/>
        <v>0</v>
      </c>
      <c r="M245" s="167">
        <f>SUMIFS('BAZA DANYCH'!$O:$O,'BAZA DANYCH'!$V:$V,M$183,'BAZA DANYCH'!$K:$K,$C245,'BAZA DANYCH'!$A:$A,$A245,'BAZA DANYCH'!$F:$F,STATYSTYKI!$B245)</f>
        <v>0</v>
      </c>
      <c r="N245" s="167">
        <f>SUMIFS('BAZA DANYCH'!$P:$P,'BAZA DANYCH'!$V:$V,N$183,'BAZA DANYCH'!$K:$K,$C245,'BAZA DANYCH'!$A:$A,$A245,'BAZA DANYCH'!$F:$F,STATYSTYKI!$B245)</f>
        <v>0</v>
      </c>
      <c r="O245" s="167">
        <f t="shared" si="196"/>
        <v>0</v>
      </c>
      <c r="P245" s="167">
        <f>SUMIFS('BAZA DANYCH'!$O:$O,'BAZA DANYCH'!$V:$V,P$183,'BAZA DANYCH'!$K:$K,$C245,'BAZA DANYCH'!$A:$A,$A245,'BAZA DANYCH'!$F:$F,STATYSTYKI!$B245)</f>
        <v>0</v>
      </c>
      <c r="Q245" s="167">
        <f>SUMIFS('BAZA DANYCH'!$P:$P,'BAZA DANYCH'!$V:$V,Q$183,'BAZA DANYCH'!$K:$K,$C245,'BAZA DANYCH'!$A:$A,$A245,'BAZA DANYCH'!$F:$F,STATYSTYKI!$B245)</f>
        <v>0</v>
      </c>
      <c r="R245" s="167">
        <f t="shared" si="197"/>
        <v>0</v>
      </c>
      <c r="S245" s="167">
        <f>SUMIFS('BAZA DANYCH'!$O:$O,'BAZA DANYCH'!$V:$V,S$183,'BAZA DANYCH'!$K:$K,$C245,'BAZA DANYCH'!$A:$A,$A245,'BAZA DANYCH'!$F:$F,STATYSTYKI!$B245)</f>
        <v>0</v>
      </c>
      <c r="T245" s="167">
        <f>SUMIFS('BAZA DANYCH'!$P:$P,'BAZA DANYCH'!$V:$V,T$183,'BAZA DANYCH'!$K:$K,$C245,'BAZA DANYCH'!$A:$A,$A245,'BAZA DANYCH'!$F:$F,STATYSTYKI!$B245)</f>
        <v>0</v>
      </c>
      <c r="U245" s="167">
        <f t="shared" si="198"/>
        <v>0</v>
      </c>
      <c r="V245" s="167">
        <f>SUMIFS('BAZA DANYCH'!$O:$O,'BAZA DANYCH'!$V:$V,V$183,'BAZA DANYCH'!$K:$K,$C245,'BAZA DANYCH'!$A:$A,$A245,'BAZA DANYCH'!$F:$F,STATYSTYKI!$B245)</f>
        <v>0</v>
      </c>
      <c r="W245" s="167">
        <f>SUMIFS('BAZA DANYCH'!$P:$P,'BAZA DANYCH'!$V:$V,W$183,'BAZA DANYCH'!$K:$K,$C245,'BAZA DANYCH'!$A:$A,$A245,'BAZA DANYCH'!$F:$F,STATYSTYKI!$B245)</f>
        <v>0</v>
      </c>
      <c r="X245" s="167">
        <f t="shared" si="199"/>
        <v>0</v>
      </c>
      <c r="Y245" s="167">
        <f>SUMIFS('BAZA DANYCH'!$O:$O,'BAZA DANYCH'!$V:$V,Y$183,'BAZA DANYCH'!$K:$K,$C245,'BAZA DANYCH'!$A:$A,$A245,'BAZA DANYCH'!$F:$F,STATYSTYKI!$B245)</f>
        <v>0</v>
      </c>
      <c r="Z245" s="167">
        <f>SUMIFS('BAZA DANYCH'!$P:$P,'BAZA DANYCH'!$V:$V,Z$183,'BAZA DANYCH'!$K:$K,$C245,'BAZA DANYCH'!$A:$A,$A245,'BAZA DANYCH'!$F:$F,STATYSTYKI!$B245)</f>
        <v>0</v>
      </c>
      <c r="AA245" s="167">
        <f t="shared" si="200"/>
        <v>0</v>
      </c>
      <c r="AB245" s="167">
        <f>SUMIFS('BAZA DANYCH'!$O:$O,'BAZA DANYCH'!$V:$V,AB$183,'BAZA DANYCH'!$K:$K,$C245,'BAZA DANYCH'!$A:$A,$A245,'BAZA DANYCH'!$F:$F,STATYSTYKI!$B245)</f>
        <v>0</v>
      </c>
      <c r="AC245" s="167">
        <f>SUMIFS('BAZA DANYCH'!$P:$P,'BAZA DANYCH'!$V:$V,AC$183,'BAZA DANYCH'!$K:$K,$C245,'BAZA DANYCH'!$A:$A,$A245,'BAZA DANYCH'!$F:$F,STATYSTYKI!$B245)</f>
        <v>4</v>
      </c>
      <c r="AD245" s="167">
        <f t="shared" si="201"/>
        <v>4</v>
      </c>
      <c r="AM245" s="97"/>
      <c r="AN245" s="98"/>
      <c r="AO245" s="98"/>
      <c r="AP245" s="98"/>
      <c r="AQ245" s="98"/>
      <c r="AR245" s="98"/>
      <c r="AS245" s="98"/>
      <c r="AT245" s="98"/>
      <c r="AU245" s="98"/>
      <c r="AV245" s="98"/>
      <c r="AW245" s="98"/>
      <c r="AX245" s="98"/>
      <c r="AY245" s="98"/>
      <c r="AZ245" s="97"/>
      <c r="BA245" s="97"/>
      <c r="BB245" s="97"/>
      <c r="BC245" s="97"/>
      <c r="BD245" s="97"/>
      <c r="BE245" s="97"/>
      <c r="BF245" s="97"/>
      <c r="BG245" s="97"/>
      <c r="BH245" s="97"/>
      <c r="BI245" s="97"/>
      <c r="BJ245" s="97"/>
      <c r="BK245" s="97"/>
      <c r="BL245" s="98"/>
      <c r="BM245" s="98"/>
      <c r="BN245" s="98"/>
      <c r="BO245" s="231"/>
      <c r="BP245" s="97"/>
      <c r="BQ245" s="97"/>
      <c r="BR245" s="97"/>
      <c r="BS245" s="97"/>
      <c r="BT245" s="97"/>
      <c r="BU245" s="97"/>
      <c r="BV245" s="97"/>
      <c r="BW245" s="97"/>
      <c r="BX245" s="97"/>
      <c r="BY245" s="97"/>
      <c r="BZ245" s="97"/>
      <c r="CA245" s="97"/>
      <c r="CB245" s="97"/>
      <c r="CC245" s="97"/>
      <c r="CD245" s="97"/>
      <c r="CE245" s="97"/>
      <c r="CF245" s="97"/>
      <c r="CG245" s="97"/>
    </row>
    <row r="246" spans="1:85" ht="15" x14ac:dyDescent="0.25">
      <c r="A246" s="50" t="s">
        <v>236</v>
      </c>
      <c r="B246" s="48" t="s">
        <v>243</v>
      </c>
      <c r="C246" s="48" t="s">
        <v>199</v>
      </c>
      <c r="D246" s="178">
        <f t="shared" si="202"/>
        <v>0</v>
      </c>
      <c r="E246" s="178">
        <f t="shared" si="203"/>
        <v>1</v>
      </c>
      <c r="F246" s="178">
        <f t="shared" si="204"/>
        <v>1</v>
      </c>
      <c r="G246" s="167">
        <f>SUMIFS('BAZA DANYCH'!$O:$O,'BAZA DANYCH'!$V:$V,G$183,'BAZA DANYCH'!$K:$K,$C246,'BAZA DANYCH'!$A:$A,$A246,'BAZA DANYCH'!$F:$F,STATYSTYKI!$B246)</f>
        <v>0</v>
      </c>
      <c r="H246" s="167">
        <f>SUMIFS('BAZA DANYCH'!$P:$P,'BAZA DANYCH'!$V:$V,H$183,'BAZA DANYCH'!$K:$K,$C246,'BAZA DANYCH'!$A:$A,$A246,'BAZA DANYCH'!$F:$F,STATYSTYKI!$B246)</f>
        <v>0</v>
      </c>
      <c r="I246" s="167">
        <f t="shared" si="194"/>
        <v>0</v>
      </c>
      <c r="J246" s="167">
        <f>SUMIFS('BAZA DANYCH'!$O:$O,'BAZA DANYCH'!$V:$V,J$183,'BAZA DANYCH'!$K:$K,$C246,'BAZA DANYCH'!$A:$A,$A246,'BAZA DANYCH'!$F:$F,STATYSTYKI!$B246)</f>
        <v>0</v>
      </c>
      <c r="K246" s="167">
        <f>SUMIFS('BAZA DANYCH'!$P:$P,'BAZA DANYCH'!$V:$V,K$183,'BAZA DANYCH'!$K:$K,$C246,'BAZA DANYCH'!$A:$A,$A246,'BAZA DANYCH'!$F:$F,STATYSTYKI!$B246)</f>
        <v>0</v>
      </c>
      <c r="L246" s="167">
        <f t="shared" si="195"/>
        <v>0</v>
      </c>
      <c r="M246" s="167">
        <f>SUMIFS('BAZA DANYCH'!$O:$O,'BAZA DANYCH'!$V:$V,M$183,'BAZA DANYCH'!$K:$K,$C246,'BAZA DANYCH'!$A:$A,$A246,'BAZA DANYCH'!$F:$F,STATYSTYKI!$B246)</f>
        <v>0</v>
      </c>
      <c r="N246" s="167">
        <f>SUMIFS('BAZA DANYCH'!$P:$P,'BAZA DANYCH'!$V:$V,N$183,'BAZA DANYCH'!$K:$K,$C246,'BAZA DANYCH'!$A:$A,$A246,'BAZA DANYCH'!$F:$F,STATYSTYKI!$B246)</f>
        <v>0</v>
      </c>
      <c r="O246" s="167">
        <f t="shared" si="196"/>
        <v>0</v>
      </c>
      <c r="P246" s="167">
        <f>SUMIFS('BAZA DANYCH'!$O:$O,'BAZA DANYCH'!$V:$V,P$183,'BAZA DANYCH'!$K:$K,$C246,'BAZA DANYCH'!$A:$A,$A246,'BAZA DANYCH'!$F:$F,STATYSTYKI!$B246)</f>
        <v>0</v>
      </c>
      <c r="Q246" s="167">
        <f>SUMIFS('BAZA DANYCH'!$P:$P,'BAZA DANYCH'!$V:$V,Q$183,'BAZA DANYCH'!$K:$K,$C246,'BAZA DANYCH'!$A:$A,$A246,'BAZA DANYCH'!$F:$F,STATYSTYKI!$B246)</f>
        <v>1</v>
      </c>
      <c r="R246" s="167">
        <f t="shared" si="197"/>
        <v>1</v>
      </c>
      <c r="S246" s="167">
        <f>SUMIFS('BAZA DANYCH'!$O:$O,'BAZA DANYCH'!$V:$V,S$183,'BAZA DANYCH'!$K:$K,$C246,'BAZA DANYCH'!$A:$A,$A246,'BAZA DANYCH'!$F:$F,STATYSTYKI!$B246)</f>
        <v>0</v>
      </c>
      <c r="T246" s="167">
        <f>SUMIFS('BAZA DANYCH'!$P:$P,'BAZA DANYCH'!$V:$V,T$183,'BAZA DANYCH'!$K:$K,$C246,'BAZA DANYCH'!$A:$A,$A246,'BAZA DANYCH'!$F:$F,STATYSTYKI!$B246)</f>
        <v>0</v>
      </c>
      <c r="U246" s="167">
        <f t="shared" si="198"/>
        <v>0</v>
      </c>
      <c r="V246" s="167">
        <f>SUMIFS('BAZA DANYCH'!$O:$O,'BAZA DANYCH'!$V:$V,V$183,'BAZA DANYCH'!$K:$K,$C246,'BAZA DANYCH'!$A:$A,$A246,'BAZA DANYCH'!$F:$F,STATYSTYKI!$B246)</f>
        <v>0</v>
      </c>
      <c r="W246" s="167">
        <f>SUMIFS('BAZA DANYCH'!$P:$P,'BAZA DANYCH'!$V:$V,W$183,'BAZA DANYCH'!$K:$K,$C246,'BAZA DANYCH'!$A:$A,$A246,'BAZA DANYCH'!$F:$F,STATYSTYKI!$B246)</f>
        <v>0</v>
      </c>
      <c r="X246" s="167">
        <f t="shared" si="199"/>
        <v>0</v>
      </c>
      <c r="Y246" s="167">
        <f>SUMIFS('BAZA DANYCH'!$O:$O,'BAZA DANYCH'!$V:$V,Y$183,'BAZA DANYCH'!$K:$K,$C246,'BAZA DANYCH'!$A:$A,$A246,'BAZA DANYCH'!$F:$F,STATYSTYKI!$B246)</f>
        <v>0</v>
      </c>
      <c r="Z246" s="167">
        <f>SUMIFS('BAZA DANYCH'!$P:$P,'BAZA DANYCH'!$V:$V,Z$183,'BAZA DANYCH'!$K:$K,$C246,'BAZA DANYCH'!$A:$A,$A246,'BAZA DANYCH'!$F:$F,STATYSTYKI!$B246)</f>
        <v>0</v>
      </c>
      <c r="AA246" s="167">
        <f t="shared" si="200"/>
        <v>0</v>
      </c>
      <c r="AB246" s="167">
        <f>SUMIFS('BAZA DANYCH'!$O:$O,'BAZA DANYCH'!$V:$V,AB$183,'BAZA DANYCH'!$K:$K,$C246,'BAZA DANYCH'!$A:$A,$A246,'BAZA DANYCH'!$F:$F,STATYSTYKI!$B246)</f>
        <v>0</v>
      </c>
      <c r="AC246" s="167">
        <f>SUMIFS('BAZA DANYCH'!$P:$P,'BAZA DANYCH'!$V:$V,AC$183,'BAZA DANYCH'!$K:$K,$C246,'BAZA DANYCH'!$A:$A,$A246,'BAZA DANYCH'!$F:$F,STATYSTYKI!$B246)</f>
        <v>0</v>
      </c>
      <c r="AD246" s="167">
        <f t="shared" si="201"/>
        <v>0</v>
      </c>
      <c r="AM246" s="97"/>
      <c r="AN246" s="98"/>
      <c r="AO246" s="98"/>
      <c r="AP246" s="98"/>
      <c r="AQ246" s="98"/>
      <c r="AR246" s="98"/>
      <c r="AS246" s="98"/>
      <c r="AT246" s="98"/>
      <c r="AU246" s="98"/>
      <c r="AV246" s="98"/>
      <c r="AW246" s="98"/>
      <c r="AX246" s="98"/>
      <c r="AY246" s="98"/>
      <c r="AZ246" s="97"/>
      <c r="BA246" s="97"/>
      <c r="BB246" s="97"/>
      <c r="BC246" s="97"/>
      <c r="BD246" s="97"/>
      <c r="BE246" s="97"/>
      <c r="BF246" s="97"/>
      <c r="BG246" s="97"/>
      <c r="BH246" s="97"/>
      <c r="BI246" s="97"/>
      <c r="BJ246" s="97"/>
      <c r="BK246" s="97"/>
      <c r="BL246" s="98"/>
      <c r="BM246" s="98"/>
      <c r="BN246" s="98"/>
      <c r="BO246" s="231"/>
      <c r="BP246" s="97"/>
      <c r="BQ246" s="97"/>
      <c r="BR246" s="97"/>
      <c r="BS246" s="97"/>
      <c r="BT246" s="97"/>
      <c r="BU246" s="97"/>
      <c r="BV246" s="97"/>
      <c r="BW246" s="97"/>
      <c r="BX246" s="97"/>
      <c r="BY246" s="97"/>
      <c r="BZ246" s="97"/>
      <c r="CA246" s="97"/>
      <c r="CB246" s="97"/>
      <c r="CC246" s="97"/>
      <c r="CD246" s="97"/>
      <c r="CE246" s="97"/>
      <c r="CF246" s="97"/>
      <c r="CG246" s="97"/>
    </row>
    <row r="247" spans="1:85" ht="15" x14ac:dyDescent="0.25">
      <c r="A247" s="50" t="s">
        <v>236</v>
      </c>
      <c r="B247" s="48" t="s">
        <v>257</v>
      </c>
      <c r="C247" s="48" t="s">
        <v>199</v>
      </c>
      <c r="D247" s="178">
        <f t="shared" si="202"/>
        <v>9</v>
      </c>
      <c r="E247" s="178">
        <f t="shared" si="203"/>
        <v>682</v>
      </c>
      <c r="F247" s="178">
        <f t="shared" si="204"/>
        <v>691</v>
      </c>
      <c r="G247" s="167">
        <f>SUMIFS('BAZA DANYCH'!$O:$O,'BAZA DANYCH'!$V:$V,G$183,'BAZA DANYCH'!$K:$K,$C247,'BAZA DANYCH'!$A:$A,$A247,'BAZA DANYCH'!$F:$F,STATYSTYKI!$B247)</f>
        <v>0</v>
      </c>
      <c r="H247" s="167">
        <f>SUMIFS('BAZA DANYCH'!$P:$P,'BAZA DANYCH'!$V:$V,H$183,'BAZA DANYCH'!$K:$K,$C247,'BAZA DANYCH'!$A:$A,$A247,'BAZA DANYCH'!$F:$F,STATYSTYKI!$B247)</f>
        <v>51</v>
      </c>
      <c r="I247" s="167">
        <f t="shared" si="194"/>
        <v>51</v>
      </c>
      <c r="J247" s="167">
        <f>SUMIFS('BAZA DANYCH'!$O:$O,'BAZA DANYCH'!$V:$V,J$183,'BAZA DANYCH'!$K:$K,$C247,'BAZA DANYCH'!$A:$A,$A247,'BAZA DANYCH'!$F:$F,STATYSTYKI!$B247)</f>
        <v>4</v>
      </c>
      <c r="K247" s="167">
        <f>SUMIFS('BAZA DANYCH'!$P:$P,'BAZA DANYCH'!$V:$V,K$183,'BAZA DANYCH'!$K:$K,$C247,'BAZA DANYCH'!$A:$A,$A247,'BAZA DANYCH'!$F:$F,STATYSTYKI!$B247)</f>
        <v>65</v>
      </c>
      <c r="L247" s="167">
        <f t="shared" si="195"/>
        <v>69</v>
      </c>
      <c r="M247" s="167">
        <f>SUMIFS('BAZA DANYCH'!$O:$O,'BAZA DANYCH'!$V:$V,M$183,'BAZA DANYCH'!$K:$K,$C247,'BAZA DANYCH'!$A:$A,$A247,'BAZA DANYCH'!$F:$F,STATYSTYKI!$B247)</f>
        <v>0</v>
      </c>
      <c r="N247" s="167">
        <f>SUMIFS('BAZA DANYCH'!$P:$P,'BAZA DANYCH'!$V:$V,N$183,'BAZA DANYCH'!$K:$K,$C247,'BAZA DANYCH'!$A:$A,$A247,'BAZA DANYCH'!$F:$F,STATYSTYKI!$B247)</f>
        <v>77</v>
      </c>
      <c r="O247" s="167">
        <f t="shared" si="196"/>
        <v>77</v>
      </c>
      <c r="P247" s="167">
        <f>SUMIFS('BAZA DANYCH'!$O:$O,'BAZA DANYCH'!$V:$V,P$183,'BAZA DANYCH'!$K:$K,$C247,'BAZA DANYCH'!$A:$A,$A247,'BAZA DANYCH'!$F:$F,STATYSTYKI!$B247)</f>
        <v>1</v>
      </c>
      <c r="Q247" s="167">
        <f>SUMIFS('BAZA DANYCH'!$P:$P,'BAZA DANYCH'!$V:$V,Q$183,'BAZA DANYCH'!$K:$K,$C247,'BAZA DANYCH'!$A:$A,$A247,'BAZA DANYCH'!$F:$F,STATYSTYKI!$B247)</f>
        <v>96</v>
      </c>
      <c r="R247" s="167">
        <f t="shared" si="197"/>
        <v>97</v>
      </c>
      <c r="S247" s="167">
        <f>SUMIFS('BAZA DANYCH'!$O:$O,'BAZA DANYCH'!$V:$V,S$183,'BAZA DANYCH'!$K:$K,$C247,'BAZA DANYCH'!$A:$A,$A247,'BAZA DANYCH'!$F:$F,STATYSTYKI!$B247)</f>
        <v>2</v>
      </c>
      <c r="T247" s="167">
        <f>SUMIFS('BAZA DANYCH'!$P:$P,'BAZA DANYCH'!$V:$V,T$183,'BAZA DANYCH'!$K:$K,$C247,'BAZA DANYCH'!$A:$A,$A247,'BAZA DANYCH'!$F:$F,STATYSTYKI!$B247)</f>
        <v>85</v>
      </c>
      <c r="U247" s="167">
        <f t="shared" si="198"/>
        <v>87</v>
      </c>
      <c r="V247" s="167">
        <f>SUMIFS('BAZA DANYCH'!$O:$O,'BAZA DANYCH'!$V:$V,V$183,'BAZA DANYCH'!$K:$K,$C247,'BAZA DANYCH'!$A:$A,$A247,'BAZA DANYCH'!$F:$F,STATYSTYKI!$B247)</f>
        <v>0</v>
      </c>
      <c r="W247" s="167">
        <f>SUMIFS('BAZA DANYCH'!$P:$P,'BAZA DANYCH'!$V:$V,W$183,'BAZA DANYCH'!$K:$K,$C247,'BAZA DANYCH'!$A:$A,$A247,'BAZA DANYCH'!$F:$F,STATYSTYKI!$B247)</f>
        <v>129</v>
      </c>
      <c r="X247" s="167">
        <f t="shared" si="199"/>
        <v>129</v>
      </c>
      <c r="Y247" s="167">
        <f>SUMIFS('BAZA DANYCH'!$O:$O,'BAZA DANYCH'!$V:$V,Y$183,'BAZA DANYCH'!$K:$K,$C247,'BAZA DANYCH'!$A:$A,$A247,'BAZA DANYCH'!$F:$F,STATYSTYKI!$B247)</f>
        <v>1</v>
      </c>
      <c r="Z247" s="167">
        <f>SUMIFS('BAZA DANYCH'!$P:$P,'BAZA DANYCH'!$V:$V,Z$183,'BAZA DANYCH'!$K:$K,$C247,'BAZA DANYCH'!$A:$A,$A247,'BAZA DANYCH'!$F:$F,STATYSTYKI!$B247)</f>
        <v>109</v>
      </c>
      <c r="AA247" s="167">
        <f t="shared" si="200"/>
        <v>110</v>
      </c>
      <c r="AB247" s="167">
        <f>SUMIFS('BAZA DANYCH'!$O:$O,'BAZA DANYCH'!$V:$V,AB$183,'BAZA DANYCH'!$K:$K,$C247,'BAZA DANYCH'!$A:$A,$A247,'BAZA DANYCH'!$F:$F,STATYSTYKI!$B247)</f>
        <v>1</v>
      </c>
      <c r="AC247" s="167">
        <f>SUMIFS('BAZA DANYCH'!$P:$P,'BAZA DANYCH'!$V:$V,AC$183,'BAZA DANYCH'!$K:$K,$C247,'BAZA DANYCH'!$A:$A,$A247,'BAZA DANYCH'!$F:$F,STATYSTYKI!$B247)</f>
        <v>70</v>
      </c>
      <c r="AD247" s="167">
        <f t="shared" si="201"/>
        <v>71</v>
      </c>
      <c r="AM247" s="97"/>
      <c r="AN247" s="98"/>
      <c r="AO247" s="98"/>
      <c r="AP247" s="98"/>
      <c r="AQ247" s="98"/>
      <c r="AR247" s="98"/>
      <c r="AS247" s="98"/>
      <c r="AT247" s="98"/>
      <c r="AU247" s="98"/>
      <c r="AV247" s="98"/>
      <c r="AW247" s="98"/>
      <c r="AX247" s="98"/>
      <c r="AY247" s="98"/>
      <c r="AZ247" s="97"/>
      <c r="BA247" s="97"/>
      <c r="BB247" s="97"/>
      <c r="BC247" s="97"/>
      <c r="BD247" s="97"/>
      <c r="BE247" s="97"/>
      <c r="BF247" s="97"/>
      <c r="BG247" s="97"/>
      <c r="BH247" s="97"/>
      <c r="BI247" s="97"/>
      <c r="BJ247" s="97"/>
      <c r="BK247" s="97"/>
      <c r="BL247" s="98"/>
      <c r="BM247" s="98"/>
      <c r="BN247" s="98"/>
      <c r="BO247" s="231"/>
      <c r="BP247" s="97"/>
      <c r="BQ247" s="97"/>
      <c r="BR247" s="97"/>
      <c r="BS247" s="97"/>
      <c r="BT247" s="97"/>
      <c r="BU247" s="97"/>
      <c r="BV247" s="97"/>
      <c r="BW247" s="97"/>
      <c r="BX247" s="97"/>
      <c r="BY247" s="97"/>
      <c r="BZ247" s="97"/>
      <c r="CA247" s="97"/>
      <c r="CB247" s="97"/>
      <c r="CC247" s="97"/>
      <c r="CD247" s="97"/>
      <c r="CE247" s="97"/>
      <c r="CF247" s="97"/>
      <c r="CG247" s="97"/>
    </row>
    <row r="248" spans="1:85" ht="15" x14ac:dyDescent="0.25">
      <c r="A248" s="50" t="s">
        <v>186</v>
      </c>
      <c r="B248" s="48" t="s">
        <v>204</v>
      </c>
      <c r="C248" s="48" t="s">
        <v>205</v>
      </c>
      <c r="D248" s="178">
        <f t="shared" si="202"/>
        <v>808</v>
      </c>
      <c r="E248" s="178">
        <f t="shared" si="203"/>
        <v>484</v>
      </c>
      <c r="F248" s="178">
        <f t="shared" si="204"/>
        <v>1292</v>
      </c>
      <c r="G248" s="167">
        <f>SUMIFS('BAZA DANYCH'!$O:$O,'BAZA DANYCH'!$V:$V,G$183,'BAZA DANYCH'!$K:$K,$C248,'BAZA DANYCH'!$A:$A,$A248,'BAZA DANYCH'!$F:$F,STATYSTYKI!$B248)</f>
        <v>53</v>
      </c>
      <c r="H248" s="167">
        <f>SUMIFS('BAZA DANYCH'!$P:$P,'BAZA DANYCH'!$V:$V,H$183,'BAZA DANYCH'!$K:$K,$C248,'BAZA DANYCH'!$A:$A,$A248,'BAZA DANYCH'!$F:$F,STATYSTYKI!$B248)</f>
        <v>25</v>
      </c>
      <c r="I248" s="167">
        <f t="shared" si="194"/>
        <v>78</v>
      </c>
      <c r="J248" s="167">
        <f>SUMIFS('BAZA DANYCH'!$O:$O,'BAZA DANYCH'!$V:$V,J$183,'BAZA DANYCH'!$K:$K,$C248,'BAZA DANYCH'!$A:$A,$A248,'BAZA DANYCH'!$F:$F,STATYSTYKI!$B248)</f>
        <v>101</v>
      </c>
      <c r="K248" s="167">
        <f>SUMIFS('BAZA DANYCH'!$P:$P,'BAZA DANYCH'!$V:$V,K$183,'BAZA DANYCH'!$K:$K,$C248,'BAZA DANYCH'!$A:$A,$A248,'BAZA DANYCH'!$F:$F,STATYSTYKI!$B248)</f>
        <v>97</v>
      </c>
      <c r="L248" s="167">
        <f t="shared" si="195"/>
        <v>198</v>
      </c>
      <c r="M248" s="167">
        <f>SUMIFS('BAZA DANYCH'!$O:$O,'BAZA DANYCH'!$V:$V,M$183,'BAZA DANYCH'!$K:$K,$C248,'BAZA DANYCH'!$A:$A,$A248,'BAZA DANYCH'!$F:$F,STATYSTYKI!$B248)</f>
        <v>68</v>
      </c>
      <c r="N248" s="167">
        <f>SUMIFS('BAZA DANYCH'!$P:$P,'BAZA DANYCH'!$V:$V,N$183,'BAZA DANYCH'!$K:$K,$C248,'BAZA DANYCH'!$A:$A,$A248,'BAZA DANYCH'!$F:$F,STATYSTYKI!$B248)</f>
        <v>71</v>
      </c>
      <c r="O248" s="167">
        <f t="shared" si="196"/>
        <v>139</v>
      </c>
      <c r="P248" s="167">
        <f>SUMIFS('BAZA DANYCH'!$O:$O,'BAZA DANYCH'!$V:$V,P$183,'BAZA DANYCH'!$K:$K,$C248,'BAZA DANYCH'!$A:$A,$A248,'BAZA DANYCH'!$F:$F,STATYSTYKI!$B248)</f>
        <v>98</v>
      </c>
      <c r="Q248" s="167">
        <f>SUMIFS('BAZA DANYCH'!$P:$P,'BAZA DANYCH'!$V:$V,Q$183,'BAZA DANYCH'!$K:$K,$C248,'BAZA DANYCH'!$A:$A,$A248,'BAZA DANYCH'!$F:$F,STATYSTYKI!$B248)</f>
        <v>110</v>
      </c>
      <c r="R248" s="167">
        <f t="shared" si="197"/>
        <v>208</v>
      </c>
      <c r="S248" s="167">
        <f>SUMIFS('BAZA DANYCH'!$O:$O,'BAZA DANYCH'!$V:$V,S$183,'BAZA DANYCH'!$K:$K,$C248,'BAZA DANYCH'!$A:$A,$A248,'BAZA DANYCH'!$F:$F,STATYSTYKI!$B248)</f>
        <v>126</v>
      </c>
      <c r="T248" s="167">
        <f>SUMIFS('BAZA DANYCH'!$P:$P,'BAZA DANYCH'!$V:$V,T$183,'BAZA DANYCH'!$K:$K,$C248,'BAZA DANYCH'!$A:$A,$A248,'BAZA DANYCH'!$F:$F,STATYSTYKI!$B248)</f>
        <v>48</v>
      </c>
      <c r="U248" s="167">
        <f t="shared" si="198"/>
        <v>174</v>
      </c>
      <c r="V248" s="167">
        <f>SUMIFS('BAZA DANYCH'!$O:$O,'BAZA DANYCH'!$V:$V,V$183,'BAZA DANYCH'!$K:$K,$C248,'BAZA DANYCH'!$A:$A,$A248,'BAZA DANYCH'!$F:$F,STATYSTYKI!$B248)</f>
        <v>142</v>
      </c>
      <c r="W248" s="167">
        <f>SUMIFS('BAZA DANYCH'!$P:$P,'BAZA DANYCH'!$V:$V,W$183,'BAZA DANYCH'!$K:$K,$C248,'BAZA DANYCH'!$A:$A,$A248,'BAZA DANYCH'!$F:$F,STATYSTYKI!$B248)</f>
        <v>61</v>
      </c>
      <c r="X248" s="167">
        <f t="shared" si="199"/>
        <v>203</v>
      </c>
      <c r="Y248" s="167">
        <f>SUMIFS('BAZA DANYCH'!$O:$O,'BAZA DANYCH'!$V:$V,Y$183,'BAZA DANYCH'!$K:$K,$C248,'BAZA DANYCH'!$A:$A,$A248,'BAZA DANYCH'!$F:$F,STATYSTYKI!$B248)</f>
        <v>140</v>
      </c>
      <c r="Z248" s="167">
        <f>SUMIFS('BAZA DANYCH'!$P:$P,'BAZA DANYCH'!$V:$V,Z$183,'BAZA DANYCH'!$K:$K,$C248,'BAZA DANYCH'!$A:$A,$A248,'BAZA DANYCH'!$F:$F,STATYSTYKI!$B248)</f>
        <v>42</v>
      </c>
      <c r="AA248" s="167">
        <f t="shared" si="200"/>
        <v>182</v>
      </c>
      <c r="AB248" s="167">
        <f>SUMIFS('BAZA DANYCH'!$O:$O,'BAZA DANYCH'!$V:$V,AB$183,'BAZA DANYCH'!$K:$K,$C248,'BAZA DANYCH'!$A:$A,$A248,'BAZA DANYCH'!$F:$F,STATYSTYKI!$B248)</f>
        <v>80</v>
      </c>
      <c r="AC248" s="167">
        <f>SUMIFS('BAZA DANYCH'!$P:$P,'BAZA DANYCH'!$V:$V,AC$183,'BAZA DANYCH'!$K:$K,$C248,'BAZA DANYCH'!$A:$A,$A248,'BAZA DANYCH'!$F:$F,STATYSTYKI!$B248)</f>
        <v>30</v>
      </c>
      <c r="AD248" s="167">
        <f t="shared" si="201"/>
        <v>110</v>
      </c>
      <c r="AM248" s="97"/>
      <c r="AN248" s="98"/>
      <c r="AO248" s="98"/>
      <c r="AP248" s="98"/>
      <c r="AQ248" s="98"/>
      <c r="AR248" s="98"/>
      <c r="AS248" s="98"/>
      <c r="AT248" s="98"/>
      <c r="AU248" s="98"/>
      <c r="AV248" s="98"/>
      <c r="AW248" s="98"/>
      <c r="AX248" s="98"/>
      <c r="AY248" s="98"/>
      <c r="AZ248" s="97"/>
      <c r="BA248" s="97"/>
      <c r="BB248" s="97"/>
      <c r="BC248" s="97"/>
      <c r="BD248" s="97"/>
      <c r="BE248" s="97"/>
      <c r="BF248" s="97"/>
      <c r="BG248" s="97"/>
      <c r="BH248" s="97"/>
      <c r="BI248" s="97"/>
      <c r="BJ248" s="97"/>
      <c r="BK248" s="97"/>
      <c r="BL248" s="98"/>
      <c r="BM248" s="98"/>
      <c r="BN248" s="98"/>
      <c r="BO248" s="231"/>
      <c r="BP248" s="97"/>
      <c r="BQ248" s="97"/>
      <c r="BR248" s="97"/>
      <c r="BS248" s="97"/>
      <c r="BT248" s="97"/>
      <c r="BU248" s="97"/>
      <c r="BV248" s="97"/>
      <c r="BW248" s="97"/>
      <c r="BX248" s="97"/>
      <c r="BY248" s="97"/>
      <c r="BZ248" s="97"/>
      <c r="CA248" s="97"/>
      <c r="CB248" s="97"/>
      <c r="CC248" s="97"/>
      <c r="CD248" s="97"/>
      <c r="CE248" s="97"/>
      <c r="CF248" s="97"/>
      <c r="CG248" s="97"/>
    </row>
    <row r="249" spans="1:85" ht="15" x14ac:dyDescent="0.25">
      <c r="A249" s="50" t="s">
        <v>236</v>
      </c>
      <c r="B249" s="48" t="s">
        <v>237</v>
      </c>
      <c r="C249" s="48" t="s">
        <v>205</v>
      </c>
      <c r="D249" s="178">
        <f t="shared" si="202"/>
        <v>0</v>
      </c>
      <c r="E249" s="178">
        <f t="shared" si="203"/>
        <v>3</v>
      </c>
      <c r="F249" s="178">
        <f t="shared" si="204"/>
        <v>3</v>
      </c>
      <c r="G249" s="167">
        <f>SUMIFS('BAZA DANYCH'!$O:$O,'BAZA DANYCH'!$V:$V,G$183,'BAZA DANYCH'!$K:$K,$C249,'BAZA DANYCH'!$A:$A,$A249,'BAZA DANYCH'!$F:$F,STATYSTYKI!$B249)</f>
        <v>0</v>
      </c>
      <c r="H249" s="167">
        <f>SUMIFS('BAZA DANYCH'!$P:$P,'BAZA DANYCH'!$V:$V,H$183,'BAZA DANYCH'!$K:$K,$C249,'BAZA DANYCH'!$A:$A,$A249,'BAZA DANYCH'!$F:$F,STATYSTYKI!$B249)</f>
        <v>0</v>
      </c>
      <c r="I249" s="167">
        <f t="shared" si="194"/>
        <v>0</v>
      </c>
      <c r="J249" s="167">
        <f>SUMIFS('BAZA DANYCH'!$O:$O,'BAZA DANYCH'!$V:$V,J$183,'BAZA DANYCH'!$K:$K,$C249,'BAZA DANYCH'!$A:$A,$A249,'BAZA DANYCH'!$F:$F,STATYSTYKI!$B249)</f>
        <v>0</v>
      </c>
      <c r="K249" s="167">
        <f>SUMIFS('BAZA DANYCH'!$P:$P,'BAZA DANYCH'!$V:$V,K$183,'BAZA DANYCH'!$K:$K,$C249,'BAZA DANYCH'!$A:$A,$A249,'BAZA DANYCH'!$F:$F,STATYSTYKI!$B249)</f>
        <v>0</v>
      </c>
      <c r="L249" s="167">
        <f t="shared" si="195"/>
        <v>0</v>
      </c>
      <c r="M249" s="167">
        <f>SUMIFS('BAZA DANYCH'!$O:$O,'BAZA DANYCH'!$V:$V,M$183,'BAZA DANYCH'!$K:$K,$C249,'BAZA DANYCH'!$A:$A,$A249,'BAZA DANYCH'!$F:$F,STATYSTYKI!$B249)</f>
        <v>0</v>
      </c>
      <c r="N249" s="167">
        <f>SUMIFS('BAZA DANYCH'!$P:$P,'BAZA DANYCH'!$V:$V,N$183,'BAZA DANYCH'!$K:$K,$C249,'BAZA DANYCH'!$A:$A,$A249,'BAZA DANYCH'!$F:$F,STATYSTYKI!$B249)</f>
        <v>1</v>
      </c>
      <c r="O249" s="167">
        <f t="shared" si="196"/>
        <v>1</v>
      </c>
      <c r="P249" s="167">
        <f>SUMIFS('BAZA DANYCH'!$O:$O,'BAZA DANYCH'!$V:$V,P$183,'BAZA DANYCH'!$K:$K,$C249,'BAZA DANYCH'!$A:$A,$A249,'BAZA DANYCH'!$F:$F,STATYSTYKI!$B249)</f>
        <v>0</v>
      </c>
      <c r="Q249" s="167">
        <f>SUMIFS('BAZA DANYCH'!$P:$P,'BAZA DANYCH'!$V:$V,Q$183,'BAZA DANYCH'!$K:$K,$C249,'BAZA DANYCH'!$A:$A,$A249,'BAZA DANYCH'!$F:$F,STATYSTYKI!$B249)</f>
        <v>0</v>
      </c>
      <c r="R249" s="167">
        <f t="shared" si="197"/>
        <v>0</v>
      </c>
      <c r="S249" s="167">
        <f>SUMIFS('BAZA DANYCH'!$O:$O,'BAZA DANYCH'!$V:$V,S$183,'BAZA DANYCH'!$K:$K,$C249,'BAZA DANYCH'!$A:$A,$A249,'BAZA DANYCH'!$F:$F,STATYSTYKI!$B249)</f>
        <v>0</v>
      </c>
      <c r="T249" s="167">
        <f>SUMIFS('BAZA DANYCH'!$P:$P,'BAZA DANYCH'!$V:$V,T$183,'BAZA DANYCH'!$K:$K,$C249,'BAZA DANYCH'!$A:$A,$A249,'BAZA DANYCH'!$F:$F,STATYSTYKI!$B249)</f>
        <v>2</v>
      </c>
      <c r="U249" s="167">
        <f t="shared" si="198"/>
        <v>2</v>
      </c>
      <c r="V249" s="167">
        <f>SUMIFS('BAZA DANYCH'!$O:$O,'BAZA DANYCH'!$V:$V,V$183,'BAZA DANYCH'!$K:$K,$C249,'BAZA DANYCH'!$A:$A,$A249,'BAZA DANYCH'!$F:$F,STATYSTYKI!$B249)</f>
        <v>0</v>
      </c>
      <c r="W249" s="167">
        <f>SUMIFS('BAZA DANYCH'!$P:$P,'BAZA DANYCH'!$V:$V,W$183,'BAZA DANYCH'!$K:$K,$C249,'BAZA DANYCH'!$A:$A,$A249,'BAZA DANYCH'!$F:$F,STATYSTYKI!$B249)</f>
        <v>0</v>
      </c>
      <c r="X249" s="167">
        <f t="shared" si="199"/>
        <v>0</v>
      </c>
      <c r="Y249" s="167">
        <f>SUMIFS('BAZA DANYCH'!$O:$O,'BAZA DANYCH'!$V:$V,Y$183,'BAZA DANYCH'!$K:$K,$C249,'BAZA DANYCH'!$A:$A,$A249,'BAZA DANYCH'!$F:$F,STATYSTYKI!$B249)</f>
        <v>0</v>
      </c>
      <c r="Z249" s="167">
        <f>SUMIFS('BAZA DANYCH'!$P:$P,'BAZA DANYCH'!$V:$V,Z$183,'BAZA DANYCH'!$K:$K,$C249,'BAZA DANYCH'!$A:$A,$A249,'BAZA DANYCH'!$F:$F,STATYSTYKI!$B249)</f>
        <v>0</v>
      </c>
      <c r="AA249" s="167">
        <f t="shared" si="200"/>
        <v>0</v>
      </c>
      <c r="AB249" s="167">
        <f>SUMIFS('BAZA DANYCH'!$O:$O,'BAZA DANYCH'!$V:$V,AB$183,'BAZA DANYCH'!$K:$K,$C249,'BAZA DANYCH'!$A:$A,$A249,'BAZA DANYCH'!$F:$F,STATYSTYKI!$B249)</f>
        <v>0</v>
      </c>
      <c r="AC249" s="167">
        <f>SUMIFS('BAZA DANYCH'!$P:$P,'BAZA DANYCH'!$V:$V,AC$183,'BAZA DANYCH'!$K:$K,$C249,'BAZA DANYCH'!$A:$A,$A249,'BAZA DANYCH'!$F:$F,STATYSTYKI!$B249)</f>
        <v>0</v>
      </c>
      <c r="AD249" s="167">
        <f t="shared" si="201"/>
        <v>0</v>
      </c>
      <c r="AM249" s="97"/>
      <c r="AN249" s="98"/>
      <c r="AO249" s="98"/>
      <c r="AP249" s="98"/>
      <c r="AQ249" s="98"/>
      <c r="AR249" s="98"/>
      <c r="AS249" s="98"/>
      <c r="AT249" s="98"/>
      <c r="AU249" s="98"/>
      <c r="AV249" s="98"/>
      <c r="AW249" s="98"/>
      <c r="AX249" s="98"/>
      <c r="AY249" s="98"/>
      <c r="AZ249" s="97"/>
      <c r="BA249" s="97"/>
      <c r="BB249" s="97"/>
      <c r="BC249" s="97"/>
      <c r="BD249" s="97"/>
      <c r="BE249" s="97"/>
      <c r="BF249" s="97"/>
      <c r="BG249" s="97"/>
      <c r="BH249" s="97"/>
      <c r="BI249" s="97"/>
      <c r="BJ249" s="97"/>
      <c r="BK249" s="97"/>
      <c r="BL249" s="98"/>
      <c r="BM249" s="98"/>
      <c r="BN249" s="98"/>
      <c r="BO249" s="231"/>
      <c r="BP249" s="97"/>
      <c r="BQ249" s="97"/>
      <c r="BR249" s="97"/>
      <c r="BS249" s="97"/>
      <c r="BT249" s="97"/>
      <c r="BU249" s="97"/>
      <c r="BV249" s="97"/>
      <c r="BW249" s="97"/>
      <c r="BX249" s="97"/>
      <c r="BY249" s="97"/>
      <c r="BZ249" s="97"/>
      <c r="CA249" s="97"/>
      <c r="CB249" s="97"/>
      <c r="CC249" s="97"/>
      <c r="CD249" s="97"/>
      <c r="CE249" s="97"/>
      <c r="CF249" s="97"/>
      <c r="CG249" s="97"/>
    </row>
    <row r="250" spans="1:85" ht="15" x14ac:dyDescent="0.25">
      <c r="A250" s="50" t="s">
        <v>236</v>
      </c>
      <c r="B250" s="48" t="s">
        <v>243</v>
      </c>
      <c r="C250" s="48" t="s">
        <v>205</v>
      </c>
      <c r="D250" s="178">
        <f t="shared" ref="D250:D273" si="205">SUM(G250,J250,M250,P250,S250,V250,Y250,AB250)</f>
        <v>0</v>
      </c>
      <c r="E250" s="178">
        <f t="shared" ref="E250:E273" si="206">SUM(H250,K250,N250,Q250,T250,W250,Z250,AC250)</f>
        <v>0</v>
      </c>
      <c r="F250" s="178">
        <f t="shared" ref="F250:F273" si="207">SUM(I250,L250,O250,R250,U250,X250,AA250,AD250)</f>
        <v>0</v>
      </c>
      <c r="G250" s="167">
        <f>SUMIFS('BAZA DANYCH'!$O:$O,'BAZA DANYCH'!$V:$V,G$183,'BAZA DANYCH'!$K:$K,$C250,'BAZA DANYCH'!$A:$A,$A250,'BAZA DANYCH'!$F:$F,STATYSTYKI!$B250)</f>
        <v>0</v>
      </c>
      <c r="H250" s="167">
        <f>SUMIFS('BAZA DANYCH'!$P:$P,'BAZA DANYCH'!$V:$V,H$183,'BAZA DANYCH'!$K:$K,$C250,'BAZA DANYCH'!$A:$A,$A250,'BAZA DANYCH'!$F:$F,STATYSTYKI!$B250)</f>
        <v>0</v>
      </c>
      <c r="I250" s="167">
        <f t="shared" si="194"/>
        <v>0</v>
      </c>
      <c r="J250" s="167">
        <f>SUMIFS('BAZA DANYCH'!$O:$O,'BAZA DANYCH'!$V:$V,J$183,'BAZA DANYCH'!$K:$K,$C250,'BAZA DANYCH'!$A:$A,$A250,'BAZA DANYCH'!$F:$F,STATYSTYKI!$B250)</f>
        <v>0</v>
      </c>
      <c r="K250" s="167">
        <f>SUMIFS('BAZA DANYCH'!$P:$P,'BAZA DANYCH'!$V:$V,K$183,'BAZA DANYCH'!$K:$K,$C250,'BAZA DANYCH'!$A:$A,$A250,'BAZA DANYCH'!$F:$F,STATYSTYKI!$B250)</f>
        <v>0</v>
      </c>
      <c r="L250" s="167">
        <f t="shared" si="195"/>
        <v>0</v>
      </c>
      <c r="M250" s="167">
        <f>SUMIFS('BAZA DANYCH'!$O:$O,'BAZA DANYCH'!$V:$V,M$183,'BAZA DANYCH'!$K:$K,$C250,'BAZA DANYCH'!$A:$A,$A250,'BAZA DANYCH'!$F:$F,STATYSTYKI!$B250)</f>
        <v>0</v>
      </c>
      <c r="N250" s="167">
        <f>SUMIFS('BAZA DANYCH'!$P:$P,'BAZA DANYCH'!$V:$V,N$183,'BAZA DANYCH'!$K:$K,$C250,'BAZA DANYCH'!$A:$A,$A250,'BAZA DANYCH'!$F:$F,STATYSTYKI!$B250)</f>
        <v>0</v>
      </c>
      <c r="O250" s="167">
        <f t="shared" si="196"/>
        <v>0</v>
      </c>
      <c r="P250" s="167">
        <f>SUMIFS('BAZA DANYCH'!$O:$O,'BAZA DANYCH'!$V:$V,P$183,'BAZA DANYCH'!$K:$K,$C250,'BAZA DANYCH'!$A:$A,$A250,'BAZA DANYCH'!$F:$F,STATYSTYKI!$B250)</f>
        <v>0</v>
      </c>
      <c r="Q250" s="167">
        <f>SUMIFS('BAZA DANYCH'!$P:$P,'BAZA DANYCH'!$V:$V,Q$183,'BAZA DANYCH'!$K:$K,$C250,'BAZA DANYCH'!$A:$A,$A250,'BAZA DANYCH'!$F:$F,STATYSTYKI!$B250)</f>
        <v>0</v>
      </c>
      <c r="R250" s="167">
        <f t="shared" si="197"/>
        <v>0</v>
      </c>
      <c r="S250" s="167">
        <f>SUMIFS('BAZA DANYCH'!$O:$O,'BAZA DANYCH'!$V:$V,S$183,'BAZA DANYCH'!$K:$K,$C250,'BAZA DANYCH'!$A:$A,$A250,'BAZA DANYCH'!$F:$F,STATYSTYKI!$B250)</f>
        <v>0</v>
      </c>
      <c r="T250" s="167">
        <f>SUMIFS('BAZA DANYCH'!$P:$P,'BAZA DANYCH'!$V:$V,T$183,'BAZA DANYCH'!$K:$K,$C250,'BAZA DANYCH'!$A:$A,$A250,'BAZA DANYCH'!$F:$F,STATYSTYKI!$B250)</f>
        <v>0</v>
      </c>
      <c r="U250" s="167">
        <f t="shared" si="198"/>
        <v>0</v>
      </c>
      <c r="V250" s="167">
        <f>SUMIFS('BAZA DANYCH'!$O:$O,'BAZA DANYCH'!$V:$V,V$183,'BAZA DANYCH'!$K:$K,$C250,'BAZA DANYCH'!$A:$A,$A250,'BAZA DANYCH'!$F:$F,STATYSTYKI!$B250)</f>
        <v>0</v>
      </c>
      <c r="W250" s="167">
        <f>SUMIFS('BAZA DANYCH'!$P:$P,'BAZA DANYCH'!$V:$V,W$183,'BAZA DANYCH'!$K:$K,$C250,'BAZA DANYCH'!$A:$A,$A250,'BAZA DANYCH'!$F:$F,STATYSTYKI!$B250)</f>
        <v>0</v>
      </c>
      <c r="X250" s="167">
        <f t="shared" si="199"/>
        <v>0</v>
      </c>
      <c r="Y250" s="167">
        <f>SUMIFS('BAZA DANYCH'!$O:$O,'BAZA DANYCH'!$V:$V,Y$183,'BAZA DANYCH'!$K:$K,$C250,'BAZA DANYCH'!$A:$A,$A250,'BAZA DANYCH'!$F:$F,STATYSTYKI!$B250)</f>
        <v>0</v>
      </c>
      <c r="Z250" s="167">
        <f>SUMIFS('BAZA DANYCH'!$P:$P,'BAZA DANYCH'!$V:$V,Z$183,'BAZA DANYCH'!$K:$K,$C250,'BAZA DANYCH'!$A:$A,$A250,'BAZA DANYCH'!$F:$F,STATYSTYKI!$B250)</f>
        <v>0</v>
      </c>
      <c r="AA250" s="167">
        <f t="shared" si="200"/>
        <v>0</v>
      </c>
      <c r="AB250" s="167">
        <f>SUMIFS('BAZA DANYCH'!$O:$O,'BAZA DANYCH'!$V:$V,AB$183,'BAZA DANYCH'!$K:$K,$C250,'BAZA DANYCH'!$A:$A,$A250,'BAZA DANYCH'!$F:$F,STATYSTYKI!$B250)</f>
        <v>0</v>
      </c>
      <c r="AC250" s="167">
        <f>SUMIFS('BAZA DANYCH'!$P:$P,'BAZA DANYCH'!$V:$V,AC$183,'BAZA DANYCH'!$K:$K,$C250,'BAZA DANYCH'!$A:$A,$A250,'BAZA DANYCH'!$F:$F,STATYSTYKI!$B250)</f>
        <v>0</v>
      </c>
      <c r="AD250" s="167">
        <f t="shared" si="201"/>
        <v>0</v>
      </c>
      <c r="AM250" s="97"/>
      <c r="AN250" s="98"/>
      <c r="AO250" s="98"/>
      <c r="AP250" s="98"/>
      <c r="AQ250" s="98"/>
      <c r="AR250" s="98"/>
      <c r="AS250" s="98"/>
      <c r="AT250" s="98"/>
      <c r="AU250" s="98"/>
      <c r="AV250" s="98"/>
      <c r="AW250" s="98"/>
      <c r="AX250" s="98"/>
      <c r="AY250" s="98"/>
      <c r="AZ250" s="97"/>
      <c r="BA250" s="97"/>
      <c r="BB250" s="97"/>
      <c r="BC250" s="97"/>
      <c r="BD250" s="97"/>
      <c r="BE250" s="97"/>
      <c r="BF250" s="97"/>
      <c r="BG250" s="97"/>
      <c r="BH250" s="97"/>
      <c r="BI250" s="97"/>
      <c r="BJ250" s="97"/>
      <c r="BK250" s="97"/>
      <c r="BL250" s="98"/>
      <c r="BM250" s="98"/>
      <c r="BN250" s="98"/>
      <c r="BO250" s="231"/>
      <c r="BP250" s="97"/>
      <c r="BQ250" s="97"/>
      <c r="BR250" s="97"/>
      <c r="BS250" s="97"/>
      <c r="BT250" s="97"/>
      <c r="BU250" s="97"/>
      <c r="BV250" s="97"/>
      <c r="BW250" s="97"/>
      <c r="BX250" s="97"/>
      <c r="BY250" s="97"/>
      <c r="BZ250" s="97"/>
      <c r="CA250" s="97"/>
      <c r="CB250" s="97"/>
      <c r="CC250" s="97"/>
      <c r="CD250" s="97"/>
      <c r="CE250" s="97"/>
      <c r="CF250" s="97"/>
      <c r="CG250" s="97"/>
    </row>
    <row r="251" spans="1:85" ht="15" x14ac:dyDescent="0.25">
      <c r="A251" s="50" t="s">
        <v>236</v>
      </c>
      <c r="B251" s="48" t="s">
        <v>249</v>
      </c>
      <c r="C251" s="48" t="s">
        <v>205</v>
      </c>
      <c r="D251" s="178">
        <f t="shared" si="205"/>
        <v>452</v>
      </c>
      <c r="E251" s="178">
        <f t="shared" si="206"/>
        <v>6</v>
      </c>
      <c r="F251" s="178">
        <f t="shared" si="207"/>
        <v>458</v>
      </c>
      <c r="G251" s="167">
        <f>SUMIFS('BAZA DANYCH'!$O:$O,'BAZA DANYCH'!$V:$V,G$183,'BAZA DANYCH'!$K:$K,$C251,'BAZA DANYCH'!$A:$A,$A251,'BAZA DANYCH'!$F:$F,STATYSTYKI!$B251)</f>
        <v>42</v>
      </c>
      <c r="H251" s="167">
        <f>SUMIFS('BAZA DANYCH'!$P:$P,'BAZA DANYCH'!$V:$V,H$183,'BAZA DANYCH'!$K:$K,$C251,'BAZA DANYCH'!$A:$A,$A251,'BAZA DANYCH'!$F:$F,STATYSTYKI!$B251)</f>
        <v>0</v>
      </c>
      <c r="I251" s="167">
        <f t="shared" ref="I251:I273" si="208">H251+G251</f>
        <v>42</v>
      </c>
      <c r="J251" s="167">
        <f>SUMIFS('BAZA DANYCH'!$O:$O,'BAZA DANYCH'!$V:$V,J$183,'BAZA DANYCH'!$K:$K,$C251,'BAZA DANYCH'!$A:$A,$A251,'BAZA DANYCH'!$F:$F,STATYSTYKI!$B251)</f>
        <v>61</v>
      </c>
      <c r="K251" s="167">
        <f>SUMIFS('BAZA DANYCH'!$P:$P,'BAZA DANYCH'!$V:$V,K$183,'BAZA DANYCH'!$K:$K,$C251,'BAZA DANYCH'!$A:$A,$A251,'BAZA DANYCH'!$F:$F,STATYSTYKI!$B251)</f>
        <v>1</v>
      </c>
      <c r="L251" s="167">
        <f t="shared" ref="L251:L273" si="209">K251+J251</f>
        <v>62</v>
      </c>
      <c r="M251" s="167">
        <f>SUMIFS('BAZA DANYCH'!$O:$O,'BAZA DANYCH'!$V:$V,M$183,'BAZA DANYCH'!$K:$K,$C251,'BAZA DANYCH'!$A:$A,$A251,'BAZA DANYCH'!$F:$F,STATYSTYKI!$B251)</f>
        <v>55</v>
      </c>
      <c r="N251" s="167">
        <f>SUMIFS('BAZA DANYCH'!$P:$P,'BAZA DANYCH'!$V:$V,N$183,'BAZA DANYCH'!$K:$K,$C251,'BAZA DANYCH'!$A:$A,$A251,'BAZA DANYCH'!$F:$F,STATYSTYKI!$B251)</f>
        <v>0</v>
      </c>
      <c r="O251" s="167">
        <f t="shared" ref="O251:O273" si="210">N251+M251</f>
        <v>55</v>
      </c>
      <c r="P251" s="167">
        <f>SUMIFS('BAZA DANYCH'!$O:$O,'BAZA DANYCH'!$V:$V,P$183,'BAZA DANYCH'!$K:$K,$C251,'BAZA DANYCH'!$A:$A,$A251,'BAZA DANYCH'!$F:$F,STATYSTYKI!$B251)</f>
        <v>57</v>
      </c>
      <c r="Q251" s="167">
        <f>SUMIFS('BAZA DANYCH'!$P:$P,'BAZA DANYCH'!$V:$V,Q$183,'BAZA DANYCH'!$K:$K,$C251,'BAZA DANYCH'!$A:$A,$A251,'BAZA DANYCH'!$F:$F,STATYSTYKI!$B251)</f>
        <v>1</v>
      </c>
      <c r="R251" s="167">
        <f t="shared" ref="R251:R273" si="211">Q251+P251</f>
        <v>58</v>
      </c>
      <c r="S251" s="167">
        <f>SUMIFS('BAZA DANYCH'!$O:$O,'BAZA DANYCH'!$V:$V,S$183,'BAZA DANYCH'!$K:$K,$C251,'BAZA DANYCH'!$A:$A,$A251,'BAZA DANYCH'!$F:$F,STATYSTYKI!$B251)</f>
        <v>58</v>
      </c>
      <c r="T251" s="167">
        <f>SUMIFS('BAZA DANYCH'!$P:$P,'BAZA DANYCH'!$V:$V,T$183,'BAZA DANYCH'!$K:$K,$C251,'BAZA DANYCH'!$A:$A,$A251,'BAZA DANYCH'!$F:$F,STATYSTYKI!$B251)</f>
        <v>1</v>
      </c>
      <c r="U251" s="167">
        <f t="shared" ref="U251:U273" si="212">T251+S251</f>
        <v>59</v>
      </c>
      <c r="V251" s="167">
        <f>SUMIFS('BAZA DANYCH'!$O:$O,'BAZA DANYCH'!$V:$V,V$183,'BAZA DANYCH'!$K:$K,$C251,'BAZA DANYCH'!$A:$A,$A251,'BAZA DANYCH'!$F:$F,STATYSTYKI!$B251)</f>
        <v>74</v>
      </c>
      <c r="W251" s="167">
        <f>SUMIFS('BAZA DANYCH'!$P:$P,'BAZA DANYCH'!$V:$V,W$183,'BAZA DANYCH'!$K:$K,$C251,'BAZA DANYCH'!$A:$A,$A251,'BAZA DANYCH'!$F:$F,STATYSTYKI!$B251)</f>
        <v>0</v>
      </c>
      <c r="X251" s="167">
        <f t="shared" ref="X251:X273" si="213">W251+V251</f>
        <v>74</v>
      </c>
      <c r="Y251" s="167">
        <f>SUMIFS('BAZA DANYCH'!$O:$O,'BAZA DANYCH'!$V:$V,Y$183,'BAZA DANYCH'!$K:$K,$C251,'BAZA DANYCH'!$A:$A,$A251,'BAZA DANYCH'!$F:$F,STATYSTYKI!$B251)</f>
        <v>53</v>
      </c>
      <c r="Z251" s="167">
        <f>SUMIFS('BAZA DANYCH'!$P:$P,'BAZA DANYCH'!$V:$V,Z$183,'BAZA DANYCH'!$K:$K,$C251,'BAZA DANYCH'!$A:$A,$A251,'BAZA DANYCH'!$F:$F,STATYSTYKI!$B251)</f>
        <v>3</v>
      </c>
      <c r="AA251" s="167">
        <f t="shared" ref="AA251:AA273" si="214">Z251+Y251</f>
        <v>56</v>
      </c>
      <c r="AB251" s="167">
        <f>SUMIFS('BAZA DANYCH'!$O:$O,'BAZA DANYCH'!$V:$V,AB$183,'BAZA DANYCH'!$K:$K,$C251,'BAZA DANYCH'!$A:$A,$A251,'BAZA DANYCH'!$F:$F,STATYSTYKI!$B251)</f>
        <v>52</v>
      </c>
      <c r="AC251" s="167">
        <f>SUMIFS('BAZA DANYCH'!$P:$P,'BAZA DANYCH'!$V:$V,AC$183,'BAZA DANYCH'!$K:$K,$C251,'BAZA DANYCH'!$A:$A,$A251,'BAZA DANYCH'!$F:$F,STATYSTYKI!$B251)</f>
        <v>0</v>
      </c>
      <c r="AD251" s="167">
        <f t="shared" ref="AD251:AD273" si="215">AC251+AB251</f>
        <v>52</v>
      </c>
      <c r="AM251" s="97"/>
      <c r="AN251" s="98"/>
      <c r="AO251" s="98"/>
      <c r="AP251" s="98"/>
      <c r="AQ251" s="98"/>
      <c r="AR251" s="98"/>
      <c r="AS251" s="98"/>
      <c r="AT251" s="98"/>
      <c r="AU251" s="98"/>
      <c r="AV251" s="98"/>
      <c r="AW251" s="98"/>
      <c r="AX251" s="98"/>
      <c r="AY251" s="98"/>
      <c r="AZ251" s="97"/>
      <c r="BA251" s="97"/>
      <c r="BB251" s="97"/>
      <c r="BC251" s="97"/>
      <c r="BD251" s="97"/>
      <c r="BE251" s="97"/>
      <c r="BF251" s="97"/>
      <c r="BG251" s="97"/>
      <c r="BH251" s="97"/>
      <c r="BI251" s="97"/>
      <c r="BJ251" s="97"/>
      <c r="BK251" s="97"/>
      <c r="BL251" s="98"/>
      <c r="BM251" s="98"/>
      <c r="BN251" s="98"/>
      <c r="BO251" s="231"/>
      <c r="BP251" s="97"/>
      <c r="BQ251" s="97"/>
      <c r="BR251" s="97"/>
      <c r="BS251" s="97"/>
      <c r="BT251" s="97"/>
      <c r="BU251" s="97"/>
      <c r="BV251" s="97"/>
      <c r="BW251" s="97"/>
      <c r="BX251" s="97"/>
      <c r="BY251" s="97"/>
      <c r="BZ251" s="97"/>
      <c r="CA251" s="97"/>
      <c r="CB251" s="97"/>
      <c r="CC251" s="97"/>
      <c r="CD251" s="97"/>
      <c r="CE251" s="97"/>
      <c r="CF251" s="97"/>
      <c r="CG251" s="97"/>
    </row>
    <row r="252" spans="1:85" ht="15" x14ac:dyDescent="0.25">
      <c r="A252" s="50" t="s">
        <v>186</v>
      </c>
      <c r="B252" s="48" t="s">
        <v>213</v>
      </c>
      <c r="C252" s="50" t="s">
        <v>217</v>
      </c>
      <c r="D252" s="178">
        <f t="shared" si="205"/>
        <v>1</v>
      </c>
      <c r="E252" s="178">
        <f t="shared" si="206"/>
        <v>1</v>
      </c>
      <c r="F252" s="178">
        <f t="shared" si="207"/>
        <v>2</v>
      </c>
      <c r="G252" s="167">
        <f>SUMIFS('BAZA DANYCH'!$O:$O,'BAZA DANYCH'!$V:$V,G$183,'BAZA DANYCH'!$K:$K,$C252,'BAZA DANYCH'!$A:$A,$A252,'BAZA DANYCH'!$F:$F,STATYSTYKI!$B252)</f>
        <v>0</v>
      </c>
      <c r="H252" s="167">
        <f>SUMIFS('BAZA DANYCH'!$P:$P,'BAZA DANYCH'!$V:$V,H$183,'BAZA DANYCH'!$K:$K,$C252,'BAZA DANYCH'!$A:$A,$A252,'BAZA DANYCH'!$F:$F,STATYSTYKI!$B252)</f>
        <v>0</v>
      </c>
      <c r="I252" s="167">
        <f t="shared" si="208"/>
        <v>0</v>
      </c>
      <c r="J252" s="167">
        <f>SUMIFS('BAZA DANYCH'!$O:$O,'BAZA DANYCH'!$V:$V,J$183,'BAZA DANYCH'!$K:$K,$C252,'BAZA DANYCH'!$A:$A,$A252,'BAZA DANYCH'!$F:$F,STATYSTYKI!$B252)</f>
        <v>1</v>
      </c>
      <c r="K252" s="167">
        <f>SUMIFS('BAZA DANYCH'!$P:$P,'BAZA DANYCH'!$V:$V,K$183,'BAZA DANYCH'!$K:$K,$C252,'BAZA DANYCH'!$A:$A,$A252,'BAZA DANYCH'!$F:$F,STATYSTYKI!$B252)</f>
        <v>0</v>
      </c>
      <c r="L252" s="167">
        <f t="shared" si="209"/>
        <v>1</v>
      </c>
      <c r="M252" s="167">
        <f>SUMIFS('BAZA DANYCH'!$O:$O,'BAZA DANYCH'!$V:$V,M$183,'BAZA DANYCH'!$K:$K,$C252,'BAZA DANYCH'!$A:$A,$A252,'BAZA DANYCH'!$F:$F,STATYSTYKI!$B252)</f>
        <v>0</v>
      </c>
      <c r="N252" s="167">
        <f>SUMIFS('BAZA DANYCH'!$P:$P,'BAZA DANYCH'!$V:$V,N$183,'BAZA DANYCH'!$K:$K,$C252,'BAZA DANYCH'!$A:$A,$A252,'BAZA DANYCH'!$F:$F,STATYSTYKI!$B252)</f>
        <v>0</v>
      </c>
      <c r="O252" s="167">
        <f t="shared" si="210"/>
        <v>0</v>
      </c>
      <c r="P252" s="167">
        <f>SUMIFS('BAZA DANYCH'!$O:$O,'BAZA DANYCH'!$V:$V,P$183,'BAZA DANYCH'!$K:$K,$C252,'BAZA DANYCH'!$A:$A,$A252,'BAZA DANYCH'!$F:$F,STATYSTYKI!$B252)</f>
        <v>0</v>
      </c>
      <c r="Q252" s="167">
        <f>SUMIFS('BAZA DANYCH'!$P:$P,'BAZA DANYCH'!$V:$V,Q$183,'BAZA DANYCH'!$K:$K,$C252,'BAZA DANYCH'!$A:$A,$A252,'BAZA DANYCH'!$F:$F,STATYSTYKI!$B252)</f>
        <v>0</v>
      </c>
      <c r="R252" s="167">
        <f t="shared" si="211"/>
        <v>0</v>
      </c>
      <c r="S252" s="167">
        <f>SUMIFS('BAZA DANYCH'!$O:$O,'BAZA DANYCH'!$V:$V,S$183,'BAZA DANYCH'!$K:$K,$C252,'BAZA DANYCH'!$A:$A,$A252,'BAZA DANYCH'!$F:$F,STATYSTYKI!$B252)</f>
        <v>0</v>
      </c>
      <c r="T252" s="167">
        <f>SUMIFS('BAZA DANYCH'!$P:$P,'BAZA DANYCH'!$V:$V,T$183,'BAZA DANYCH'!$K:$K,$C252,'BAZA DANYCH'!$A:$A,$A252,'BAZA DANYCH'!$F:$F,STATYSTYKI!$B252)</f>
        <v>0</v>
      </c>
      <c r="U252" s="167">
        <f t="shared" si="212"/>
        <v>0</v>
      </c>
      <c r="V252" s="167">
        <f>SUMIFS('BAZA DANYCH'!$O:$O,'BAZA DANYCH'!$V:$V,V$183,'BAZA DANYCH'!$K:$K,$C252,'BAZA DANYCH'!$A:$A,$A252,'BAZA DANYCH'!$F:$F,STATYSTYKI!$B252)</f>
        <v>0</v>
      </c>
      <c r="W252" s="167">
        <f>SUMIFS('BAZA DANYCH'!$P:$P,'BAZA DANYCH'!$V:$V,W$183,'BAZA DANYCH'!$K:$K,$C252,'BAZA DANYCH'!$A:$A,$A252,'BAZA DANYCH'!$F:$F,STATYSTYKI!$B252)</f>
        <v>0</v>
      </c>
      <c r="X252" s="167">
        <f t="shared" si="213"/>
        <v>0</v>
      </c>
      <c r="Y252" s="167">
        <f>SUMIFS('BAZA DANYCH'!$O:$O,'BAZA DANYCH'!$V:$V,Y$183,'BAZA DANYCH'!$K:$K,$C252,'BAZA DANYCH'!$A:$A,$A252,'BAZA DANYCH'!$F:$F,STATYSTYKI!$B252)</f>
        <v>0</v>
      </c>
      <c r="Z252" s="167">
        <f>SUMIFS('BAZA DANYCH'!$P:$P,'BAZA DANYCH'!$V:$V,Z$183,'BAZA DANYCH'!$K:$K,$C252,'BAZA DANYCH'!$A:$A,$A252,'BAZA DANYCH'!$F:$F,STATYSTYKI!$B252)</f>
        <v>0</v>
      </c>
      <c r="AA252" s="167">
        <f t="shared" si="214"/>
        <v>0</v>
      </c>
      <c r="AB252" s="167">
        <f>SUMIFS('BAZA DANYCH'!$O:$O,'BAZA DANYCH'!$V:$V,AB$183,'BAZA DANYCH'!$K:$K,$C252,'BAZA DANYCH'!$A:$A,$A252,'BAZA DANYCH'!$F:$F,STATYSTYKI!$B252)</f>
        <v>0</v>
      </c>
      <c r="AC252" s="167">
        <f>SUMIFS('BAZA DANYCH'!$P:$P,'BAZA DANYCH'!$V:$V,AC$183,'BAZA DANYCH'!$K:$K,$C252,'BAZA DANYCH'!$A:$A,$A252,'BAZA DANYCH'!$F:$F,STATYSTYKI!$B252)</f>
        <v>1</v>
      </c>
      <c r="AD252" s="167">
        <f t="shared" si="215"/>
        <v>1</v>
      </c>
      <c r="AM252" s="97"/>
      <c r="AN252" s="98"/>
      <c r="AO252" s="98"/>
      <c r="AP252" s="98"/>
      <c r="AQ252" s="98"/>
      <c r="AR252" s="98"/>
      <c r="AS252" s="98"/>
      <c r="AT252" s="98"/>
      <c r="AU252" s="98"/>
      <c r="AV252" s="98"/>
      <c r="AW252" s="98"/>
      <c r="AX252" s="98"/>
      <c r="AY252" s="98"/>
      <c r="AZ252" s="97"/>
      <c r="BA252" s="97"/>
      <c r="BB252" s="97"/>
      <c r="BC252" s="97"/>
      <c r="BD252" s="97"/>
      <c r="BE252" s="97"/>
      <c r="BF252" s="97"/>
      <c r="BG252" s="97"/>
      <c r="BH252" s="97"/>
      <c r="BI252" s="97"/>
      <c r="BJ252" s="97"/>
      <c r="BK252" s="97"/>
      <c r="BL252" s="98"/>
      <c r="BM252" s="98"/>
      <c r="BN252" s="98"/>
      <c r="BO252" s="231"/>
      <c r="BP252" s="97"/>
      <c r="BQ252" s="97"/>
      <c r="BR252" s="97"/>
      <c r="BS252" s="97"/>
      <c r="BT252" s="97"/>
      <c r="BU252" s="97"/>
      <c r="BV252" s="97"/>
      <c r="BW252" s="97"/>
      <c r="BX252" s="97"/>
      <c r="BY252" s="97"/>
      <c r="BZ252" s="97"/>
      <c r="CA252" s="97"/>
      <c r="CB252" s="97"/>
      <c r="CC252" s="97"/>
      <c r="CD252" s="97"/>
      <c r="CE252" s="97"/>
      <c r="CF252" s="97"/>
      <c r="CG252" s="97"/>
    </row>
    <row r="253" spans="1:85" ht="15" x14ac:dyDescent="0.25">
      <c r="A253" s="50" t="s">
        <v>186</v>
      </c>
      <c r="B253" s="48" t="s">
        <v>213</v>
      </c>
      <c r="C253" s="46" t="s">
        <v>167</v>
      </c>
      <c r="D253" s="178">
        <f t="shared" si="205"/>
        <v>50</v>
      </c>
      <c r="E253" s="178">
        <f t="shared" si="206"/>
        <v>3</v>
      </c>
      <c r="F253" s="178">
        <f t="shared" si="207"/>
        <v>53</v>
      </c>
      <c r="G253" s="167">
        <f>SUMIFS('BAZA DANYCH'!$O:$O,'BAZA DANYCH'!$V:$V,G$183,'BAZA DANYCH'!$K:$K,$C253,'BAZA DANYCH'!$A:$A,$A253,'BAZA DANYCH'!$F:$F,STATYSTYKI!$B253)</f>
        <v>1</v>
      </c>
      <c r="H253" s="167">
        <f>SUMIFS('BAZA DANYCH'!$P:$P,'BAZA DANYCH'!$V:$V,H$183,'BAZA DANYCH'!$K:$K,$C253,'BAZA DANYCH'!$A:$A,$A253,'BAZA DANYCH'!$F:$F,STATYSTYKI!$B253)</f>
        <v>0</v>
      </c>
      <c r="I253" s="167">
        <f t="shared" si="208"/>
        <v>1</v>
      </c>
      <c r="J253" s="167">
        <f>SUMIFS('BAZA DANYCH'!$O:$O,'BAZA DANYCH'!$V:$V,J$183,'BAZA DANYCH'!$K:$K,$C253,'BAZA DANYCH'!$A:$A,$A253,'BAZA DANYCH'!$F:$F,STATYSTYKI!$B253)</f>
        <v>9</v>
      </c>
      <c r="K253" s="167">
        <f>SUMIFS('BAZA DANYCH'!$P:$P,'BAZA DANYCH'!$V:$V,K$183,'BAZA DANYCH'!$K:$K,$C253,'BAZA DANYCH'!$A:$A,$A253,'BAZA DANYCH'!$F:$F,STATYSTYKI!$B253)</f>
        <v>0</v>
      </c>
      <c r="L253" s="167">
        <f t="shared" si="209"/>
        <v>9</v>
      </c>
      <c r="M253" s="167">
        <f>SUMIFS('BAZA DANYCH'!$O:$O,'BAZA DANYCH'!$V:$V,M$183,'BAZA DANYCH'!$K:$K,$C253,'BAZA DANYCH'!$A:$A,$A253,'BAZA DANYCH'!$F:$F,STATYSTYKI!$B253)</f>
        <v>0</v>
      </c>
      <c r="N253" s="167">
        <f>SUMIFS('BAZA DANYCH'!$P:$P,'BAZA DANYCH'!$V:$V,N$183,'BAZA DANYCH'!$K:$K,$C253,'BAZA DANYCH'!$A:$A,$A253,'BAZA DANYCH'!$F:$F,STATYSTYKI!$B253)</f>
        <v>0</v>
      </c>
      <c r="O253" s="167">
        <f t="shared" si="210"/>
        <v>0</v>
      </c>
      <c r="P253" s="167">
        <f>SUMIFS('BAZA DANYCH'!$O:$O,'BAZA DANYCH'!$V:$V,P$183,'BAZA DANYCH'!$K:$K,$C253,'BAZA DANYCH'!$A:$A,$A253,'BAZA DANYCH'!$F:$F,STATYSTYKI!$B253)</f>
        <v>0</v>
      </c>
      <c r="Q253" s="167">
        <f>SUMIFS('BAZA DANYCH'!$P:$P,'BAZA DANYCH'!$V:$V,Q$183,'BAZA DANYCH'!$K:$K,$C253,'BAZA DANYCH'!$A:$A,$A253,'BAZA DANYCH'!$F:$F,STATYSTYKI!$B253)</f>
        <v>0</v>
      </c>
      <c r="R253" s="167">
        <f t="shared" si="211"/>
        <v>0</v>
      </c>
      <c r="S253" s="167">
        <f>SUMIFS('BAZA DANYCH'!$O:$O,'BAZA DANYCH'!$V:$V,S$183,'BAZA DANYCH'!$K:$K,$C253,'BAZA DANYCH'!$A:$A,$A253,'BAZA DANYCH'!$F:$F,STATYSTYKI!$B253)</f>
        <v>13</v>
      </c>
      <c r="T253" s="167">
        <f>SUMIFS('BAZA DANYCH'!$P:$P,'BAZA DANYCH'!$V:$V,T$183,'BAZA DANYCH'!$K:$K,$C253,'BAZA DANYCH'!$A:$A,$A253,'BAZA DANYCH'!$F:$F,STATYSTYKI!$B253)</f>
        <v>0</v>
      </c>
      <c r="U253" s="167">
        <f t="shared" si="212"/>
        <v>13</v>
      </c>
      <c r="V253" s="167">
        <f>SUMIFS('BAZA DANYCH'!$O:$O,'BAZA DANYCH'!$V:$V,V$183,'BAZA DANYCH'!$K:$K,$C253,'BAZA DANYCH'!$A:$A,$A253,'BAZA DANYCH'!$F:$F,STATYSTYKI!$B253)</f>
        <v>12</v>
      </c>
      <c r="W253" s="167">
        <f>SUMIFS('BAZA DANYCH'!$P:$P,'BAZA DANYCH'!$V:$V,W$183,'BAZA DANYCH'!$K:$K,$C253,'BAZA DANYCH'!$A:$A,$A253,'BAZA DANYCH'!$F:$F,STATYSTYKI!$B253)</f>
        <v>0</v>
      </c>
      <c r="X253" s="167">
        <f t="shared" si="213"/>
        <v>12</v>
      </c>
      <c r="Y253" s="167">
        <f>SUMIFS('BAZA DANYCH'!$O:$O,'BAZA DANYCH'!$V:$V,Y$183,'BAZA DANYCH'!$K:$K,$C253,'BAZA DANYCH'!$A:$A,$A253,'BAZA DANYCH'!$F:$F,STATYSTYKI!$B253)</f>
        <v>12</v>
      </c>
      <c r="Z253" s="167">
        <f>SUMIFS('BAZA DANYCH'!$P:$P,'BAZA DANYCH'!$V:$V,Z$183,'BAZA DANYCH'!$K:$K,$C253,'BAZA DANYCH'!$A:$A,$A253,'BAZA DANYCH'!$F:$F,STATYSTYKI!$B253)</f>
        <v>3</v>
      </c>
      <c r="AA253" s="167">
        <f t="shared" si="214"/>
        <v>15</v>
      </c>
      <c r="AB253" s="167">
        <f>SUMIFS('BAZA DANYCH'!$O:$O,'BAZA DANYCH'!$V:$V,AB$183,'BAZA DANYCH'!$K:$K,$C253,'BAZA DANYCH'!$A:$A,$A253,'BAZA DANYCH'!$F:$F,STATYSTYKI!$B253)</f>
        <v>3</v>
      </c>
      <c r="AC253" s="167">
        <f>SUMIFS('BAZA DANYCH'!$P:$P,'BAZA DANYCH'!$V:$V,AC$183,'BAZA DANYCH'!$K:$K,$C253,'BAZA DANYCH'!$A:$A,$A253,'BAZA DANYCH'!$F:$F,STATYSTYKI!$B253)</f>
        <v>0</v>
      </c>
      <c r="AD253" s="167">
        <f t="shared" si="215"/>
        <v>3</v>
      </c>
      <c r="AM253" s="97"/>
      <c r="AN253" s="98"/>
      <c r="AO253" s="98"/>
      <c r="AP253" s="98"/>
      <c r="AQ253" s="98"/>
      <c r="AR253" s="98"/>
      <c r="AS253" s="98"/>
      <c r="AT253" s="98"/>
      <c r="AU253" s="98"/>
      <c r="AV253" s="98"/>
      <c r="AW253" s="98"/>
      <c r="AX253" s="98"/>
      <c r="AY253" s="98"/>
      <c r="AZ253" s="97"/>
      <c r="BA253" s="97"/>
      <c r="BB253" s="97"/>
      <c r="BC253" s="97"/>
      <c r="BD253" s="97"/>
      <c r="BE253" s="97"/>
      <c r="BF253" s="97"/>
      <c r="BG253" s="97"/>
      <c r="BH253" s="97"/>
      <c r="BI253" s="97"/>
      <c r="BJ253" s="97"/>
      <c r="BK253" s="97"/>
      <c r="BL253" s="98"/>
      <c r="BM253" s="98"/>
      <c r="BN253" s="98"/>
      <c r="BO253" s="231"/>
      <c r="BP253" s="97"/>
      <c r="BQ253" s="97"/>
      <c r="BR253" s="97"/>
      <c r="BS253" s="97"/>
      <c r="BT253" s="97"/>
      <c r="BU253" s="97"/>
      <c r="BV253" s="97"/>
      <c r="BW253" s="97"/>
      <c r="BX253" s="97"/>
      <c r="BY253" s="97"/>
      <c r="BZ253" s="97"/>
      <c r="CA253" s="97"/>
      <c r="CB253" s="97"/>
      <c r="CC253" s="97"/>
      <c r="CD253" s="97"/>
      <c r="CE253" s="97"/>
      <c r="CF253" s="97"/>
      <c r="CG253" s="97"/>
    </row>
    <row r="254" spans="1:85" ht="15" x14ac:dyDescent="0.25">
      <c r="A254" s="50" t="s">
        <v>186</v>
      </c>
      <c r="B254" s="48" t="s">
        <v>213</v>
      </c>
      <c r="C254" s="50" t="s">
        <v>223</v>
      </c>
      <c r="D254" s="178">
        <f t="shared" si="205"/>
        <v>11</v>
      </c>
      <c r="E254" s="178">
        <f t="shared" si="206"/>
        <v>0</v>
      </c>
      <c r="F254" s="178">
        <f t="shared" si="207"/>
        <v>11</v>
      </c>
      <c r="G254" s="167">
        <f>SUMIFS('BAZA DANYCH'!$O:$O,'BAZA DANYCH'!$V:$V,G$183,'BAZA DANYCH'!$K:$K,$C254,'BAZA DANYCH'!$A:$A,$A254,'BAZA DANYCH'!$F:$F,STATYSTYKI!$B254)</f>
        <v>0</v>
      </c>
      <c r="H254" s="167">
        <f>SUMIFS('BAZA DANYCH'!$P:$P,'BAZA DANYCH'!$V:$V,H$183,'BAZA DANYCH'!$K:$K,$C254,'BAZA DANYCH'!$A:$A,$A254,'BAZA DANYCH'!$F:$F,STATYSTYKI!$B254)</f>
        <v>0</v>
      </c>
      <c r="I254" s="167">
        <f t="shared" si="208"/>
        <v>0</v>
      </c>
      <c r="J254" s="167">
        <f>SUMIFS('BAZA DANYCH'!$O:$O,'BAZA DANYCH'!$V:$V,J$183,'BAZA DANYCH'!$K:$K,$C254,'BAZA DANYCH'!$A:$A,$A254,'BAZA DANYCH'!$F:$F,STATYSTYKI!$B254)</f>
        <v>0</v>
      </c>
      <c r="K254" s="167">
        <f>SUMIFS('BAZA DANYCH'!$P:$P,'BAZA DANYCH'!$V:$V,K$183,'BAZA DANYCH'!$K:$K,$C254,'BAZA DANYCH'!$A:$A,$A254,'BAZA DANYCH'!$F:$F,STATYSTYKI!$B254)</f>
        <v>0</v>
      </c>
      <c r="L254" s="167">
        <f t="shared" si="209"/>
        <v>0</v>
      </c>
      <c r="M254" s="167">
        <f>SUMIFS('BAZA DANYCH'!$O:$O,'BAZA DANYCH'!$V:$V,M$183,'BAZA DANYCH'!$K:$K,$C254,'BAZA DANYCH'!$A:$A,$A254,'BAZA DANYCH'!$F:$F,STATYSTYKI!$B254)</f>
        <v>0</v>
      </c>
      <c r="N254" s="167">
        <f>SUMIFS('BAZA DANYCH'!$P:$P,'BAZA DANYCH'!$V:$V,N$183,'BAZA DANYCH'!$K:$K,$C254,'BAZA DANYCH'!$A:$A,$A254,'BAZA DANYCH'!$F:$F,STATYSTYKI!$B254)</f>
        <v>0</v>
      </c>
      <c r="O254" s="167">
        <f t="shared" si="210"/>
        <v>0</v>
      </c>
      <c r="P254" s="167">
        <f>SUMIFS('BAZA DANYCH'!$O:$O,'BAZA DANYCH'!$V:$V,P$183,'BAZA DANYCH'!$K:$K,$C254,'BAZA DANYCH'!$A:$A,$A254,'BAZA DANYCH'!$F:$F,STATYSTYKI!$B254)</f>
        <v>2</v>
      </c>
      <c r="Q254" s="167">
        <f>SUMIFS('BAZA DANYCH'!$P:$P,'BAZA DANYCH'!$V:$V,Q$183,'BAZA DANYCH'!$K:$K,$C254,'BAZA DANYCH'!$A:$A,$A254,'BAZA DANYCH'!$F:$F,STATYSTYKI!$B254)</f>
        <v>0</v>
      </c>
      <c r="R254" s="167">
        <f t="shared" si="211"/>
        <v>2</v>
      </c>
      <c r="S254" s="167">
        <f>SUMIFS('BAZA DANYCH'!$O:$O,'BAZA DANYCH'!$V:$V,S$183,'BAZA DANYCH'!$K:$K,$C254,'BAZA DANYCH'!$A:$A,$A254,'BAZA DANYCH'!$F:$F,STATYSTYKI!$B254)</f>
        <v>0</v>
      </c>
      <c r="T254" s="167">
        <f>SUMIFS('BAZA DANYCH'!$P:$P,'BAZA DANYCH'!$V:$V,T$183,'BAZA DANYCH'!$K:$K,$C254,'BAZA DANYCH'!$A:$A,$A254,'BAZA DANYCH'!$F:$F,STATYSTYKI!$B254)</f>
        <v>0</v>
      </c>
      <c r="U254" s="167">
        <f t="shared" si="212"/>
        <v>0</v>
      </c>
      <c r="V254" s="167">
        <f>SUMIFS('BAZA DANYCH'!$O:$O,'BAZA DANYCH'!$V:$V,V$183,'BAZA DANYCH'!$K:$K,$C254,'BAZA DANYCH'!$A:$A,$A254,'BAZA DANYCH'!$F:$F,STATYSTYKI!$B254)</f>
        <v>0</v>
      </c>
      <c r="W254" s="167">
        <f>SUMIFS('BAZA DANYCH'!$P:$P,'BAZA DANYCH'!$V:$V,W$183,'BAZA DANYCH'!$K:$K,$C254,'BAZA DANYCH'!$A:$A,$A254,'BAZA DANYCH'!$F:$F,STATYSTYKI!$B254)</f>
        <v>0</v>
      </c>
      <c r="X254" s="167">
        <f t="shared" si="213"/>
        <v>0</v>
      </c>
      <c r="Y254" s="167">
        <f>SUMIFS('BAZA DANYCH'!$O:$O,'BAZA DANYCH'!$V:$V,Y$183,'BAZA DANYCH'!$K:$K,$C254,'BAZA DANYCH'!$A:$A,$A254,'BAZA DANYCH'!$F:$F,STATYSTYKI!$B254)</f>
        <v>0</v>
      </c>
      <c r="Z254" s="167">
        <f>SUMIFS('BAZA DANYCH'!$P:$P,'BAZA DANYCH'!$V:$V,Z$183,'BAZA DANYCH'!$K:$K,$C254,'BAZA DANYCH'!$A:$A,$A254,'BAZA DANYCH'!$F:$F,STATYSTYKI!$B254)</f>
        <v>0</v>
      </c>
      <c r="AA254" s="167">
        <f t="shared" si="214"/>
        <v>0</v>
      </c>
      <c r="AB254" s="167">
        <f>SUMIFS('BAZA DANYCH'!$O:$O,'BAZA DANYCH'!$V:$V,AB$183,'BAZA DANYCH'!$K:$K,$C254,'BAZA DANYCH'!$A:$A,$A254,'BAZA DANYCH'!$F:$F,STATYSTYKI!$B254)</f>
        <v>9</v>
      </c>
      <c r="AC254" s="167">
        <f>SUMIFS('BAZA DANYCH'!$P:$P,'BAZA DANYCH'!$V:$V,AC$183,'BAZA DANYCH'!$K:$K,$C254,'BAZA DANYCH'!$A:$A,$A254,'BAZA DANYCH'!$F:$F,STATYSTYKI!$B254)</f>
        <v>0</v>
      </c>
      <c r="AD254" s="167">
        <f t="shared" si="215"/>
        <v>9</v>
      </c>
      <c r="AM254" s="97"/>
      <c r="AN254" s="98"/>
      <c r="AO254" s="98"/>
      <c r="AP254" s="98"/>
      <c r="AQ254" s="98"/>
      <c r="AR254" s="98"/>
      <c r="AS254" s="98"/>
      <c r="AT254" s="98"/>
      <c r="AU254" s="98"/>
      <c r="AV254" s="98"/>
      <c r="AW254" s="98"/>
      <c r="AX254" s="98"/>
      <c r="AY254" s="98"/>
      <c r="AZ254" s="97"/>
      <c r="BA254" s="97"/>
      <c r="BB254" s="97"/>
      <c r="BC254" s="97"/>
      <c r="BD254" s="97"/>
      <c r="BE254" s="97"/>
      <c r="BF254" s="97"/>
      <c r="BG254" s="97"/>
      <c r="BH254" s="97"/>
      <c r="BI254" s="97"/>
      <c r="BJ254" s="97"/>
      <c r="BK254" s="97"/>
      <c r="BL254" s="98"/>
      <c r="BM254" s="98"/>
      <c r="BN254" s="98"/>
      <c r="BO254" s="231"/>
      <c r="BP254" s="97"/>
      <c r="BQ254" s="97"/>
      <c r="BR254" s="97"/>
      <c r="BS254" s="97"/>
      <c r="BT254" s="97"/>
      <c r="BU254" s="97"/>
      <c r="BV254" s="97"/>
      <c r="BW254" s="97"/>
      <c r="BX254" s="97"/>
      <c r="BY254" s="97"/>
      <c r="BZ254" s="97"/>
      <c r="CA254" s="97"/>
      <c r="CB254" s="97"/>
      <c r="CC254" s="97"/>
      <c r="CD254" s="97"/>
      <c r="CE254" s="97"/>
      <c r="CF254" s="97"/>
      <c r="CG254" s="97"/>
    </row>
    <row r="255" spans="1:85" ht="15" x14ac:dyDescent="0.25">
      <c r="A255" s="50" t="s">
        <v>186</v>
      </c>
      <c r="B255" s="48" t="s">
        <v>213</v>
      </c>
      <c r="C255" s="48" t="s">
        <v>168</v>
      </c>
      <c r="D255" s="178">
        <f t="shared" si="205"/>
        <v>19</v>
      </c>
      <c r="E255" s="178">
        <f t="shared" si="206"/>
        <v>0</v>
      </c>
      <c r="F255" s="178">
        <f t="shared" si="207"/>
        <v>19</v>
      </c>
      <c r="G255" s="167">
        <f>SUMIFS('BAZA DANYCH'!$O:$O,'BAZA DANYCH'!$V:$V,G$183,'BAZA DANYCH'!$K:$K,$C255,'BAZA DANYCH'!$A:$A,$A255,'BAZA DANYCH'!$F:$F,STATYSTYKI!$B255)</f>
        <v>0</v>
      </c>
      <c r="H255" s="167">
        <f>SUMIFS('BAZA DANYCH'!$P:$P,'BAZA DANYCH'!$V:$V,H$183,'BAZA DANYCH'!$K:$K,$C255,'BAZA DANYCH'!$A:$A,$A255,'BAZA DANYCH'!$F:$F,STATYSTYKI!$B255)</f>
        <v>0</v>
      </c>
      <c r="I255" s="167">
        <f t="shared" si="208"/>
        <v>0</v>
      </c>
      <c r="J255" s="167">
        <f>SUMIFS('BAZA DANYCH'!$O:$O,'BAZA DANYCH'!$V:$V,J$183,'BAZA DANYCH'!$K:$K,$C255,'BAZA DANYCH'!$A:$A,$A255,'BAZA DANYCH'!$F:$F,STATYSTYKI!$B255)</f>
        <v>0</v>
      </c>
      <c r="K255" s="167">
        <f>SUMIFS('BAZA DANYCH'!$P:$P,'BAZA DANYCH'!$V:$V,K$183,'BAZA DANYCH'!$K:$K,$C255,'BAZA DANYCH'!$A:$A,$A255,'BAZA DANYCH'!$F:$F,STATYSTYKI!$B255)</f>
        <v>0</v>
      </c>
      <c r="L255" s="167">
        <f t="shared" si="209"/>
        <v>0</v>
      </c>
      <c r="M255" s="167">
        <f>SUMIFS('BAZA DANYCH'!$O:$O,'BAZA DANYCH'!$V:$V,M$183,'BAZA DANYCH'!$K:$K,$C255,'BAZA DANYCH'!$A:$A,$A255,'BAZA DANYCH'!$F:$F,STATYSTYKI!$B255)</f>
        <v>0</v>
      </c>
      <c r="N255" s="167">
        <f>SUMIFS('BAZA DANYCH'!$P:$P,'BAZA DANYCH'!$V:$V,N$183,'BAZA DANYCH'!$K:$K,$C255,'BAZA DANYCH'!$A:$A,$A255,'BAZA DANYCH'!$F:$F,STATYSTYKI!$B255)</f>
        <v>0</v>
      </c>
      <c r="O255" s="167">
        <f t="shared" si="210"/>
        <v>0</v>
      </c>
      <c r="P255" s="167">
        <f>SUMIFS('BAZA DANYCH'!$O:$O,'BAZA DANYCH'!$V:$V,P$183,'BAZA DANYCH'!$K:$K,$C255,'BAZA DANYCH'!$A:$A,$A255,'BAZA DANYCH'!$F:$F,STATYSTYKI!$B255)</f>
        <v>3</v>
      </c>
      <c r="Q255" s="167">
        <f>SUMIFS('BAZA DANYCH'!$P:$P,'BAZA DANYCH'!$V:$V,Q$183,'BAZA DANYCH'!$K:$K,$C255,'BAZA DANYCH'!$A:$A,$A255,'BAZA DANYCH'!$F:$F,STATYSTYKI!$B255)</f>
        <v>0</v>
      </c>
      <c r="R255" s="167">
        <f t="shared" si="211"/>
        <v>3</v>
      </c>
      <c r="S255" s="167">
        <f>SUMIFS('BAZA DANYCH'!$O:$O,'BAZA DANYCH'!$V:$V,S$183,'BAZA DANYCH'!$K:$K,$C255,'BAZA DANYCH'!$A:$A,$A255,'BAZA DANYCH'!$F:$F,STATYSTYKI!$B255)</f>
        <v>0</v>
      </c>
      <c r="T255" s="167">
        <f>SUMIFS('BAZA DANYCH'!$P:$P,'BAZA DANYCH'!$V:$V,T$183,'BAZA DANYCH'!$K:$K,$C255,'BAZA DANYCH'!$A:$A,$A255,'BAZA DANYCH'!$F:$F,STATYSTYKI!$B255)</f>
        <v>0</v>
      </c>
      <c r="U255" s="167">
        <f t="shared" si="212"/>
        <v>0</v>
      </c>
      <c r="V255" s="167">
        <f>SUMIFS('BAZA DANYCH'!$O:$O,'BAZA DANYCH'!$V:$V,V$183,'BAZA DANYCH'!$K:$K,$C255,'BAZA DANYCH'!$A:$A,$A255,'BAZA DANYCH'!$F:$F,STATYSTYKI!$B255)</f>
        <v>16</v>
      </c>
      <c r="W255" s="167">
        <f>SUMIFS('BAZA DANYCH'!$P:$P,'BAZA DANYCH'!$V:$V,W$183,'BAZA DANYCH'!$K:$K,$C255,'BAZA DANYCH'!$A:$A,$A255,'BAZA DANYCH'!$F:$F,STATYSTYKI!$B255)</f>
        <v>0</v>
      </c>
      <c r="X255" s="167">
        <f t="shared" si="213"/>
        <v>16</v>
      </c>
      <c r="Y255" s="167">
        <f>SUMIFS('BAZA DANYCH'!$O:$O,'BAZA DANYCH'!$V:$V,Y$183,'BAZA DANYCH'!$K:$K,$C255,'BAZA DANYCH'!$A:$A,$A255,'BAZA DANYCH'!$F:$F,STATYSTYKI!$B255)</f>
        <v>0</v>
      </c>
      <c r="Z255" s="167">
        <f>SUMIFS('BAZA DANYCH'!$P:$P,'BAZA DANYCH'!$V:$V,Z$183,'BAZA DANYCH'!$K:$K,$C255,'BAZA DANYCH'!$A:$A,$A255,'BAZA DANYCH'!$F:$F,STATYSTYKI!$B255)</f>
        <v>0</v>
      </c>
      <c r="AA255" s="167">
        <f t="shared" si="214"/>
        <v>0</v>
      </c>
      <c r="AB255" s="167">
        <f>SUMIFS('BAZA DANYCH'!$O:$O,'BAZA DANYCH'!$V:$V,AB$183,'BAZA DANYCH'!$K:$K,$C255,'BAZA DANYCH'!$A:$A,$A255,'BAZA DANYCH'!$F:$F,STATYSTYKI!$B255)</f>
        <v>0</v>
      </c>
      <c r="AC255" s="167">
        <f>SUMIFS('BAZA DANYCH'!$P:$P,'BAZA DANYCH'!$V:$V,AC$183,'BAZA DANYCH'!$K:$K,$C255,'BAZA DANYCH'!$A:$A,$A255,'BAZA DANYCH'!$F:$F,STATYSTYKI!$B255)</f>
        <v>0</v>
      </c>
      <c r="AD255" s="167">
        <f t="shared" si="215"/>
        <v>0</v>
      </c>
      <c r="AM255" s="97"/>
      <c r="AN255" s="98"/>
      <c r="AO255" s="98"/>
      <c r="AP255" s="98"/>
      <c r="AQ255" s="98"/>
      <c r="AR255" s="98"/>
      <c r="AS255" s="98"/>
      <c r="AT255" s="98"/>
      <c r="AU255" s="98"/>
      <c r="AV255" s="98"/>
      <c r="AW255" s="98"/>
      <c r="AX255" s="98"/>
      <c r="AY255" s="98"/>
      <c r="AZ255" s="97"/>
      <c r="BA255" s="97"/>
      <c r="BB255" s="97"/>
      <c r="BC255" s="97"/>
      <c r="BD255" s="97"/>
      <c r="BE255" s="97"/>
      <c r="BF255" s="97"/>
      <c r="BG255" s="97"/>
      <c r="BH255" s="97"/>
      <c r="BI255" s="97"/>
      <c r="BJ255" s="97"/>
      <c r="BK255" s="97"/>
      <c r="BL255" s="98"/>
      <c r="BM255" s="98"/>
      <c r="BN255" s="98"/>
      <c r="BO255" s="231"/>
      <c r="BP255" s="97"/>
      <c r="BQ255" s="97"/>
      <c r="BR255" s="97"/>
      <c r="BS255" s="97"/>
      <c r="BT255" s="97"/>
      <c r="BU255" s="97"/>
      <c r="BV255" s="97"/>
      <c r="BW255" s="97"/>
      <c r="BX255" s="97"/>
      <c r="BY255" s="97"/>
      <c r="BZ255" s="97"/>
      <c r="CA255" s="97"/>
      <c r="CB255" s="97"/>
      <c r="CC255" s="97"/>
      <c r="CD255" s="97"/>
      <c r="CE255" s="97"/>
      <c r="CF255" s="97"/>
      <c r="CG255" s="97"/>
    </row>
    <row r="256" spans="1:85" ht="15" x14ac:dyDescent="0.25">
      <c r="A256" s="50" t="s">
        <v>186</v>
      </c>
      <c r="B256" s="48" t="s">
        <v>213</v>
      </c>
      <c r="C256" s="49" t="s">
        <v>122</v>
      </c>
      <c r="D256" s="178">
        <f t="shared" si="205"/>
        <v>45</v>
      </c>
      <c r="E256" s="178">
        <f t="shared" si="206"/>
        <v>0</v>
      </c>
      <c r="F256" s="178">
        <f t="shared" si="207"/>
        <v>45</v>
      </c>
      <c r="G256" s="167">
        <f>SUMIFS('BAZA DANYCH'!$O:$O,'BAZA DANYCH'!$V:$V,G$183,'BAZA DANYCH'!$K:$K,$C256,'BAZA DANYCH'!$A:$A,$A256,'BAZA DANYCH'!$F:$F,STATYSTYKI!$B256)</f>
        <v>0</v>
      </c>
      <c r="H256" s="167">
        <f>SUMIFS('BAZA DANYCH'!$P:$P,'BAZA DANYCH'!$V:$V,H$183,'BAZA DANYCH'!$K:$K,$C256,'BAZA DANYCH'!$A:$A,$A256,'BAZA DANYCH'!$F:$F,STATYSTYKI!$B256)</f>
        <v>0</v>
      </c>
      <c r="I256" s="167">
        <f t="shared" si="208"/>
        <v>0</v>
      </c>
      <c r="J256" s="167">
        <f>SUMIFS('BAZA DANYCH'!$O:$O,'BAZA DANYCH'!$V:$V,J$183,'BAZA DANYCH'!$K:$K,$C256,'BAZA DANYCH'!$A:$A,$A256,'BAZA DANYCH'!$F:$F,STATYSTYKI!$B256)</f>
        <v>5</v>
      </c>
      <c r="K256" s="167">
        <f>SUMIFS('BAZA DANYCH'!$P:$P,'BAZA DANYCH'!$V:$V,K$183,'BAZA DANYCH'!$K:$K,$C256,'BAZA DANYCH'!$A:$A,$A256,'BAZA DANYCH'!$F:$F,STATYSTYKI!$B256)</f>
        <v>0</v>
      </c>
      <c r="L256" s="167">
        <f t="shared" si="209"/>
        <v>5</v>
      </c>
      <c r="M256" s="167">
        <f>SUMIFS('BAZA DANYCH'!$O:$O,'BAZA DANYCH'!$V:$V,M$183,'BAZA DANYCH'!$K:$K,$C256,'BAZA DANYCH'!$A:$A,$A256,'BAZA DANYCH'!$F:$F,STATYSTYKI!$B256)</f>
        <v>0</v>
      </c>
      <c r="N256" s="167">
        <f>SUMIFS('BAZA DANYCH'!$P:$P,'BAZA DANYCH'!$V:$V,N$183,'BAZA DANYCH'!$K:$K,$C256,'BAZA DANYCH'!$A:$A,$A256,'BAZA DANYCH'!$F:$F,STATYSTYKI!$B256)</f>
        <v>0</v>
      </c>
      <c r="O256" s="167">
        <f t="shared" si="210"/>
        <v>0</v>
      </c>
      <c r="P256" s="167">
        <f>SUMIFS('BAZA DANYCH'!$O:$O,'BAZA DANYCH'!$V:$V,P$183,'BAZA DANYCH'!$K:$K,$C256,'BAZA DANYCH'!$A:$A,$A256,'BAZA DANYCH'!$F:$F,STATYSTYKI!$B256)</f>
        <v>6</v>
      </c>
      <c r="Q256" s="167">
        <f>SUMIFS('BAZA DANYCH'!$P:$P,'BAZA DANYCH'!$V:$V,Q$183,'BAZA DANYCH'!$K:$K,$C256,'BAZA DANYCH'!$A:$A,$A256,'BAZA DANYCH'!$F:$F,STATYSTYKI!$B256)</f>
        <v>0</v>
      </c>
      <c r="R256" s="167">
        <f t="shared" si="211"/>
        <v>6</v>
      </c>
      <c r="S256" s="167">
        <f>SUMIFS('BAZA DANYCH'!$O:$O,'BAZA DANYCH'!$V:$V,S$183,'BAZA DANYCH'!$K:$K,$C256,'BAZA DANYCH'!$A:$A,$A256,'BAZA DANYCH'!$F:$F,STATYSTYKI!$B256)</f>
        <v>19</v>
      </c>
      <c r="T256" s="167">
        <f>SUMIFS('BAZA DANYCH'!$P:$P,'BAZA DANYCH'!$V:$V,T$183,'BAZA DANYCH'!$K:$K,$C256,'BAZA DANYCH'!$A:$A,$A256,'BAZA DANYCH'!$F:$F,STATYSTYKI!$B256)</f>
        <v>0</v>
      </c>
      <c r="U256" s="167">
        <f t="shared" si="212"/>
        <v>19</v>
      </c>
      <c r="V256" s="167">
        <f>SUMIFS('BAZA DANYCH'!$O:$O,'BAZA DANYCH'!$V:$V,V$183,'BAZA DANYCH'!$K:$K,$C256,'BAZA DANYCH'!$A:$A,$A256,'BAZA DANYCH'!$F:$F,STATYSTYKI!$B256)</f>
        <v>7</v>
      </c>
      <c r="W256" s="167">
        <f>SUMIFS('BAZA DANYCH'!$P:$P,'BAZA DANYCH'!$V:$V,W$183,'BAZA DANYCH'!$K:$K,$C256,'BAZA DANYCH'!$A:$A,$A256,'BAZA DANYCH'!$F:$F,STATYSTYKI!$B256)</f>
        <v>0</v>
      </c>
      <c r="X256" s="167">
        <f t="shared" si="213"/>
        <v>7</v>
      </c>
      <c r="Y256" s="167">
        <f>SUMIFS('BAZA DANYCH'!$O:$O,'BAZA DANYCH'!$V:$V,Y$183,'BAZA DANYCH'!$K:$K,$C256,'BAZA DANYCH'!$A:$A,$A256,'BAZA DANYCH'!$F:$F,STATYSTYKI!$B256)</f>
        <v>0</v>
      </c>
      <c r="Z256" s="167">
        <f>SUMIFS('BAZA DANYCH'!$P:$P,'BAZA DANYCH'!$V:$V,Z$183,'BAZA DANYCH'!$K:$K,$C256,'BAZA DANYCH'!$A:$A,$A256,'BAZA DANYCH'!$F:$F,STATYSTYKI!$B256)</f>
        <v>0</v>
      </c>
      <c r="AA256" s="167">
        <f t="shared" si="214"/>
        <v>0</v>
      </c>
      <c r="AB256" s="167">
        <f>SUMIFS('BAZA DANYCH'!$O:$O,'BAZA DANYCH'!$V:$V,AB$183,'BAZA DANYCH'!$K:$K,$C256,'BAZA DANYCH'!$A:$A,$A256,'BAZA DANYCH'!$F:$F,STATYSTYKI!$B256)</f>
        <v>8</v>
      </c>
      <c r="AC256" s="167">
        <f>SUMIFS('BAZA DANYCH'!$P:$P,'BAZA DANYCH'!$V:$V,AC$183,'BAZA DANYCH'!$K:$K,$C256,'BAZA DANYCH'!$A:$A,$A256,'BAZA DANYCH'!$F:$F,STATYSTYKI!$B256)</f>
        <v>0</v>
      </c>
      <c r="AD256" s="167">
        <f t="shared" si="215"/>
        <v>8</v>
      </c>
      <c r="AM256" s="97"/>
      <c r="AN256" s="98"/>
      <c r="AO256" s="98"/>
      <c r="AP256" s="98"/>
      <c r="AQ256" s="98"/>
      <c r="AR256" s="98"/>
      <c r="AS256" s="98"/>
      <c r="AT256" s="98"/>
      <c r="AU256" s="98"/>
      <c r="AV256" s="98"/>
      <c r="AW256" s="98"/>
      <c r="AX256" s="98"/>
      <c r="AY256" s="98"/>
      <c r="AZ256" s="97"/>
      <c r="BA256" s="97"/>
      <c r="BB256" s="97"/>
      <c r="BC256" s="97"/>
      <c r="BD256" s="97"/>
      <c r="BE256" s="97"/>
      <c r="BF256" s="97"/>
      <c r="BG256" s="97"/>
      <c r="BH256" s="97"/>
      <c r="BI256" s="97"/>
      <c r="BJ256" s="97"/>
      <c r="BK256" s="97"/>
      <c r="BL256" s="98"/>
      <c r="BM256" s="98"/>
      <c r="BN256" s="98"/>
      <c r="BO256" s="231"/>
      <c r="BP256" s="97"/>
      <c r="BQ256" s="97"/>
      <c r="BR256" s="97"/>
      <c r="BS256" s="97"/>
      <c r="BT256" s="97"/>
      <c r="BU256" s="97"/>
      <c r="BV256" s="97"/>
      <c r="BW256" s="97"/>
      <c r="BX256" s="97"/>
      <c r="BY256" s="97"/>
      <c r="BZ256" s="97"/>
      <c r="CA256" s="97"/>
      <c r="CB256" s="97"/>
      <c r="CC256" s="97"/>
      <c r="CD256" s="97"/>
      <c r="CE256" s="97"/>
      <c r="CF256" s="97"/>
      <c r="CG256" s="97"/>
    </row>
    <row r="257" spans="1:85" ht="15" x14ac:dyDescent="0.25">
      <c r="A257" s="50" t="s">
        <v>186</v>
      </c>
      <c r="B257" s="48" t="s">
        <v>213</v>
      </c>
      <c r="C257" s="49" t="s">
        <v>220</v>
      </c>
      <c r="D257" s="178">
        <f t="shared" si="205"/>
        <v>43</v>
      </c>
      <c r="E257" s="178">
        <f t="shared" si="206"/>
        <v>4</v>
      </c>
      <c r="F257" s="178">
        <f t="shared" si="207"/>
        <v>47</v>
      </c>
      <c r="G257" s="167">
        <f>SUMIFS('BAZA DANYCH'!$O:$O,'BAZA DANYCH'!$V:$V,G$183,'BAZA DANYCH'!$K:$K,$C257,'BAZA DANYCH'!$A:$A,$A257,'BAZA DANYCH'!$F:$F,STATYSTYKI!$B257)</f>
        <v>0</v>
      </c>
      <c r="H257" s="167">
        <f>SUMIFS('BAZA DANYCH'!$P:$P,'BAZA DANYCH'!$V:$V,H$183,'BAZA DANYCH'!$K:$K,$C257,'BAZA DANYCH'!$A:$A,$A257,'BAZA DANYCH'!$F:$F,STATYSTYKI!$B257)</f>
        <v>0</v>
      </c>
      <c r="I257" s="167">
        <f t="shared" si="208"/>
        <v>0</v>
      </c>
      <c r="J257" s="167">
        <f>SUMIFS('BAZA DANYCH'!$O:$O,'BAZA DANYCH'!$V:$V,J$183,'BAZA DANYCH'!$K:$K,$C257,'BAZA DANYCH'!$A:$A,$A257,'BAZA DANYCH'!$F:$F,STATYSTYKI!$B257)</f>
        <v>0</v>
      </c>
      <c r="K257" s="167">
        <f>SUMIFS('BAZA DANYCH'!$P:$P,'BAZA DANYCH'!$V:$V,K$183,'BAZA DANYCH'!$K:$K,$C257,'BAZA DANYCH'!$A:$A,$A257,'BAZA DANYCH'!$F:$F,STATYSTYKI!$B257)</f>
        <v>0</v>
      </c>
      <c r="L257" s="167">
        <f t="shared" si="209"/>
        <v>0</v>
      </c>
      <c r="M257" s="167">
        <f>SUMIFS('BAZA DANYCH'!$O:$O,'BAZA DANYCH'!$V:$V,M$183,'BAZA DANYCH'!$K:$K,$C257,'BAZA DANYCH'!$A:$A,$A257,'BAZA DANYCH'!$F:$F,STATYSTYKI!$B257)</f>
        <v>1</v>
      </c>
      <c r="N257" s="167">
        <f>SUMIFS('BAZA DANYCH'!$P:$P,'BAZA DANYCH'!$V:$V,N$183,'BAZA DANYCH'!$K:$K,$C257,'BAZA DANYCH'!$A:$A,$A257,'BAZA DANYCH'!$F:$F,STATYSTYKI!$B257)</f>
        <v>0</v>
      </c>
      <c r="O257" s="167">
        <f t="shared" si="210"/>
        <v>1</v>
      </c>
      <c r="P257" s="167">
        <f>SUMIFS('BAZA DANYCH'!$O:$O,'BAZA DANYCH'!$V:$V,P$183,'BAZA DANYCH'!$K:$K,$C257,'BAZA DANYCH'!$A:$A,$A257,'BAZA DANYCH'!$F:$F,STATYSTYKI!$B257)</f>
        <v>1</v>
      </c>
      <c r="Q257" s="167">
        <f>SUMIFS('BAZA DANYCH'!$P:$P,'BAZA DANYCH'!$V:$V,Q$183,'BAZA DANYCH'!$K:$K,$C257,'BAZA DANYCH'!$A:$A,$A257,'BAZA DANYCH'!$F:$F,STATYSTYKI!$B257)</f>
        <v>0</v>
      </c>
      <c r="R257" s="167">
        <f t="shared" si="211"/>
        <v>1</v>
      </c>
      <c r="S257" s="167">
        <f>SUMIFS('BAZA DANYCH'!$O:$O,'BAZA DANYCH'!$V:$V,S$183,'BAZA DANYCH'!$K:$K,$C257,'BAZA DANYCH'!$A:$A,$A257,'BAZA DANYCH'!$F:$F,STATYSTYKI!$B257)</f>
        <v>0</v>
      </c>
      <c r="T257" s="167">
        <f>SUMIFS('BAZA DANYCH'!$P:$P,'BAZA DANYCH'!$V:$V,T$183,'BAZA DANYCH'!$K:$K,$C257,'BAZA DANYCH'!$A:$A,$A257,'BAZA DANYCH'!$F:$F,STATYSTYKI!$B257)</f>
        <v>0</v>
      </c>
      <c r="U257" s="167">
        <f t="shared" si="212"/>
        <v>0</v>
      </c>
      <c r="V257" s="167">
        <f>SUMIFS('BAZA DANYCH'!$O:$O,'BAZA DANYCH'!$V:$V,V$183,'BAZA DANYCH'!$K:$K,$C257,'BAZA DANYCH'!$A:$A,$A257,'BAZA DANYCH'!$F:$F,STATYSTYKI!$B257)</f>
        <v>29</v>
      </c>
      <c r="W257" s="167">
        <f>SUMIFS('BAZA DANYCH'!$P:$P,'BAZA DANYCH'!$V:$V,W$183,'BAZA DANYCH'!$K:$K,$C257,'BAZA DANYCH'!$A:$A,$A257,'BAZA DANYCH'!$F:$F,STATYSTYKI!$B257)</f>
        <v>0</v>
      </c>
      <c r="X257" s="167">
        <f t="shared" si="213"/>
        <v>29</v>
      </c>
      <c r="Y257" s="167">
        <f>SUMIFS('BAZA DANYCH'!$O:$O,'BAZA DANYCH'!$V:$V,Y$183,'BAZA DANYCH'!$K:$K,$C257,'BAZA DANYCH'!$A:$A,$A257,'BAZA DANYCH'!$F:$F,STATYSTYKI!$B257)</f>
        <v>7</v>
      </c>
      <c r="Z257" s="167">
        <f>SUMIFS('BAZA DANYCH'!$P:$P,'BAZA DANYCH'!$V:$V,Z$183,'BAZA DANYCH'!$K:$K,$C257,'BAZA DANYCH'!$A:$A,$A257,'BAZA DANYCH'!$F:$F,STATYSTYKI!$B257)</f>
        <v>0</v>
      </c>
      <c r="AA257" s="167">
        <f t="shared" si="214"/>
        <v>7</v>
      </c>
      <c r="AB257" s="167">
        <f>SUMIFS('BAZA DANYCH'!$O:$O,'BAZA DANYCH'!$V:$V,AB$183,'BAZA DANYCH'!$K:$K,$C257,'BAZA DANYCH'!$A:$A,$A257,'BAZA DANYCH'!$F:$F,STATYSTYKI!$B257)</f>
        <v>5</v>
      </c>
      <c r="AC257" s="167">
        <f>SUMIFS('BAZA DANYCH'!$P:$P,'BAZA DANYCH'!$V:$V,AC$183,'BAZA DANYCH'!$K:$K,$C257,'BAZA DANYCH'!$A:$A,$A257,'BAZA DANYCH'!$F:$F,STATYSTYKI!$B257)</f>
        <v>4</v>
      </c>
      <c r="AD257" s="167">
        <f t="shared" si="215"/>
        <v>9</v>
      </c>
      <c r="AM257" s="97"/>
      <c r="AN257" s="98"/>
      <c r="AO257" s="98"/>
      <c r="AP257" s="98"/>
      <c r="AQ257" s="98"/>
      <c r="AR257" s="98"/>
      <c r="AS257" s="98"/>
      <c r="AT257" s="98"/>
      <c r="AU257" s="98"/>
      <c r="AV257" s="98"/>
      <c r="AW257" s="98"/>
      <c r="AX257" s="98"/>
      <c r="AY257" s="98"/>
      <c r="AZ257" s="97"/>
      <c r="BA257" s="97"/>
      <c r="BB257" s="97"/>
      <c r="BC257" s="97"/>
      <c r="BD257" s="97"/>
      <c r="BE257" s="97"/>
      <c r="BF257" s="97"/>
      <c r="BG257" s="97"/>
      <c r="BH257" s="97"/>
      <c r="BI257" s="97"/>
      <c r="BJ257" s="97"/>
      <c r="BK257" s="97"/>
      <c r="BL257" s="98"/>
      <c r="BM257" s="98"/>
      <c r="BN257" s="98"/>
      <c r="BO257" s="231"/>
      <c r="BP257" s="97"/>
      <c r="BQ257" s="97"/>
      <c r="BR257" s="97"/>
      <c r="BS257" s="97"/>
      <c r="BT257" s="97"/>
      <c r="BU257" s="97"/>
      <c r="BV257" s="97"/>
      <c r="BW257" s="97"/>
      <c r="BX257" s="97"/>
      <c r="BY257" s="97"/>
      <c r="BZ257" s="97"/>
      <c r="CA257" s="97"/>
      <c r="CB257" s="97"/>
      <c r="CC257" s="97"/>
      <c r="CD257" s="97"/>
      <c r="CE257" s="97"/>
      <c r="CF257" s="97"/>
      <c r="CG257" s="97"/>
    </row>
    <row r="258" spans="1:85" ht="15" x14ac:dyDescent="0.25">
      <c r="A258" s="50" t="s">
        <v>186</v>
      </c>
      <c r="B258" s="48" t="s">
        <v>201</v>
      </c>
      <c r="C258" s="48" t="s">
        <v>203</v>
      </c>
      <c r="D258" s="178">
        <f t="shared" si="205"/>
        <v>0</v>
      </c>
      <c r="E258" s="178">
        <f t="shared" si="206"/>
        <v>0</v>
      </c>
      <c r="F258" s="178">
        <f t="shared" si="207"/>
        <v>0</v>
      </c>
      <c r="G258" s="167">
        <f>SUMIFS('BAZA DANYCH'!$O:$O,'BAZA DANYCH'!$V:$V,G$183,'BAZA DANYCH'!$K:$K,$C258,'BAZA DANYCH'!$A:$A,$A258,'BAZA DANYCH'!$F:$F,STATYSTYKI!$B258)</f>
        <v>0</v>
      </c>
      <c r="H258" s="167">
        <f>SUMIFS('BAZA DANYCH'!$P:$P,'BAZA DANYCH'!$V:$V,H$183,'BAZA DANYCH'!$K:$K,$C258,'BAZA DANYCH'!$A:$A,$A258,'BAZA DANYCH'!$F:$F,STATYSTYKI!$B258)</f>
        <v>0</v>
      </c>
      <c r="I258" s="167">
        <f t="shared" si="208"/>
        <v>0</v>
      </c>
      <c r="J258" s="167">
        <f>SUMIFS('BAZA DANYCH'!$O:$O,'BAZA DANYCH'!$V:$V,J$183,'BAZA DANYCH'!$K:$K,$C258,'BAZA DANYCH'!$A:$A,$A258,'BAZA DANYCH'!$F:$F,STATYSTYKI!$B258)</f>
        <v>0</v>
      </c>
      <c r="K258" s="167">
        <f>SUMIFS('BAZA DANYCH'!$P:$P,'BAZA DANYCH'!$V:$V,K$183,'BAZA DANYCH'!$K:$K,$C258,'BAZA DANYCH'!$A:$A,$A258,'BAZA DANYCH'!$F:$F,STATYSTYKI!$B258)</f>
        <v>0</v>
      </c>
      <c r="L258" s="167">
        <f t="shared" si="209"/>
        <v>0</v>
      </c>
      <c r="M258" s="167">
        <f>SUMIFS('BAZA DANYCH'!$O:$O,'BAZA DANYCH'!$V:$V,M$183,'BAZA DANYCH'!$K:$K,$C258,'BAZA DANYCH'!$A:$A,$A258,'BAZA DANYCH'!$F:$F,STATYSTYKI!$B258)</f>
        <v>0</v>
      </c>
      <c r="N258" s="167">
        <f>SUMIFS('BAZA DANYCH'!$P:$P,'BAZA DANYCH'!$V:$V,N$183,'BAZA DANYCH'!$K:$K,$C258,'BAZA DANYCH'!$A:$A,$A258,'BAZA DANYCH'!$F:$F,STATYSTYKI!$B258)</f>
        <v>0</v>
      </c>
      <c r="O258" s="167">
        <f t="shared" si="210"/>
        <v>0</v>
      </c>
      <c r="P258" s="167">
        <f>SUMIFS('BAZA DANYCH'!$O:$O,'BAZA DANYCH'!$V:$V,P$183,'BAZA DANYCH'!$K:$K,$C258,'BAZA DANYCH'!$A:$A,$A258,'BAZA DANYCH'!$F:$F,STATYSTYKI!$B258)</f>
        <v>0</v>
      </c>
      <c r="Q258" s="167">
        <f>SUMIFS('BAZA DANYCH'!$P:$P,'BAZA DANYCH'!$V:$V,Q$183,'BAZA DANYCH'!$K:$K,$C258,'BAZA DANYCH'!$A:$A,$A258,'BAZA DANYCH'!$F:$F,STATYSTYKI!$B258)</f>
        <v>0</v>
      </c>
      <c r="R258" s="167">
        <f t="shared" si="211"/>
        <v>0</v>
      </c>
      <c r="S258" s="167">
        <f>SUMIFS('BAZA DANYCH'!$O:$O,'BAZA DANYCH'!$V:$V,S$183,'BAZA DANYCH'!$K:$K,$C258,'BAZA DANYCH'!$A:$A,$A258,'BAZA DANYCH'!$F:$F,STATYSTYKI!$B258)</f>
        <v>0</v>
      </c>
      <c r="T258" s="167">
        <f>SUMIFS('BAZA DANYCH'!$P:$P,'BAZA DANYCH'!$V:$V,T$183,'BAZA DANYCH'!$K:$K,$C258,'BAZA DANYCH'!$A:$A,$A258,'BAZA DANYCH'!$F:$F,STATYSTYKI!$B258)</f>
        <v>0</v>
      </c>
      <c r="U258" s="167">
        <f t="shared" si="212"/>
        <v>0</v>
      </c>
      <c r="V258" s="167">
        <f>SUMIFS('BAZA DANYCH'!$O:$O,'BAZA DANYCH'!$V:$V,V$183,'BAZA DANYCH'!$K:$K,$C258,'BAZA DANYCH'!$A:$A,$A258,'BAZA DANYCH'!$F:$F,STATYSTYKI!$B258)</f>
        <v>0</v>
      </c>
      <c r="W258" s="167">
        <f>SUMIFS('BAZA DANYCH'!$P:$P,'BAZA DANYCH'!$V:$V,W$183,'BAZA DANYCH'!$K:$K,$C258,'BAZA DANYCH'!$A:$A,$A258,'BAZA DANYCH'!$F:$F,STATYSTYKI!$B258)</f>
        <v>0</v>
      </c>
      <c r="X258" s="167">
        <f t="shared" si="213"/>
        <v>0</v>
      </c>
      <c r="Y258" s="167">
        <f>SUMIFS('BAZA DANYCH'!$O:$O,'BAZA DANYCH'!$V:$V,Y$183,'BAZA DANYCH'!$K:$K,$C258,'BAZA DANYCH'!$A:$A,$A258,'BAZA DANYCH'!$F:$F,STATYSTYKI!$B258)</f>
        <v>0</v>
      </c>
      <c r="Z258" s="167">
        <f>SUMIFS('BAZA DANYCH'!$P:$P,'BAZA DANYCH'!$V:$V,Z$183,'BAZA DANYCH'!$K:$K,$C258,'BAZA DANYCH'!$A:$A,$A258,'BAZA DANYCH'!$F:$F,STATYSTYKI!$B258)</f>
        <v>0</v>
      </c>
      <c r="AA258" s="167">
        <f t="shared" si="214"/>
        <v>0</v>
      </c>
      <c r="AB258" s="167">
        <f>SUMIFS('BAZA DANYCH'!$O:$O,'BAZA DANYCH'!$V:$V,AB$183,'BAZA DANYCH'!$K:$K,$C258,'BAZA DANYCH'!$A:$A,$A258,'BAZA DANYCH'!$F:$F,STATYSTYKI!$B258)</f>
        <v>0</v>
      </c>
      <c r="AC258" s="167">
        <f>SUMIFS('BAZA DANYCH'!$P:$P,'BAZA DANYCH'!$V:$V,AC$183,'BAZA DANYCH'!$K:$K,$C258,'BAZA DANYCH'!$A:$A,$A258,'BAZA DANYCH'!$F:$F,STATYSTYKI!$B258)</f>
        <v>0</v>
      </c>
      <c r="AD258" s="167">
        <f t="shared" si="215"/>
        <v>0</v>
      </c>
      <c r="AM258" s="97"/>
      <c r="AN258" s="98"/>
      <c r="AO258" s="98"/>
      <c r="AP258" s="98"/>
      <c r="AQ258" s="98"/>
      <c r="AR258" s="98"/>
      <c r="AS258" s="98"/>
      <c r="AT258" s="98"/>
      <c r="AU258" s="98"/>
      <c r="AV258" s="98"/>
      <c r="AW258" s="98"/>
      <c r="AX258" s="98"/>
      <c r="AY258" s="98"/>
      <c r="AZ258" s="97"/>
      <c r="BA258" s="97"/>
      <c r="BB258" s="97"/>
      <c r="BC258" s="97"/>
      <c r="BD258" s="97"/>
      <c r="BE258" s="97"/>
      <c r="BF258" s="97"/>
      <c r="BG258" s="97"/>
      <c r="BH258" s="97"/>
      <c r="BI258" s="97"/>
      <c r="BJ258" s="97"/>
      <c r="BK258" s="97"/>
      <c r="BL258" s="98"/>
      <c r="BM258" s="98"/>
      <c r="BN258" s="98"/>
      <c r="BO258" s="231"/>
      <c r="BP258" s="97"/>
      <c r="BQ258" s="97"/>
      <c r="BR258" s="97"/>
      <c r="BS258" s="97"/>
      <c r="BT258" s="97"/>
      <c r="BU258" s="97"/>
      <c r="BV258" s="97"/>
      <c r="BW258" s="97"/>
      <c r="BX258" s="97"/>
      <c r="BY258" s="97"/>
      <c r="BZ258" s="97"/>
      <c r="CA258" s="97"/>
      <c r="CB258" s="97"/>
      <c r="CC258" s="97"/>
      <c r="CD258" s="97"/>
      <c r="CE258" s="97"/>
      <c r="CF258" s="97"/>
      <c r="CG258" s="97"/>
    </row>
    <row r="259" spans="1:85" ht="15" x14ac:dyDescent="0.25">
      <c r="A259" s="50" t="s">
        <v>186</v>
      </c>
      <c r="B259" s="48" t="s">
        <v>213</v>
      </c>
      <c r="C259" s="48" t="s">
        <v>169</v>
      </c>
      <c r="D259" s="178">
        <f t="shared" si="205"/>
        <v>0</v>
      </c>
      <c r="E259" s="178">
        <f t="shared" si="206"/>
        <v>0</v>
      </c>
      <c r="F259" s="178">
        <f t="shared" si="207"/>
        <v>0</v>
      </c>
      <c r="G259" s="167">
        <f>SUMIFS('BAZA DANYCH'!$O:$O,'BAZA DANYCH'!$V:$V,G$183,'BAZA DANYCH'!$K:$K,$C259,'BAZA DANYCH'!$A:$A,$A259,'BAZA DANYCH'!$F:$F,STATYSTYKI!$B259)</f>
        <v>0</v>
      </c>
      <c r="H259" s="167">
        <f>SUMIFS('BAZA DANYCH'!$P:$P,'BAZA DANYCH'!$V:$V,H$183,'BAZA DANYCH'!$K:$K,$C259,'BAZA DANYCH'!$A:$A,$A259,'BAZA DANYCH'!$F:$F,STATYSTYKI!$B259)</f>
        <v>0</v>
      </c>
      <c r="I259" s="167">
        <f t="shared" si="208"/>
        <v>0</v>
      </c>
      <c r="J259" s="167">
        <f>SUMIFS('BAZA DANYCH'!$O:$O,'BAZA DANYCH'!$V:$V,J$183,'BAZA DANYCH'!$K:$K,$C259,'BAZA DANYCH'!$A:$A,$A259,'BAZA DANYCH'!$F:$F,STATYSTYKI!$B259)</f>
        <v>0</v>
      </c>
      <c r="K259" s="167">
        <f>SUMIFS('BAZA DANYCH'!$P:$P,'BAZA DANYCH'!$V:$V,K$183,'BAZA DANYCH'!$K:$K,$C259,'BAZA DANYCH'!$A:$A,$A259,'BAZA DANYCH'!$F:$F,STATYSTYKI!$B259)</f>
        <v>0</v>
      </c>
      <c r="L259" s="167">
        <f t="shared" si="209"/>
        <v>0</v>
      </c>
      <c r="M259" s="167">
        <f>SUMIFS('BAZA DANYCH'!$O:$O,'BAZA DANYCH'!$V:$V,M$183,'BAZA DANYCH'!$K:$K,$C259,'BAZA DANYCH'!$A:$A,$A259,'BAZA DANYCH'!$F:$F,STATYSTYKI!$B259)</f>
        <v>0</v>
      </c>
      <c r="N259" s="167">
        <f>SUMIFS('BAZA DANYCH'!$P:$P,'BAZA DANYCH'!$V:$V,N$183,'BAZA DANYCH'!$K:$K,$C259,'BAZA DANYCH'!$A:$A,$A259,'BAZA DANYCH'!$F:$F,STATYSTYKI!$B259)</f>
        <v>0</v>
      </c>
      <c r="O259" s="167">
        <f t="shared" si="210"/>
        <v>0</v>
      </c>
      <c r="P259" s="167">
        <f>SUMIFS('BAZA DANYCH'!$O:$O,'BAZA DANYCH'!$V:$V,P$183,'BAZA DANYCH'!$K:$K,$C259,'BAZA DANYCH'!$A:$A,$A259,'BAZA DANYCH'!$F:$F,STATYSTYKI!$B259)</f>
        <v>0</v>
      </c>
      <c r="Q259" s="167">
        <f>SUMIFS('BAZA DANYCH'!$P:$P,'BAZA DANYCH'!$V:$V,Q$183,'BAZA DANYCH'!$K:$K,$C259,'BAZA DANYCH'!$A:$A,$A259,'BAZA DANYCH'!$F:$F,STATYSTYKI!$B259)</f>
        <v>0</v>
      </c>
      <c r="R259" s="167">
        <f t="shared" si="211"/>
        <v>0</v>
      </c>
      <c r="S259" s="167">
        <f>SUMIFS('BAZA DANYCH'!$O:$O,'BAZA DANYCH'!$V:$V,S$183,'BAZA DANYCH'!$K:$K,$C259,'BAZA DANYCH'!$A:$A,$A259,'BAZA DANYCH'!$F:$F,STATYSTYKI!$B259)</f>
        <v>0</v>
      </c>
      <c r="T259" s="167">
        <f>SUMIFS('BAZA DANYCH'!$P:$P,'BAZA DANYCH'!$V:$V,T$183,'BAZA DANYCH'!$K:$K,$C259,'BAZA DANYCH'!$A:$A,$A259,'BAZA DANYCH'!$F:$F,STATYSTYKI!$B259)</f>
        <v>0</v>
      </c>
      <c r="U259" s="167">
        <f t="shared" si="212"/>
        <v>0</v>
      </c>
      <c r="V259" s="167">
        <f>SUMIFS('BAZA DANYCH'!$O:$O,'BAZA DANYCH'!$V:$V,V$183,'BAZA DANYCH'!$K:$K,$C259,'BAZA DANYCH'!$A:$A,$A259,'BAZA DANYCH'!$F:$F,STATYSTYKI!$B259)</f>
        <v>0</v>
      </c>
      <c r="W259" s="167">
        <f>SUMIFS('BAZA DANYCH'!$P:$P,'BAZA DANYCH'!$V:$V,W$183,'BAZA DANYCH'!$K:$K,$C259,'BAZA DANYCH'!$A:$A,$A259,'BAZA DANYCH'!$F:$F,STATYSTYKI!$B259)</f>
        <v>0</v>
      </c>
      <c r="X259" s="167">
        <f t="shared" si="213"/>
        <v>0</v>
      </c>
      <c r="Y259" s="167">
        <f>SUMIFS('BAZA DANYCH'!$O:$O,'BAZA DANYCH'!$V:$V,Y$183,'BAZA DANYCH'!$K:$K,$C259,'BAZA DANYCH'!$A:$A,$A259,'BAZA DANYCH'!$F:$F,STATYSTYKI!$B259)</f>
        <v>0</v>
      </c>
      <c r="Z259" s="167">
        <f>SUMIFS('BAZA DANYCH'!$P:$P,'BAZA DANYCH'!$V:$V,Z$183,'BAZA DANYCH'!$K:$K,$C259,'BAZA DANYCH'!$A:$A,$A259,'BAZA DANYCH'!$F:$F,STATYSTYKI!$B259)</f>
        <v>0</v>
      </c>
      <c r="AA259" s="167">
        <f t="shared" si="214"/>
        <v>0</v>
      </c>
      <c r="AB259" s="167">
        <f>SUMIFS('BAZA DANYCH'!$O:$O,'BAZA DANYCH'!$V:$V,AB$183,'BAZA DANYCH'!$K:$K,$C259,'BAZA DANYCH'!$A:$A,$A259,'BAZA DANYCH'!$F:$F,STATYSTYKI!$B259)</f>
        <v>0</v>
      </c>
      <c r="AC259" s="167">
        <f>SUMIFS('BAZA DANYCH'!$P:$P,'BAZA DANYCH'!$V:$V,AC$183,'BAZA DANYCH'!$K:$K,$C259,'BAZA DANYCH'!$A:$A,$A259,'BAZA DANYCH'!$F:$F,STATYSTYKI!$B259)</f>
        <v>0</v>
      </c>
      <c r="AD259" s="167">
        <f t="shared" si="215"/>
        <v>0</v>
      </c>
      <c r="AM259" s="97"/>
      <c r="AN259" s="98"/>
      <c r="AO259" s="98"/>
      <c r="AP259" s="98"/>
      <c r="AQ259" s="98"/>
      <c r="AR259" s="98"/>
      <c r="AS259" s="98"/>
      <c r="AT259" s="98"/>
      <c r="AU259" s="98"/>
      <c r="AV259" s="98"/>
      <c r="AW259" s="98"/>
      <c r="AX259" s="98"/>
      <c r="AY259" s="98"/>
      <c r="AZ259" s="97"/>
      <c r="BA259" s="97"/>
      <c r="BB259" s="97"/>
      <c r="BC259" s="97"/>
      <c r="BD259" s="97"/>
      <c r="BE259" s="97"/>
      <c r="BF259" s="97"/>
      <c r="BG259" s="97"/>
      <c r="BH259" s="97"/>
      <c r="BI259" s="97"/>
      <c r="BJ259" s="97"/>
      <c r="BK259" s="97"/>
      <c r="BL259" s="98"/>
      <c r="BM259" s="98"/>
      <c r="BN259" s="98"/>
      <c r="BO259" s="231"/>
      <c r="BP259" s="97"/>
      <c r="BQ259" s="97"/>
      <c r="BR259" s="97"/>
      <c r="BS259" s="97"/>
      <c r="BT259" s="97"/>
      <c r="BU259" s="97"/>
      <c r="BV259" s="97"/>
      <c r="BW259" s="97"/>
      <c r="BX259" s="97"/>
      <c r="BY259" s="97"/>
      <c r="BZ259" s="97"/>
      <c r="CA259" s="97"/>
      <c r="CB259" s="97"/>
      <c r="CC259" s="97"/>
      <c r="CD259" s="97"/>
      <c r="CE259" s="97"/>
      <c r="CF259" s="97"/>
      <c r="CG259" s="97"/>
    </row>
    <row r="260" spans="1:85" ht="15" x14ac:dyDescent="0.25">
      <c r="A260" s="50" t="s">
        <v>186</v>
      </c>
      <c r="B260" s="48" t="s">
        <v>194</v>
      </c>
      <c r="C260" s="48" t="s">
        <v>195</v>
      </c>
      <c r="D260" s="178">
        <f t="shared" si="205"/>
        <v>334</v>
      </c>
      <c r="E260" s="178">
        <f t="shared" si="206"/>
        <v>75</v>
      </c>
      <c r="F260" s="178">
        <f t="shared" si="207"/>
        <v>409</v>
      </c>
      <c r="G260" s="167">
        <f>SUMIFS('BAZA DANYCH'!$O:$O,'BAZA DANYCH'!$V:$V,G$183,'BAZA DANYCH'!$K:$K,$C260,'BAZA DANYCH'!$A:$A,$A260,'BAZA DANYCH'!$F:$F,STATYSTYKI!$B260)</f>
        <v>11</v>
      </c>
      <c r="H260" s="167">
        <f>SUMIFS('BAZA DANYCH'!$P:$P,'BAZA DANYCH'!$V:$V,H$183,'BAZA DANYCH'!$K:$K,$C260,'BAZA DANYCH'!$A:$A,$A260,'BAZA DANYCH'!$F:$F,STATYSTYKI!$B260)</f>
        <v>8</v>
      </c>
      <c r="I260" s="167">
        <f t="shared" si="208"/>
        <v>19</v>
      </c>
      <c r="J260" s="167">
        <f>SUMIFS('BAZA DANYCH'!$O:$O,'BAZA DANYCH'!$V:$V,J$183,'BAZA DANYCH'!$K:$K,$C260,'BAZA DANYCH'!$A:$A,$A260,'BAZA DANYCH'!$F:$F,STATYSTYKI!$B260)</f>
        <v>32</v>
      </c>
      <c r="K260" s="167">
        <f>SUMIFS('BAZA DANYCH'!$P:$P,'BAZA DANYCH'!$V:$V,K$183,'BAZA DANYCH'!$K:$K,$C260,'BAZA DANYCH'!$A:$A,$A260,'BAZA DANYCH'!$F:$F,STATYSTYKI!$B260)</f>
        <v>10</v>
      </c>
      <c r="L260" s="167">
        <f t="shared" si="209"/>
        <v>42</v>
      </c>
      <c r="M260" s="167">
        <f>SUMIFS('BAZA DANYCH'!$O:$O,'BAZA DANYCH'!$V:$V,M$183,'BAZA DANYCH'!$K:$K,$C260,'BAZA DANYCH'!$A:$A,$A260,'BAZA DANYCH'!$F:$F,STATYSTYKI!$B260)</f>
        <v>34</v>
      </c>
      <c r="N260" s="167">
        <f>SUMIFS('BAZA DANYCH'!$P:$P,'BAZA DANYCH'!$V:$V,N$183,'BAZA DANYCH'!$K:$K,$C260,'BAZA DANYCH'!$A:$A,$A260,'BAZA DANYCH'!$F:$F,STATYSTYKI!$B260)</f>
        <v>0</v>
      </c>
      <c r="O260" s="167">
        <f t="shared" si="210"/>
        <v>34</v>
      </c>
      <c r="P260" s="167">
        <f>SUMIFS('BAZA DANYCH'!$O:$O,'BAZA DANYCH'!$V:$V,P$183,'BAZA DANYCH'!$K:$K,$C260,'BAZA DANYCH'!$A:$A,$A260,'BAZA DANYCH'!$F:$F,STATYSTYKI!$B260)</f>
        <v>24</v>
      </c>
      <c r="Q260" s="167">
        <f>SUMIFS('BAZA DANYCH'!$P:$P,'BAZA DANYCH'!$V:$V,Q$183,'BAZA DANYCH'!$K:$K,$C260,'BAZA DANYCH'!$A:$A,$A260,'BAZA DANYCH'!$F:$F,STATYSTYKI!$B260)</f>
        <v>8</v>
      </c>
      <c r="R260" s="167">
        <f t="shared" si="211"/>
        <v>32</v>
      </c>
      <c r="S260" s="167">
        <f>SUMIFS('BAZA DANYCH'!$O:$O,'BAZA DANYCH'!$V:$V,S$183,'BAZA DANYCH'!$K:$K,$C260,'BAZA DANYCH'!$A:$A,$A260,'BAZA DANYCH'!$F:$F,STATYSTYKI!$B260)</f>
        <v>59</v>
      </c>
      <c r="T260" s="167">
        <f>SUMIFS('BAZA DANYCH'!$P:$P,'BAZA DANYCH'!$V:$V,T$183,'BAZA DANYCH'!$K:$K,$C260,'BAZA DANYCH'!$A:$A,$A260,'BAZA DANYCH'!$F:$F,STATYSTYKI!$B260)</f>
        <v>23</v>
      </c>
      <c r="U260" s="167">
        <f t="shared" si="212"/>
        <v>82</v>
      </c>
      <c r="V260" s="167">
        <f>SUMIFS('BAZA DANYCH'!$O:$O,'BAZA DANYCH'!$V:$V,V$183,'BAZA DANYCH'!$K:$K,$C260,'BAZA DANYCH'!$A:$A,$A260,'BAZA DANYCH'!$F:$F,STATYSTYKI!$B260)</f>
        <v>73</v>
      </c>
      <c r="W260" s="167">
        <f>SUMIFS('BAZA DANYCH'!$P:$P,'BAZA DANYCH'!$V:$V,W$183,'BAZA DANYCH'!$K:$K,$C260,'BAZA DANYCH'!$A:$A,$A260,'BAZA DANYCH'!$F:$F,STATYSTYKI!$B260)</f>
        <v>0</v>
      </c>
      <c r="X260" s="167">
        <f t="shared" si="213"/>
        <v>73</v>
      </c>
      <c r="Y260" s="167">
        <f>SUMIFS('BAZA DANYCH'!$O:$O,'BAZA DANYCH'!$V:$V,Y$183,'BAZA DANYCH'!$K:$K,$C260,'BAZA DANYCH'!$A:$A,$A260,'BAZA DANYCH'!$F:$F,STATYSTYKI!$B260)</f>
        <v>37</v>
      </c>
      <c r="Z260" s="167">
        <f>SUMIFS('BAZA DANYCH'!$P:$P,'BAZA DANYCH'!$V:$V,Z$183,'BAZA DANYCH'!$K:$K,$C260,'BAZA DANYCH'!$A:$A,$A260,'BAZA DANYCH'!$F:$F,STATYSTYKI!$B260)</f>
        <v>25</v>
      </c>
      <c r="AA260" s="167">
        <f t="shared" si="214"/>
        <v>62</v>
      </c>
      <c r="AB260" s="167">
        <f>SUMIFS('BAZA DANYCH'!$O:$O,'BAZA DANYCH'!$V:$V,AB$183,'BAZA DANYCH'!$K:$K,$C260,'BAZA DANYCH'!$A:$A,$A260,'BAZA DANYCH'!$F:$F,STATYSTYKI!$B260)</f>
        <v>64</v>
      </c>
      <c r="AC260" s="167">
        <f>SUMIFS('BAZA DANYCH'!$P:$P,'BAZA DANYCH'!$V:$V,AC$183,'BAZA DANYCH'!$K:$K,$C260,'BAZA DANYCH'!$A:$A,$A260,'BAZA DANYCH'!$F:$F,STATYSTYKI!$B260)</f>
        <v>1</v>
      </c>
      <c r="AD260" s="167">
        <f t="shared" si="215"/>
        <v>65</v>
      </c>
      <c r="AM260" s="97"/>
      <c r="AN260" s="98"/>
      <c r="AO260" s="98"/>
      <c r="AP260" s="98"/>
      <c r="AQ260" s="98"/>
      <c r="AR260" s="98"/>
      <c r="AS260" s="98"/>
      <c r="AT260" s="98"/>
      <c r="AU260" s="98"/>
      <c r="AV260" s="98"/>
      <c r="AW260" s="98"/>
      <c r="AX260" s="98"/>
      <c r="AY260" s="98"/>
      <c r="AZ260" s="97"/>
      <c r="BA260" s="97"/>
      <c r="BB260" s="97"/>
      <c r="BC260" s="97"/>
      <c r="BD260" s="97"/>
      <c r="BE260" s="97"/>
      <c r="BF260" s="97"/>
      <c r="BG260" s="97"/>
      <c r="BH260" s="97"/>
      <c r="BI260" s="97"/>
      <c r="BJ260" s="97"/>
      <c r="BK260" s="97"/>
      <c r="BL260" s="98"/>
      <c r="BM260" s="98"/>
      <c r="BN260" s="98"/>
      <c r="BO260" s="231"/>
      <c r="BP260" s="97"/>
      <c r="BQ260" s="97"/>
      <c r="BR260" s="97"/>
      <c r="BS260" s="97"/>
      <c r="BT260" s="97"/>
      <c r="BU260" s="97"/>
      <c r="BV260" s="97"/>
      <c r="BW260" s="97"/>
      <c r="BX260" s="97"/>
      <c r="BY260" s="97"/>
      <c r="BZ260" s="97"/>
      <c r="CA260" s="97"/>
      <c r="CB260" s="97"/>
      <c r="CC260" s="97"/>
      <c r="CD260" s="97"/>
      <c r="CE260" s="97"/>
      <c r="CF260" s="97"/>
      <c r="CG260" s="97"/>
    </row>
    <row r="261" spans="1:85" ht="15" x14ac:dyDescent="0.25">
      <c r="A261" s="50" t="s">
        <v>186</v>
      </c>
      <c r="B261" s="48" t="s">
        <v>201</v>
      </c>
      <c r="C261" s="48" t="s">
        <v>195</v>
      </c>
      <c r="D261" s="178">
        <f t="shared" si="205"/>
        <v>148</v>
      </c>
      <c r="E261" s="178">
        <f t="shared" si="206"/>
        <v>628</v>
      </c>
      <c r="F261" s="178">
        <f t="shared" si="207"/>
        <v>776</v>
      </c>
      <c r="G261" s="167">
        <f>SUMIFS('BAZA DANYCH'!$O:$O,'BAZA DANYCH'!$V:$V,G$183,'BAZA DANYCH'!$K:$K,$C261,'BAZA DANYCH'!$A:$A,$A261,'BAZA DANYCH'!$F:$F,STATYSTYKI!$B261)</f>
        <v>4</v>
      </c>
      <c r="H261" s="167">
        <f>SUMIFS('BAZA DANYCH'!$P:$P,'BAZA DANYCH'!$V:$V,H$183,'BAZA DANYCH'!$K:$K,$C261,'BAZA DANYCH'!$A:$A,$A261,'BAZA DANYCH'!$F:$F,STATYSTYKI!$B261)</f>
        <v>49</v>
      </c>
      <c r="I261" s="167">
        <f t="shared" si="208"/>
        <v>53</v>
      </c>
      <c r="J261" s="167">
        <f>SUMIFS('BAZA DANYCH'!$O:$O,'BAZA DANYCH'!$V:$V,J$183,'BAZA DANYCH'!$K:$K,$C261,'BAZA DANYCH'!$A:$A,$A261,'BAZA DANYCH'!$F:$F,STATYSTYKI!$B261)</f>
        <v>29</v>
      </c>
      <c r="K261" s="167">
        <f>SUMIFS('BAZA DANYCH'!$P:$P,'BAZA DANYCH'!$V:$V,K$183,'BAZA DANYCH'!$K:$K,$C261,'BAZA DANYCH'!$A:$A,$A261,'BAZA DANYCH'!$F:$F,STATYSTYKI!$B261)</f>
        <v>154</v>
      </c>
      <c r="L261" s="167">
        <f t="shared" si="209"/>
        <v>183</v>
      </c>
      <c r="M261" s="167">
        <f>SUMIFS('BAZA DANYCH'!$O:$O,'BAZA DANYCH'!$V:$V,M$183,'BAZA DANYCH'!$K:$K,$C261,'BAZA DANYCH'!$A:$A,$A261,'BAZA DANYCH'!$F:$F,STATYSTYKI!$B261)</f>
        <v>43</v>
      </c>
      <c r="N261" s="167">
        <f>SUMIFS('BAZA DANYCH'!$P:$P,'BAZA DANYCH'!$V:$V,N$183,'BAZA DANYCH'!$K:$K,$C261,'BAZA DANYCH'!$A:$A,$A261,'BAZA DANYCH'!$F:$F,STATYSTYKI!$B261)</f>
        <v>135</v>
      </c>
      <c r="O261" s="167">
        <f t="shared" si="210"/>
        <v>178</v>
      </c>
      <c r="P261" s="167">
        <f>SUMIFS('BAZA DANYCH'!$O:$O,'BAZA DANYCH'!$V:$V,P$183,'BAZA DANYCH'!$K:$K,$C261,'BAZA DANYCH'!$A:$A,$A261,'BAZA DANYCH'!$F:$F,STATYSTYKI!$B261)</f>
        <v>21</v>
      </c>
      <c r="Q261" s="167">
        <f>SUMIFS('BAZA DANYCH'!$P:$P,'BAZA DANYCH'!$V:$V,Q$183,'BAZA DANYCH'!$K:$K,$C261,'BAZA DANYCH'!$A:$A,$A261,'BAZA DANYCH'!$F:$F,STATYSTYKI!$B261)</f>
        <v>60</v>
      </c>
      <c r="R261" s="167">
        <f t="shared" si="211"/>
        <v>81</v>
      </c>
      <c r="S261" s="167">
        <f>SUMIFS('BAZA DANYCH'!$O:$O,'BAZA DANYCH'!$V:$V,S$183,'BAZA DANYCH'!$K:$K,$C261,'BAZA DANYCH'!$A:$A,$A261,'BAZA DANYCH'!$F:$F,STATYSTYKI!$B261)</f>
        <v>19</v>
      </c>
      <c r="T261" s="167">
        <f>SUMIFS('BAZA DANYCH'!$P:$P,'BAZA DANYCH'!$V:$V,T$183,'BAZA DANYCH'!$K:$K,$C261,'BAZA DANYCH'!$A:$A,$A261,'BAZA DANYCH'!$F:$F,STATYSTYKI!$B261)</f>
        <v>46</v>
      </c>
      <c r="U261" s="167">
        <f t="shared" si="212"/>
        <v>65</v>
      </c>
      <c r="V261" s="167">
        <f>SUMIFS('BAZA DANYCH'!$O:$O,'BAZA DANYCH'!$V:$V,V$183,'BAZA DANYCH'!$K:$K,$C261,'BAZA DANYCH'!$A:$A,$A261,'BAZA DANYCH'!$F:$F,STATYSTYKI!$B261)</f>
        <v>7</v>
      </c>
      <c r="W261" s="167">
        <f>SUMIFS('BAZA DANYCH'!$P:$P,'BAZA DANYCH'!$V:$V,W$183,'BAZA DANYCH'!$K:$K,$C261,'BAZA DANYCH'!$A:$A,$A261,'BAZA DANYCH'!$F:$F,STATYSTYKI!$B261)</f>
        <v>77</v>
      </c>
      <c r="X261" s="167">
        <f t="shared" si="213"/>
        <v>84</v>
      </c>
      <c r="Y261" s="167">
        <f>SUMIFS('BAZA DANYCH'!$O:$O,'BAZA DANYCH'!$V:$V,Y$183,'BAZA DANYCH'!$K:$K,$C261,'BAZA DANYCH'!$A:$A,$A261,'BAZA DANYCH'!$F:$F,STATYSTYKI!$B261)</f>
        <v>22</v>
      </c>
      <c r="Z261" s="167">
        <f>SUMIFS('BAZA DANYCH'!$P:$P,'BAZA DANYCH'!$V:$V,Z$183,'BAZA DANYCH'!$K:$K,$C261,'BAZA DANYCH'!$A:$A,$A261,'BAZA DANYCH'!$F:$F,STATYSTYKI!$B261)</f>
        <v>60</v>
      </c>
      <c r="AA261" s="167">
        <f t="shared" si="214"/>
        <v>82</v>
      </c>
      <c r="AB261" s="167">
        <f>SUMIFS('BAZA DANYCH'!$O:$O,'BAZA DANYCH'!$V:$V,AB$183,'BAZA DANYCH'!$K:$K,$C261,'BAZA DANYCH'!$A:$A,$A261,'BAZA DANYCH'!$F:$F,STATYSTYKI!$B261)</f>
        <v>3</v>
      </c>
      <c r="AC261" s="167">
        <f>SUMIFS('BAZA DANYCH'!$P:$P,'BAZA DANYCH'!$V:$V,AC$183,'BAZA DANYCH'!$K:$K,$C261,'BAZA DANYCH'!$A:$A,$A261,'BAZA DANYCH'!$F:$F,STATYSTYKI!$B261)</f>
        <v>47</v>
      </c>
      <c r="AD261" s="167">
        <f t="shared" si="215"/>
        <v>50</v>
      </c>
      <c r="AM261" s="97"/>
      <c r="AN261" s="98"/>
      <c r="AO261" s="98"/>
      <c r="AP261" s="98"/>
      <c r="AQ261" s="98"/>
      <c r="AR261" s="98"/>
      <c r="AS261" s="98"/>
      <c r="AT261" s="98"/>
      <c r="AU261" s="98"/>
      <c r="AV261" s="98"/>
      <c r="AW261" s="98"/>
      <c r="AX261" s="98"/>
      <c r="AY261" s="98"/>
      <c r="AZ261" s="97"/>
      <c r="BA261" s="97"/>
      <c r="BB261" s="97"/>
      <c r="BC261" s="97"/>
      <c r="BD261" s="97"/>
      <c r="BE261" s="97"/>
      <c r="BF261" s="97"/>
      <c r="BG261" s="97"/>
      <c r="BH261" s="97"/>
      <c r="BI261" s="97"/>
      <c r="BJ261" s="97"/>
      <c r="BK261" s="97"/>
      <c r="BL261" s="98"/>
      <c r="BM261" s="98"/>
      <c r="BN261" s="98"/>
      <c r="BO261" s="231"/>
      <c r="BP261" s="97"/>
      <c r="BQ261" s="97"/>
      <c r="BR261" s="97"/>
      <c r="BS261" s="97"/>
      <c r="BT261" s="97"/>
      <c r="BU261" s="97"/>
      <c r="BV261" s="97"/>
      <c r="BW261" s="97"/>
      <c r="BX261" s="97"/>
      <c r="BY261" s="97"/>
      <c r="BZ261" s="97"/>
      <c r="CA261" s="97"/>
      <c r="CB261" s="97"/>
      <c r="CC261" s="97"/>
      <c r="CD261" s="97"/>
      <c r="CE261" s="97"/>
      <c r="CF261" s="97"/>
      <c r="CG261" s="97"/>
    </row>
    <row r="262" spans="1:85" ht="15" x14ac:dyDescent="0.25">
      <c r="A262" s="50" t="s">
        <v>186</v>
      </c>
      <c r="B262" s="48" t="s">
        <v>201</v>
      </c>
      <c r="C262" s="48" t="s">
        <v>159</v>
      </c>
      <c r="D262" s="178">
        <f t="shared" si="205"/>
        <v>450</v>
      </c>
      <c r="E262" s="178">
        <f t="shared" si="206"/>
        <v>448</v>
      </c>
      <c r="F262" s="178">
        <f t="shared" si="207"/>
        <v>898</v>
      </c>
      <c r="G262" s="167">
        <f>SUMIFS('BAZA DANYCH'!$O:$O,'BAZA DANYCH'!$V:$V,G$183,'BAZA DANYCH'!$K:$K,$C262,'BAZA DANYCH'!$A:$A,$A262,'BAZA DANYCH'!$F:$F,STATYSTYKI!$B262)</f>
        <v>12</v>
      </c>
      <c r="H262" s="167">
        <f>SUMIFS('BAZA DANYCH'!$P:$P,'BAZA DANYCH'!$V:$V,H$183,'BAZA DANYCH'!$K:$K,$C262,'BAZA DANYCH'!$A:$A,$A262,'BAZA DANYCH'!$F:$F,STATYSTYKI!$B262)</f>
        <v>35</v>
      </c>
      <c r="I262" s="167">
        <f t="shared" si="208"/>
        <v>47</v>
      </c>
      <c r="J262" s="167">
        <f>SUMIFS('BAZA DANYCH'!$O:$O,'BAZA DANYCH'!$V:$V,J$183,'BAZA DANYCH'!$K:$K,$C262,'BAZA DANYCH'!$A:$A,$A262,'BAZA DANYCH'!$F:$F,STATYSTYKI!$B262)</f>
        <v>60</v>
      </c>
      <c r="K262" s="167">
        <f>SUMIFS('BAZA DANYCH'!$P:$P,'BAZA DANYCH'!$V:$V,K$183,'BAZA DANYCH'!$K:$K,$C262,'BAZA DANYCH'!$A:$A,$A262,'BAZA DANYCH'!$F:$F,STATYSTYKI!$B262)</f>
        <v>104</v>
      </c>
      <c r="L262" s="167">
        <f t="shared" si="209"/>
        <v>164</v>
      </c>
      <c r="M262" s="167">
        <f>SUMIFS('BAZA DANYCH'!$O:$O,'BAZA DANYCH'!$V:$V,M$183,'BAZA DANYCH'!$K:$K,$C262,'BAZA DANYCH'!$A:$A,$A262,'BAZA DANYCH'!$F:$F,STATYSTYKI!$B262)</f>
        <v>12</v>
      </c>
      <c r="N262" s="167">
        <f>SUMIFS('BAZA DANYCH'!$P:$P,'BAZA DANYCH'!$V:$V,N$183,'BAZA DANYCH'!$K:$K,$C262,'BAZA DANYCH'!$A:$A,$A262,'BAZA DANYCH'!$F:$F,STATYSTYKI!$B262)</f>
        <v>53</v>
      </c>
      <c r="O262" s="167">
        <f t="shared" si="210"/>
        <v>65</v>
      </c>
      <c r="P262" s="167">
        <f>SUMIFS('BAZA DANYCH'!$O:$O,'BAZA DANYCH'!$V:$V,P$183,'BAZA DANYCH'!$K:$K,$C262,'BAZA DANYCH'!$A:$A,$A262,'BAZA DANYCH'!$F:$F,STATYSTYKI!$B262)</f>
        <v>45</v>
      </c>
      <c r="Q262" s="167">
        <f>SUMIFS('BAZA DANYCH'!$P:$P,'BAZA DANYCH'!$V:$V,Q$183,'BAZA DANYCH'!$K:$K,$C262,'BAZA DANYCH'!$A:$A,$A262,'BAZA DANYCH'!$F:$F,STATYSTYKI!$B262)</f>
        <v>92</v>
      </c>
      <c r="R262" s="167">
        <f t="shared" si="211"/>
        <v>137</v>
      </c>
      <c r="S262" s="167">
        <f>SUMIFS('BAZA DANYCH'!$O:$O,'BAZA DANYCH'!$V:$V,S$183,'BAZA DANYCH'!$K:$K,$C262,'BAZA DANYCH'!$A:$A,$A262,'BAZA DANYCH'!$F:$F,STATYSTYKI!$B262)</f>
        <v>62</v>
      </c>
      <c r="T262" s="167">
        <f>SUMIFS('BAZA DANYCH'!$P:$P,'BAZA DANYCH'!$V:$V,T$183,'BAZA DANYCH'!$K:$K,$C262,'BAZA DANYCH'!$A:$A,$A262,'BAZA DANYCH'!$F:$F,STATYSTYKI!$B262)</f>
        <v>57</v>
      </c>
      <c r="U262" s="167">
        <f t="shared" si="212"/>
        <v>119</v>
      </c>
      <c r="V262" s="167">
        <f>SUMIFS('BAZA DANYCH'!$O:$O,'BAZA DANYCH'!$V:$V,V$183,'BAZA DANYCH'!$K:$K,$C262,'BAZA DANYCH'!$A:$A,$A262,'BAZA DANYCH'!$F:$F,STATYSTYKI!$B262)</f>
        <v>93</v>
      </c>
      <c r="W262" s="167">
        <f>SUMIFS('BAZA DANYCH'!$P:$P,'BAZA DANYCH'!$V:$V,W$183,'BAZA DANYCH'!$K:$K,$C262,'BAZA DANYCH'!$A:$A,$A262,'BAZA DANYCH'!$F:$F,STATYSTYKI!$B262)</f>
        <v>25</v>
      </c>
      <c r="X262" s="167">
        <f t="shared" si="213"/>
        <v>118</v>
      </c>
      <c r="Y262" s="167">
        <f>SUMIFS('BAZA DANYCH'!$O:$O,'BAZA DANYCH'!$V:$V,Y$183,'BAZA DANYCH'!$K:$K,$C262,'BAZA DANYCH'!$A:$A,$A262,'BAZA DANYCH'!$F:$F,STATYSTYKI!$B262)</f>
        <v>112</v>
      </c>
      <c r="Z262" s="167">
        <f>SUMIFS('BAZA DANYCH'!$P:$P,'BAZA DANYCH'!$V:$V,Z$183,'BAZA DANYCH'!$K:$K,$C262,'BAZA DANYCH'!$A:$A,$A262,'BAZA DANYCH'!$F:$F,STATYSTYKI!$B262)</f>
        <v>44</v>
      </c>
      <c r="AA262" s="167">
        <f t="shared" si="214"/>
        <v>156</v>
      </c>
      <c r="AB262" s="167">
        <f>SUMIFS('BAZA DANYCH'!$O:$O,'BAZA DANYCH'!$V:$V,AB$183,'BAZA DANYCH'!$K:$K,$C262,'BAZA DANYCH'!$A:$A,$A262,'BAZA DANYCH'!$F:$F,STATYSTYKI!$B262)</f>
        <v>54</v>
      </c>
      <c r="AC262" s="167">
        <f>SUMIFS('BAZA DANYCH'!$P:$P,'BAZA DANYCH'!$V:$V,AC$183,'BAZA DANYCH'!$K:$K,$C262,'BAZA DANYCH'!$A:$A,$A262,'BAZA DANYCH'!$F:$F,STATYSTYKI!$B262)</f>
        <v>38</v>
      </c>
      <c r="AD262" s="167">
        <f t="shared" si="215"/>
        <v>92</v>
      </c>
      <c r="AM262" s="97"/>
      <c r="AN262" s="98"/>
      <c r="AO262" s="98"/>
      <c r="AP262" s="98"/>
      <c r="AQ262" s="98"/>
      <c r="AR262" s="98"/>
      <c r="AS262" s="98"/>
      <c r="AT262" s="98"/>
      <c r="AU262" s="98"/>
      <c r="AV262" s="98"/>
      <c r="AW262" s="98"/>
      <c r="AX262" s="98"/>
      <c r="AY262" s="98"/>
      <c r="AZ262" s="97"/>
      <c r="BA262" s="97"/>
      <c r="BB262" s="97"/>
      <c r="BC262" s="97"/>
      <c r="BD262" s="97"/>
      <c r="BE262" s="97"/>
      <c r="BF262" s="97"/>
      <c r="BG262" s="97"/>
      <c r="BH262" s="97"/>
      <c r="BI262" s="97"/>
      <c r="BJ262" s="97"/>
      <c r="BK262" s="97"/>
      <c r="BL262" s="98"/>
      <c r="BM262" s="98"/>
      <c r="BN262" s="98"/>
      <c r="BO262" s="231"/>
      <c r="BP262" s="97"/>
      <c r="BQ262" s="97"/>
      <c r="BR262" s="97"/>
      <c r="BS262" s="97"/>
      <c r="BT262" s="97"/>
      <c r="BU262" s="97"/>
      <c r="BV262" s="97"/>
      <c r="BW262" s="97"/>
      <c r="BX262" s="97"/>
      <c r="BY262" s="97"/>
      <c r="BZ262" s="97"/>
      <c r="CA262" s="97"/>
      <c r="CB262" s="97"/>
      <c r="CC262" s="97"/>
      <c r="CD262" s="97"/>
      <c r="CE262" s="97"/>
      <c r="CF262" s="97"/>
      <c r="CG262" s="97"/>
    </row>
    <row r="263" spans="1:85" ht="15" x14ac:dyDescent="0.25">
      <c r="A263" s="50" t="s">
        <v>236</v>
      </c>
      <c r="B263" s="46" t="s">
        <v>250</v>
      </c>
      <c r="C263" s="50" t="s">
        <v>150</v>
      </c>
      <c r="D263" s="178">
        <f t="shared" si="205"/>
        <v>2</v>
      </c>
      <c r="E263" s="178">
        <f t="shared" si="206"/>
        <v>0</v>
      </c>
      <c r="F263" s="178">
        <f t="shared" si="207"/>
        <v>2</v>
      </c>
      <c r="G263" s="167">
        <f>SUMIFS('BAZA DANYCH'!$O:$O,'BAZA DANYCH'!$V:$V,G$183,'BAZA DANYCH'!$K:$K,$C263,'BAZA DANYCH'!$A:$A,$A263,'BAZA DANYCH'!$F:$F,STATYSTYKI!$B263)</f>
        <v>0</v>
      </c>
      <c r="H263" s="167">
        <f>SUMIFS('BAZA DANYCH'!$P:$P,'BAZA DANYCH'!$V:$V,H$183,'BAZA DANYCH'!$K:$K,$C263,'BAZA DANYCH'!$A:$A,$A263,'BAZA DANYCH'!$F:$F,STATYSTYKI!$B263)</f>
        <v>0</v>
      </c>
      <c r="I263" s="167">
        <f t="shared" si="208"/>
        <v>0</v>
      </c>
      <c r="J263" s="167">
        <f>SUMIFS('BAZA DANYCH'!$O:$O,'BAZA DANYCH'!$V:$V,J$183,'BAZA DANYCH'!$K:$K,$C263,'BAZA DANYCH'!$A:$A,$A263,'BAZA DANYCH'!$F:$F,STATYSTYKI!$B263)</f>
        <v>0</v>
      </c>
      <c r="K263" s="167">
        <f>SUMIFS('BAZA DANYCH'!$P:$P,'BAZA DANYCH'!$V:$V,K$183,'BAZA DANYCH'!$K:$K,$C263,'BAZA DANYCH'!$A:$A,$A263,'BAZA DANYCH'!$F:$F,STATYSTYKI!$B263)</f>
        <v>0</v>
      </c>
      <c r="L263" s="167">
        <f t="shared" si="209"/>
        <v>0</v>
      </c>
      <c r="M263" s="167">
        <f>SUMIFS('BAZA DANYCH'!$O:$O,'BAZA DANYCH'!$V:$V,M$183,'BAZA DANYCH'!$K:$K,$C263,'BAZA DANYCH'!$A:$A,$A263,'BAZA DANYCH'!$F:$F,STATYSTYKI!$B263)</f>
        <v>1</v>
      </c>
      <c r="N263" s="167">
        <f>SUMIFS('BAZA DANYCH'!$P:$P,'BAZA DANYCH'!$V:$V,N$183,'BAZA DANYCH'!$K:$K,$C263,'BAZA DANYCH'!$A:$A,$A263,'BAZA DANYCH'!$F:$F,STATYSTYKI!$B263)</f>
        <v>0</v>
      </c>
      <c r="O263" s="167">
        <f t="shared" si="210"/>
        <v>1</v>
      </c>
      <c r="P263" s="167">
        <f>SUMIFS('BAZA DANYCH'!$O:$O,'BAZA DANYCH'!$V:$V,P$183,'BAZA DANYCH'!$K:$K,$C263,'BAZA DANYCH'!$A:$A,$A263,'BAZA DANYCH'!$F:$F,STATYSTYKI!$B263)</f>
        <v>0</v>
      </c>
      <c r="Q263" s="167">
        <f>SUMIFS('BAZA DANYCH'!$P:$P,'BAZA DANYCH'!$V:$V,Q$183,'BAZA DANYCH'!$K:$K,$C263,'BAZA DANYCH'!$A:$A,$A263,'BAZA DANYCH'!$F:$F,STATYSTYKI!$B263)</f>
        <v>0</v>
      </c>
      <c r="R263" s="167">
        <f t="shared" si="211"/>
        <v>0</v>
      </c>
      <c r="S263" s="167">
        <f>SUMIFS('BAZA DANYCH'!$O:$O,'BAZA DANYCH'!$V:$V,S$183,'BAZA DANYCH'!$K:$K,$C263,'BAZA DANYCH'!$A:$A,$A263,'BAZA DANYCH'!$F:$F,STATYSTYKI!$B263)</f>
        <v>0</v>
      </c>
      <c r="T263" s="167">
        <f>SUMIFS('BAZA DANYCH'!$P:$P,'BAZA DANYCH'!$V:$V,T$183,'BAZA DANYCH'!$K:$K,$C263,'BAZA DANYCH'!$A:$A,$A263,'BAZA DANYCH'!$F:$F,STATYSTYKI!$B263)</f>
        <v>0</v>
      </c>
      <c r="U263" s="167">
        <f t="shared" si="212"/>
        <v>0</v>
      </c>
      <c r="V263" s="167">
        <f>SUMIFS('BAZA DANYCH'!$O:$O,'BAZA DANYCH'!$V:$V,V$183,'BAZA DANYCH'!$K:$K,$C263,'BAZA DANYCH'!$A:$A,$A263,'BAZA DANYCH'!$F:$F,STATYSTYKI!$B263)</f>
        <v>1</v>
      </c>
      <c r="W263" s="167">
        <f>SUMIFS('BAZA DANYCH'!$P:$P,'BAZA DANYCH'!$V:$V,W$183,'BAZA DANYCH'!$K:$K,$C263,'BAZA DANYCH'!$A:$A,$A263,'BAZA DANYCH'!$F:$F,STATYSTYKI!$B263)</f>
        <v>0</v>
      </c>
      <c r="X263" s="167">
        <f t="shared" si="213"/>
        <v>1</v>
      </c>
      <c r="Y263" s="167">
        <f>SUMIFS('BAZA DANYCH'!$O:$O,'BAZA DANYCH'!$V:$V,Y$183,'BAZA DANYCH'!$K:$K,$C263,'BAZA DANYCH'!$A:$A,$A263,'BAZA DANYCH'!$F:$F,STATYSTYKI!$B263)</f>
        <v>0</v>
      </c>
      <c r="Z263" s="167">
        <f>SUMIFS('BAZA DANYCH'!$P:$P,'BAZA DANYCH'!$V:$V,Z$183,'BAZA DANYCH'!$K:$K,$C263,'BAZA DANYCH'!$A:$A,$A263,'BAZA DANYCH'!$F:$F,STATYSTYKI!$B263)</f>
        <v>0</v>
      </c>
      <c r="AA263" s="167">
        <f t="shared" si="214"/>
        <v>0</v>
      </c>
      <c r="AB263" s="167">
        <f>SUMIFS('BAZA DANYCH'!$O:$O,'BAZA DANYCH'!$V:$V,AB$183,'BAZA DANYCH'!$K:$K,$C263,'BAZA DANYCH'!$A:$A,$A263,'BAZA DANYCH'!$F:$F,STATYSTYKI!$B263)</f>
        <v>0</v>
      </c>
      <c r="AC263" s="167">
        <f>SUMIFS('BAZA DANYCH'!$P:$P,'BAZA DANYCH'!$V:$V,AC$183,'BAZA DANYCH'!$K:$K,$C263,'BAZA DANYCH'!$A:$A,$A263,'BAZA DANYCH'!$F:$F,STATYSTYKI!$B263)</f>
        <v>0</v>
      </c>
      <c r="AD263" s="167">
        <f t="shared" si="215"/>
        <v>0</v>
      </c>
      <c r="AM263" s="97"/>
      <c r="AN263" s="98"/>
      <c r="AO263" s="98"/>
      <c r="AP263" s="98"/>
      <c r="AQ263" s="98"/>
      <c r="AR263" s="98"/>
      <c r="AS263" s="98"/>
      <c r="AT263" s="98"/>
      <c r="AU263" s="98"/>
      <c r="AV263" s="98"/>
      <c r="AW263" s="98"/>
      <c r="AX263" s="98"/>
      <c r="AY263" s="98"/>
      <c r="AZ263" s="97"/>
      <c r="BA263" s="97"/>
      <c r="BB263" s="97"/>
      <c r="BC263" s="97"/>
      <c r="BD263" s="97"/>
      <c r="BE263" s="97"/>
      <c r="BF263" s="97"/>
      <c r="BG263" s="97"/>
      <c r="BH263" s="97"/>
      <c r="BI263" s="97"/>
      <c r="BJ263" s="97"/>
      <c r="BK263" s="97"/>
      <c r="BL263" s="98"/>
      <c r="BM263" s="98"/>
      <c r="BN263" s="98"/>
      <c r="BO263" s="231"/>
      <c r="BP263" s="97"/>
      <c r="BQ263" s="97"/>
      <c r="BR263" s="97"/>
      <c r="BS263" s="97"/>
      <c r="BT263" s="97"/>
      <c r="BU263" s="97"/>
      <c r="BV263" s="97"/>
      <c r="BW263" s="97"/>
      <c r="BX263" s="97"/>
      <c r="BY263" s="97"/>
      <c r="BZ263" s="97"/>
      <c r="CA263" s="97"/>
      <c r="CB263" s="97"/>
      <c r="CC263" s="97"/>
      <c r="CD263" s="97"/>
      <c r="CE263" s="97"/>
      <c r="CF263" s="97"/>
      <c r="CG263" s="97"/>
    </row>
    <row r="264" spans="1:85" ht="15" x14ac:dyDescent="0.25">
      <c r="A264" s="50" t="s">
        <v>236</v>
      </c>
      <c r="B264" s="48" t="s">
        <v>237</v>
      </c>
      <c r="C264" s="46" t="s">
        <v>239</v>
      </c>
      <c r="D264" s="178">
        <f t="shared" si="205"/>
        <v>0</v>
      </c>
      <c r="E264" s="178">
        <f t="shared" si="206"/>
        <v>0</v>
      </c>
      <c r="F264" s="178">
        <f t="shared" si="207"/>
        <v>0</v>
      </c>
      <c r="G264" s="167">
        <f>SUMIFS('BAZA DANYCH'!$O:$O,'BAZA DANYCH'!$V:$V,G$183,'BAZA DANYCH'!$K:$K,$C264,'BAZA DANYCH'!$A:$A,$A264,'BAZA DANYCH'!$F:$F,STATYSTYKI!$B264)</f>
        <v>0</v>
      </c>
      <c r="H264" s="167">
        <f>SUMIFS('BAZA DANYCH'!$P:$P,'BAZA DANYCH'!$V:$V,H$183,'BAZA DANYCH'!$K:$K,$C264,'BAZA DANYCH'!$A:$A,$A264,'BAZA DANYCH'!$F:$F,STATYSTYKI!$B264)</f>
        <v>0</v>
      </c>
      <c r="I264" s="167">
        <f t="shared" si="208"/>
        <v>0</v>
      </c>
      <c r="J264" s="167">
        <f>SUMIFS('BAZA DANYCH'!$O:$O,'BAZA DANYCH'!$V:$V,J$183,'BAZA DANYCH'!$K:$K,$C264,'BAZA DANYCH'!$A:$A,$A264,'BAZA DANYCH'!$F:$F,STATYSTYKI!$B264)</f>
        <v>0</v>
      </c>
      <c r="K264" s="167">
        <f>SUMIFS('BAZA DANYCH'!$P:$P,'BAZA DANYCH'!$V:$V,K$183,'BAZA DANYCH'!$K:$K,$C264,'BAZA DANYCH'!$A:$A,$A264,'BAZA DANYCH'!$F:$F,STATYSTYKI!$B264)</f>
        <v>0</v>
      </c>
      <c r="L264" s="167">
        <f t="shared" si="209"/>
        <v>0</v>
      </c>
      <c r="M264" s="167">
        <f>SUMIFS('BAZA DANYCH'!$O:$O,'BAZA DANYCH'!$V:$V,M$183,'BAZA DANYCH'!$K:$K,$C264,'BAZA DANYCH'!$A:$A,$A264,'BAZA DANYCH'!$F:$F,STATYSTYKI!$B264)</f>
        <v>0</v>
      </c>
      <c r="N264" s="167">
        <f>SUMIFS('BAZA DANYCH'!$P:$P,'BAZA DANYCH'!$V:$V,N$183,'BAZA DANYCH'!$K:$K,$C264,'BAZA DANYCH'!$A:$A,$A264,'BAZA DANYCH'!$F:$F,STATYSTYKI!$B264)</f>
        <v>0</v>
      </c>
      <c r="O264" s="167">
        <f t="shared" si="210"/>
        <v>0</v>
      </c>
      <c r="P264" s="167">
        <f>SUMIFS('BAZA DANYCH'!$O:$O,'BAZA DANYCH'!$V:$V,P$183,'BAZA DANYCH'!$K:$K,$C264,'BAZA DANYCH'!$A:$A,$A264,'BAZA DANYCH'!$F:$F,STATYSTYKI!$B264)</f>
        <v>0</v>
      </c>
      <c r="Q264" s="167">
        <f>SUMIFS('BAZA DANYCH'!$P:$P,'BAZA DANYCH'!$V:$V,Q$183,'BAZA DANYCH'!$K:$K,$C264,'BAZA DANYCH'!$A:$A,$A264,'BAZA DANYCH'!$F:$F,STATYSTYKI!$B264)</f>
        <v>0</v>
      </c>
      <c r="R264" s="167">
        <f t="shared" si="211"/>
        <v>0</v>
      </c>
      <c r="S264" s="167">
        <f>SUMIFS('BAZA DANYCH'!$O:$O,'BAZA DANYCH'!$V:$V,S$183,'BAZA DANYCH'!$K:$K,$C264,'BAZA DANYCH'!$A:$A,$A264,'BAZA DANYCH'!$F:$F,STATYSTYKI!$B264)</f>
        <v>0</v>
      </c>
      <c r="T264" s="167">
        <f>SUMIFS('BAZA DANYCH'!$P:$P,'BAZA DANYCH'!$V:$V,T$183,'BAZA DANYCH'!$K:$K,$C264,'BAZA DANYCH'!$A:$A,$A264,'BAZA DANYCH'!$F:$F,STATYSTYKI!$B264)</f>
        <v>0</v>
      </c>
      <c r="U264" s="167">
        <f t="shared" si="212"/>
        <v>0</v>
      </c>
      <c r="V264" s="167">
        <f>SUMIFS('BAZA DANYCH'!$O:$O,'BAZA DANYCH'!$V:$V,V$183,'BAZA DANYCH'!$K:$K,$C264,'BAZA DANYCH'!$A:$A,$A264,'BAZA DANYCH'!$F:$F,STATYSTYKI!$B264)</f>
        <v>0</v>
      </c>
      <c r="W264" s="167">
        <f>SUMIFS('BAZA DANYCH'!$P:$P,'BAZA DANYCH'!$V:$V,W$183,'BAZA DANYCH'!$K:$K,$C264,'BAZA DANYCH'!$A:$A,$A264,'BAZA DANYCH'!$F:$F,STATYSTYKI!$B264)</f>
        <v>0</v>
      </c>
      <c r="X264" s="167">
        <f t="shared" si="213"/>
        <v>0</v>
      </c>
      <c r="Y264" s="167">
        <f>SUMIFS('BAZA DANYCH'!$O:$O,'BAZA DANYCH'!$V:$V,Y$183,'BAZA DANYCH'!$K:$K,$C264,'BAZA DANYCH'!$A:$A,$A264,'BAZA DANYCH'!$F:$F,STATYSTYKI!$B264)</f>
        <v>0</v>
      </c>
      <c r="Z264" s="167">
        <f>SUMIFS('BAZA DANYCH'!$P:$P,'BAZA DANYCH'!$V:$V,Z$183,'BAZA DANYCH'!$K:$K,$C264,'BAZA DANYCH'!$A:$A,$A264,'BAZA DANYCH'!$F:$F,STATYSTYKI!$B264)</f>
        <v>0</v>
      </c>
      <c r="AA264" s="167">
        <f t="shared" si="214"/>
        <v>0</v>
      </c>
      <c r="AB264" s="167">
        <f>SUMIFS('BAZA DANYCH'!$O:$O,'BAZA DANYCH'!$V:$V,AB$183,'BAZA DANYCH'!$K:$K,$C264,'BAZA DANYCH'!$A:$A,$A264,'BAZA DANYCH'!$F:$F,STATYSTYKI!$B264)</f>
        <v>0</v>
      </c>
      <c r="AC264" s="167">
        <f>SUMIFS('BAZA DANYCH'!$P:$P,'BAZA DANYCH'!$V:$V,AC$183,'BAZA DANYCH'!$K:$K,$C264,'BAZA DANYCH'!$A:$A,$A264,'BAZA DANYCH'!$F:$F,STATYSTYKI!$B264)</f>
        <v>0</v>
      </c>
      <c r="AD264" s="167">
        <f t="shared" si="215"/>
        <v>0</v>
      </c>
      <c r="AM264" s="97"/>
      <c r="AN264" s="98"/>
      <c r="AO264" s="98"/>
      <c r="AP264" s="98"/>
      <c r="AQ264" s="98"/>
      <c r="AR264" s="98"/>
      <c r="AS264" s="98"/>
      <c r="AT264" s="98"/>
      <c r="AU264" s="98"/>
      <c r="AV264" s="98"/>
      <c r="AW264" s="98"/>
      <c r="AX264" s="98"/>
      <c r="AY264" s="98"/>
      <c r="AZ264" s="97"/>
      <c r="BA264" s="97"/>
      <c r="BB264" s="97"/>
      <c r="BC264" s="97"/>
      <c r="BD264" s="97"/>
      <c r="BE264" s="97"/>
      <c r="BF264" s="97"/>
      <c r="BG264" s="97"/>
      <c r="BH264" s="97"/>
      <c r="BI264" s="97"/>
      <c r="BJ264" s="97"/>
      <c r="BK264" s="97"/>
      <c r="BL264" s="98"/>
      <c r="BM264" s="98"/>
      <c r="BN264" s="98"/>
      <c r="BO264" s="231"/>
      <c r="BP264" s="97"/>
      <c r="BQ264" s="97"/>
      <c r="BR264" s="97"/>
      <c r="BS264" s="97"/>
      <c r="BT264" s="97"/>
      <c r="BU264" s="97"/>
      <c r="BV264" s="97"/>
      <c r="BW264" s="97"/>
      <c r="BX264" s="97"/>
      <c r="BY264" s="97"/>
      <c r="BZ264" s="97"/>
      <c r="CA264" s="97"/>
      <c r="CB264" s="97"/>
      <c r="CC264" s="97"/>
      <c r="CD264" s="97"/>
      <c r="CE264" s="97"/>
      <c r="CF264" s="97"/>
      <c r="CG264" s="97"/>
    </row>
    <row r="265" spans="1:85" ht="15" x14ac:dyDescent="0.25">
      <c r="A265" s="50" t="s">
        <v>186</v>
      </c>
      <c r="B265" s="48" t="s">
        <v>213</v>
      </c>
      <c r="C265" s="115" t="s">
        <v>154</v>
      </c>
      <c r="D265" s="178">
        <f t="shared" si="205"/>
        <v>5</v>
      </c>
      <c r="E265" s="178">
        <f t="shared" si="206"/>
        <v>0</v>
      </c>
      <c r="F265" s="178">
        <f t="shared" si="207"/>
        <v>5</v>
      </c>
      <c r="G265" s="167">
        <f>SUMIFS('BAZA DANYCH'!$O:$O,'BAZA DANYCH'!$V:$V,G$183,'BAZA DANYCH'!$K:$K,$C265,'BAZA DANYCH'!$A:$A,$A265,'BAZA DANYCH'!$F:$F,STATYSTYKI!$B265)</f>
        <v>0</v>
      </c>
      <c r="H265" s="167">
        <f>SUMIFS('BAZA DANYCH'!$P:$P,'BAZA DANYCH'!$V:$V,H$183,'BAZA DANYCH'!$K:$K,$C265,'BAZA DANYCH'!$A:$A,$A265,'BAZA DANYCH'!$F:$F,STATYSTYKI!$B265)</f>
        <v>0</v>
      </c>
      <c r="I265" s="167">
        <f t="shared" si="208"/>
        <v>0</v>
      </c>
      <c r="J265" s="167">
        <f>SUMIFS('BAZA DANYCH'!$O:$O,'BAZA DANYCH'!$V:$V,J$183,'BAZA DANYCH'!$K:$K,$C265,'BAZA DANYCH'!$A:$A,$A265,'BAZA DANYCH'!$F:$F,STATYSTYKI!$B265)</f>
        <v>0</v>
      </c>
      <c r="K265" s="167">
        <f>SUMIFS('BAZA DANYCH'!$P:$P,'BAZA DANYCH'!$V:$V,K$183,'BAZA DANYCH'!$K:$K,$C265,'BAZA DANYCH'!$A:$A,$A265,'BAZA DANYCH'!$F:$F,STATYSTYKI!$B265)</f>
        <v>0</v>
      </c>
      <c r="L265" s="167">
        <f t="shared" si="209"/>
        <v>0</v>
      </c>
      <c r="M265" s="167">
        <f>SUMIFS('BAZA DANYCH'!$O:$O,'BAZA DANYCH'!$V:$V,M$183,'BAZA DANYCH'!$K:$K,$C265,'BAZA DANYCH'!$A:$A,$A265,'BAZA DANYCH'!$F:$F,STATYSTYKI!$B265)</f>
        <v>0</v>
      </c>
      <c r="N265" s="167">
        <f>SUMIFS('BAZA DANYCH'!$P:$P,'BAZA DANYCH'!$V:$V,N$183,'BAZA DANYCH'!$K:$K,$C265,'BAZA DANYCH'!$A:$A,$A265,'BAZA DANYCH'!$F:$F,STATYSTYKI!$B265)</f>
        <v>0</v>
      </c>
      <c r="O265" s="167">
        <f t="shared" si="210"/>
        <v>0</v>
      </c>
      <c r="P265" s="167">
        <f>SUMIFS('BAZA DANYCH'!$O:$O,'BAZA DANYCH'!$V:$V,P$183,'BAZA DANYCH'!$K:$K,$C265,'BAZA DANYCH'!$A:$A,$A265,'BAZA DANYCH'!$F:$F,STATYSTYKI!$B265)</f>
        <v>0</v>
      </c>
      <c r="Q265" s="167">
        <f>SUMIFS('BAZA DANYCH'!$P:$P,'BAZA DANYCH'!$V:$V,Q$183,'BAZA DANYCH'!$K:$K,$C265,'BAZA DANYCH'!$A:$A,$A265,'BAZA DANYCH'!$F:$F,STATYSTYKI!$B265)</f>
        <v>0</v>
      </c>
      <c r="R265" s="167">
        <f t="shared" si="211"/>
        <v>0</v>
      </c>
      <c r="S265" s="167">
        <f>SUMIFS('BAZA DANYCH'!$O:$O,'BAZA DANYCH'!$V:$V,S$183,'BAZA DANYCH'!$K:$K,$C265,'BAZA DANYCH'!$A:$A,$A265,'BAZA DANYCH'!$F:$F,STATYSTYKI!$B265)</f>
        <v>0</v>
      </c>
      <c r="T265" s="167">
        <f>SUMIFS('BAZA DANYCH'!$P:$P,'BAZA DANYCH'!$V:$V,T$183,'BAZA DANYCH'!$K:$K,$C265,'BAZA DANYCH'!$A:$A,$A265,'BAZA DANYCH'!$F:$F,STATYSTYKI!$B265)</f>
        <v>0</v>
      </c>
      <c r="U265" s="167">
        <f t="shared" si="212"/>
        <v>0</v>
      </c>
      <c r="V265" s="167">
        <f>SUMIFS('BAZA DANYCH'!$O:$O,'BAZA DANYCH'!$V:$V,V$183,'BAZA DANYCH'!$K:$K,$C265,'BAZA DANYCH'!$A:$A,$A265,'BAZA DANYCH'!$F:$F,STATYSTYKI!$B265)</f>
        <v>0</v>
      </c>
      <c r="W265" s="167">
        <f>SUMIFS('BAZA DANYCH'!$P:$P,'BAZA DANYCH'!$V:$V,W$183,'BAZA DANYCH'!$K:$K,$C265,'BAZA DANYCH'!$A:$A,$A265,'BAZA DANYCH'!$F:$F,STATYSTYKI!$B265)</f>
        <v>0</v>
      </c>
      <c r="X265" s="167">
        <f t="shared" si="213"/>
        <v>0</v>
      </c>
      <c r="Y265" s="167">
        <f>SUMIFS('BAZA DANYCH'!$O:$O,'BAZA DANYCH'!$V:$V,Y$183,'BAZA DANYCH'!$K:$K,$C265,'BAZA DANYCH'!$A:$A,$A265,'BAZA DANYCH'!$F:$F,STATYSTYKI!$B265)</f>
        <v>5</v>
      </c>
      <c r="Z265" s="167">
        <f>SUMIFS('BAZA DANYCH'!$P:$P,'BAZA DANYCH'!$V:$V,Z$183,'BAZA DANYCH'!$K:$K,$C265,'BAZA DANYCH'!$A:$A,$A265,'BAZA DANYCH'!$F:$F,STATYSTYKI!$B265)</f>
        <v>0</v>
      </c>
      <c r="AA265" s="167">
        <f t="shared" si="214"/>
        <v>5</v>
      </c>
      <c r="AB265" s="167">
        <f>SUMIFS('BAZA DANYCH'!$O:$O,'BAZA DANYCH'!$V:$V,AB$183,'BAZA DANYCH'!$K:$K,$C265,'BAZA DANYCH'!$A:$A,$A265,'BAZA DANYCH'!$F:$F,STATYSTYKI!$B265)</f>
        <v>0</v>
      </c>
      <c r="AC265" s="167">
        <f>SUMIFS('BAZA DANYCH'!$P:$P,'BAZA DANYCH'!$V:$V,AC$183,'BAZA DANYCH'!$K:$K,$C265,'BAZA DANYCH'!$A:$A,$A265,'BAZA DANYCH'!$F:$F,STATYSTYKI!$B265)</f>
        <v>0</v>
      </c>
      <c r="AD265" s="167">
        <f t="shared" si="215"/>
        <v>0</v>
      </c>
      <c r="AM265" s="97"/>
      <c r="AN265" s="98"/>
      <c r="AO265" s="98"/>
      <c r="AP265" s="98"/>
      <c r="AQ265" s="98"/>
      <c r="AR265" s="98"/>
      <c r="AS265" s="98"/>
      <c r="AT265" s="98"/>
      <c r="AU265" s="98"/>
      <c r="AV265" s="98"/>
      <c r="AW265" s="98"/>
      <c r="AX265" s="98"/>
      <c r="AY265" s="98"/>
      <c r="AZ265" s="97"/>
      <c r="BA265" s="97"/>
      <c r="BB265" s="97"/>
      <c r="BC265" s="97"/>
      <c r="BD265" s="97"/>
      <c r="BE265" s="97"/>
      <c r="BF265" s="97"/>
      <c r="BG265" s="97"/>
      <c r="BH265" s="97"/>
      <c r="BI265" s="97"/>
      <c r="BJ265" s="97"/>
      <c r="BK265" s="97"/>
      <c r="BL265" s="98"/>
      <c r="BM265" s="98"/>
      <c r="BN265" s="98"/>
      <c r="BO265" s="231"/>
      <c r="BP265" s="97"/>
      <c r="BQ265" s="97"/>
      <c r="BR265" s="97"/>
      <c r="BS265" s="97"/>
      <c r="BT265" s="97"/>
      <c r="BU265" s="97"/>
      <c r="BV265" s="97"/>
      <c r="BW265" s="97"/>
      <c r="BX265" s="97"/>
      <c r="BY265" s="97"/>
      <c r="BZ265" s="97"/>
      <c r="CA265" s="97"/>
      <c r="CB265" s="97"/>
      <c r="CC265" s="97"/>
      <c r="CD265" s="97"/>
      <c r="CE265" s="97"/>
      <c r="CF265" s="97"/>
      <c r="CG265" s="97"/>
    </row>
    <row r="266" spans="1:85" ht="15" x14ac:dyDescent="0.25">
      <c r="A266" s="50" t="s">
        <v>186</v>
      </c>
      <c r="B266" s="48" t="s">
        <v>213</v>
      </c>
      <c r="C266" s="48" t="s">
        <v>224</v>
      </c>
      <c r="D266" s="178">
        <f t="shared" si="205"/>
        <v>5</v>
      </c>
      <c r="E266" s="178">
        <f t="shared" si="206"/>
        <v>0</v>
      </c>
      <c r="F266" s="178">
        <f t="shared" si="207"/>
        <v>5</v>
      </c>
      <c r="G266" s="167">
        <f>SUMIFS('BAZA DANYCH'!$O:$O,'BAZA DANYCH'!$V:$V,G$183,'BAZA DANYCH'!$K:$K,$C266,'BAZA DANYCH'!$A:$A,$A266,'BAZA DANYCH'!$F:$F,STATYSTYKI!$B266)</f>
        <v>0</v>
      </c>
      <c r="H266" s="167">
        <f>SUMIFS('BAZA DANYCH'!$P:$P,'BAZA DANYCH'!$V:$V,H$183,'BAZA DANYCH'!$K:$K,$C266,'BAZA DANYCH'!$A:$A,$A266,'BAZA DANYCH'!$F:$F,STATYSTYKI!$B266)</f>
        <v>0</v>
      </c>
      <c r="I266" s="167">
        <f t="shared" si="208"/>
        <v>0</v>
      </c>
      <c r="J266" s="167">
        <f>SUMIFS('BAZA DANYCH'!$O:$O,'BAZA DANYCH'!$V:$V,J$183,'BAZA DANYCH'!$K:$K,$C266,'BAZA DANYCH'!$A:$A,$A266,'BAZA DANYCH'!$F:$F,STATYSTYKI!$B266)</f>
        <v>0</v>
      </c>
      <c r="K266" s="167">
        <f>SUMIFS('BAZA DANYCH'!$P:$P,'BAZA DANYCH'!$V:$V,K$183,'BAZA DANYCH'!$K:$K,$C266,'BAZA DANYCH'!$A:$A,$A266,'BAZA DANYCH'!$F:$F,STATYSTYKI!$B266)</f>
        <v>0</v>
      </c>
      <c r="L266" s="167">
        <f t="shared" si="209"/>
        <v>0</v>
      </c>
      <c r="M266" s="167">
        <f>SUMIFS('BAZA DANYCH'!$O:$O,'BAZA DANYCH'!$V:$V,M$183,'BAZA DANYCH'!$K:$K,$C266,'BAZA DANYCH'!$A:$A,$A266,'BAZA DANYCH'!$F:$F,STATYSTYKI!$B266)</f>
        <v>0</v>
      </c>
      <c r="N266" s="167">
        <f>SUMIFS('BAZA DANYCH'!$P:$P,'BAZA DANYCH'!$V:$V,N$183,'BAZA DANYCH'!$K:$K,$C266,'BAZA DANYCH'!$A:$A,$A266,'BAZA DANYCH'!$F:$F,STATYSTYKI!$B266)</f>
        <v>0</v>
      </c>
      <c r="O266" s="167">
        <f t="shared" si="210"/>
        <v>0</v>
      </c>
      <c r="P266" s="167">
        <f>SUMIFS('BAZA DANYCH'!$O:$O,'BAZA DANYCH'!$V:$V,P$183,'BAZA DANYCH'!$K:$K,$C266,'BAZA DANYCH'!$A:$A,$A266,'BAZA DANYCH'!$F:$F,STATYSTYKI!$B266)</f>
        <v>5</v>
      </c>
      <c r="Q266" s="167">
        <f>SUMIFS('BAZA DANYCH'!$P:$P,'BAZA DANYCH'!$V:$V,Q$183,'BAZA DANYCH'!$K:$K,$C266,'BAZA DANYCH'!$A:$A,$A266,'BAZA DANYCH'!$F:$F,STATYSTYKI!$B266)</f>
        <v>0</v>
      </c>
      <c r="R266" s="167">
        <f t="shared" si="211"/>
        <v>5</v>
      </c>
      <c r="S266" s="167">
        <f>SUMIFS('BAZA DANYCH'!$O:$O,'BAZA DANYCH'!$V:$V,S$183,'BAZA DANYCH'!$K:$K,$C266,'BAZA DANYCH'!$A:$A,$A266,'BAZA DANYCH'!$F:$F,STATYSTYKI!$B266)</f>
        <v>0</v>
      </c>
      <c r="T266" s="167">
        <f>SUMIFS('BAZA DANYCH'!$P:$P,'BAZA DANYCH'!$V:$V,T$183,'BAZA DANYCH'!$K:$K,$C266,'BAZA DANYCH'!$A:$A,$A266,'BAZA DANYCH'!$F:$F,STATYSTYKI!$B266)</f>
        <v>0</v>
      </c>
      <c r="U266" s="167">
        <f t="shared" si="212"/>
        <v>0</v>
      </c>
      <c r="V266" s="167">
        <f>SUMIFS('BAZA DANYCH'!$O:$O,'BAZA DANYCH'!$V:$V,V$183,'BAZA DANYCH'!$K:$K,$C266,'BAZA DANYCH'!$A:$A,$A266,'BAZA DANYCH'!$F:$F,STATYSTYKI!$B266)</f>
        <v>0</v>
      </c>
      <c r="W266" s="167">
        <f>SUMIFS('BAZA DANYCH'!$P:$P,'BAZA DANYCH'!$V:$V,W$183,'BAZA DANYCH'!$K:$K,$C266,'BAZA DANYCH'!$A:$A,$A266,'BAZA DANYCH'!$F:$F,STATYSTYKI!$B266)</f>
        <v>0</v>
      </c>
      <c r="X266" s="167">
        <f t="shared" si="213"/>
        <v>0</v>
      </c>
      <c r="Y266" s="167">
        <f>SUMIFS('BAZA DANYCH'!$O:$O,'BAZA DANYCH'!$V:$V,Y$183,'BAZA DANYCH'!$K:$K,$C266,'BAZA DANYCH'!$A:$A,$A266,'BAZA DANYCH'!$F:$F,STATYSTYKI!$B266)</f>
        <v>0</v>
      </c>
      <c r="Z266" s="167">
        <f>SUMIFS('BAZA DANYCH'!$P:$P,'BAZA DANYCH'!$V:$V,Z$183,'BAZA DANYCH'!$K:$K,$C266,'BAZA DANYCH'!$A:$A,$A266,'BAZA DANYCH'!$F:$F,STATYSTYKI!$B266)</f>
        <v>0</v>
      </c>
      <c r="AA266" s="167">
        <f t="shared" si="214"/>
        <v>0</v>
      </c>
      <c r="AB266" s="167">
        <f>SUMIFS('BAZA DANYCH'!$O:$O,'BAZA DANYCH'!$V:$V,AB$183,'BAZA DANYCH'!$K:$K,$C266,'BAZA DANYCH'!$A:$A,$A266,'BAZA DANYCH'!$F:$F,STATYSTYKI!$B266)</f>
        <v>0</v>
      </c>
      <c r="AC266" s="167">
        <f>SUMIFS('BAZA DANYCH'!$P:$P,'BAZA DANYCH'!$V:$V,AC$183,'BAZA DANYCH'!$K:$K,$C266,'BAZA DANYCH'!$A:$A,$A266,'BAZA DANYCH'!$F:$F,STATYSTYKI!$B266)</f>
        <v>0</v>
      </c>
      <c r="AD266" s="167">
        <f t="shared" si="215"/>
        <v>0</v>
      </c>
      <c r="AM266" s="97"/>
      <c r="AN266" s="98"/>
      <c r="AO266" s="98"/>
      <c r="AP266" s="98"/>
      <c r="AQ266" s="98"/>
      <c r="AR266" s="98"/>
      <c r="AS266" s="98"/>
      <c r="AT266" s="98"/>
      <c r="AU266" s="98"/>
      <c r="AV266" s="98"/>
      <c r="AW266" s="98"/>
      <c r="AX266" s="98"/>
      <c r="AY266" s="98"/>
      <c r="AZ266" s="97"/>
      <c r="BA266" s="97"/>
      <c r="BB266" s="97"/>
      <c r="BC266" s="97"/>
      <c r="BD266" s="97"/>
      <c r="BE266" s="97"/>
      <c r="BF266" s="97"/>
      <c r="BG266" s="97"/>
      <c r="BH266" s="97"/>
      <c r="BI266" s="97"/>
      <c r="BJ266" s="97"/>
      <c r="BK266" s="97"/>
      <c r="BL266" s="98"/>
      <c r="BM266" s="98"/>
      <c r="BN266" s="98"/>
      <c r="BO266" s="231"/>
      <c r="BP266" s="97"/>
      <c r="BQ266" s="97"/>
      <c r="BR266" s="97"/>
      <c r="BS266" s="97"/>
      <c r="BT266" s="97"/>
      <c r="BU266" s="97"/>
      <c r="BV266" s="97"/>
      <c r="BW266" s="97"/>
      <c r="BX266" s="97"/>
      <c r="BY266" s="97"/>
      <c r="BZ266" s="97"/>
      <c r="CA266" s="97"/>
      <c r="CB266" s="97"/>
      <c r="CC266" s="97"/>
      <c r="CD266" s="97"/>
      <c r="CE266" s="97"/>
      <c r="CF266" s="97"/>
      <c r="CG266" s="97"/>
    </row>
    <row r="267" spans="1:85" ht="15" x14ac:dyDescent="0.25">
      <c r="A267" s="50" t="s">
        <v>186</v>
      </c>
      <c r="B267" s="48" t="s">
        <v>213</v>
      </c>
      <c r="C267" s="50" t="s">
        <v>225</v>
      </c>
      <c r="D267" s="178">
        <f t="shared" si="205"/>
        <v>19</v>
      </c>
      <c r="E267" s="178">
        <f t="shared" si="206"/>
        <v>0</v>
      </c>
      <c r="F267" s="178">
        <f t="shared" si="207"/>
        <v>19</v>
      </c>
      <c r="G267" s="167">
        <f>SUMIFS('BAZA DANYCH'!$O:$O,'BAZA DANYCH'!$V:$V,G$183,'BAZA DANYCH'!$K:$K,$C267,'BAZA DANYCH'!$A:$A,$A267,'BAZA DANYCH'!$F:$F,STATYSTYKI!$B267)</f>
        <v>0</v>
      </c>
      <c r="H267" s="167">
        <f>SUMIFS('BAZA DANYCH'!$P:$P,'BAZA DANYCH'!$V:$V,H$183,'BAZA DANYCH'!$K:$K,$C267,'BAZA DANYCH'!$A:$A,$A267,'BAZA DANYCH'!$F:$F,STATYSTYKI!$B267)</f>
        <v>0</v>
      </c>
      <c r="I267" s="167">
        <f t="shared" si="208"/>
        <v>0</v>
      </c>
      <c r="J267" s="167">
        <f>SUMIFS('BAZA DANYCH'!$O:$O,'BAZA DANYCH'!$V:$V,J$183,'BAZA DANYCH'!$K:$K,$C267,'BAZA DANYCH'!$A:$A,$A267,'BAZA DANYCH'!$F:$F,STATYSTYKI!$B267)</f>
        <v>0</v>
      </c>
      <c r="K267" s="167">
        <f>SUMIFS('BAZA DANYCH'!$P:$P,'BAZA DANYCH'!$V:$V,K$183,'BAZA DANYCH'!$K:$K,$C267,'BAZA DANYCH'!$A:$A,$A267,'BAZA DANYCH'!$F:$F,STATYSTYKI!$B267)</f>
        <v>0</v>
      </c>
      <c r="L267" s="167">
        <f t="shared" si="209"/>
        <v>0</v>
      </c>
      <c r="M267" s="167">
        <f>SUMIFS('BAZA DANYCH'!$O:$O,'BAZA DANYCH'!$V:$V,M$183,'BAZA DANYCH'!$K:$K,$C267,'BAZA DANYCH'!$A:$A,$A267,'BAZA DANYCH'!$F:$F,STATYSTYKI!$B267)</f>
        <v>0</v>
      </c>
      <c r="N267" s="167">
        <f>SUMIFS('BAZA DANYCH'!$P:$P,'BAZA DANYCH'!$V:$V,N$183,'BAZA DANYCH'!$K:$K,$C267,'BAZA DANYCH'!$A:$A,$A267,'BAZA DANYCH'!$F:$F,STATYSTYKI!$B267)</f>
        <v>0</v>
      </c>
      <c r="O267" s="167">
        <f t="shared" si="210"/>
        <v>0</v>
      </c>
      <c r="P267" s="167">
        <f>SUMIFS('BAZA DANYCH'!$O:$O,'BAZA DANYCH'!$V:$V,P$183,'BAZA DANYCH'!$K:$K,$C267,'BAZA DANYCH'!$A:$A,$A267,'BAZA DANYCH'!$F:$F,STATYSTYKI!$B267)</f>
        <v>0</v>
      </c>
      <c r="Q267" s="167">
        <f>SUMIFS('BAZA DANYCH'!$P:$P,'BAZA DANYCH'!$V:$V,Q$183,'BAZA DANYCH'!$K:$K,$C267,'BAZA DANYCH'!$A:$A,$A267,'BAZA DANYCH'!$F:$F,STATYSTYKI!$B267)</f>
        <v>0</v>
      </c>
      <c r="R267" s="167">
        <f t="shared" si="211"/>
        <v>0</v>
      </c>
      <c r="S267" s="167">
        <f>SUMIFS('BAZA DANYCH'!$O:$O,'BAZA DANYCH'!$V:$V,S$183,'BAZA DANYCH'!$K:$K,$C267,'BAZA DANYCH'!$A:$A,$A267,'BAZA DANYCH'!$F:$F,STATYSTYKI!$B267)</f>
        <v>5</v>
      </c>
      <c r="T267" s="167">
        <f>SUMIFS('BAZA DANYCH'!$P:$P,'BAZA DANYCH'!$V:$V,T$183,'BAZA DANYCH'!$K:$K,$C267,'BAZA DANYCH'!$A:$A,$A267,'BAZA DANYCH'!$F:$F,STATYSTYKI!$B267)</f>
        <v>0</v>
      </c>
      <c r="U267" s="167">
        <f t="shared" si="212"/>
        <v>5</v>
      </c>
      <c r="V267" s="167">
        <f>SUMIFS('BAZA DANYCH'!$O:$O,'BAZA DANYCH'!$V:$V,V$183,'BAZA DANYCH'!$K:$K,$C267,'BAZA DANYCH'!$A:$A,$A267,'BAZA DANYCH'!$F:$F,STATYSTYKI!$B267)</f>
        <v>14</v>
      </c>
      <c r="W267" s="167">
        <f>SUMIFS('BAZA DANYCH'!$P:$P,'BAZA DANYCH'!$V:$V,W$183,'BAZA DANYCH'!$K:$K,$C267,'BAZA DANYCH'!$A:$A,$A267,'BAZA DANYCH'!$F:$F,STATYSTYKI!$B267)</f>
        <v>0</v>
      </c>
      <c r="X267" s="167">
        <f t="shared" si="213"/>
        <v>14</v>
      </c>
      <c r="Y267" s="167">
        <f>SUMIFS('BAZA DANYCH'!$O:$O,'BAZA DANYCH'!$V:$V,Y$183,'BAZA DANYCH'!$K:$K,$C267,'BAZA DANYCH'!$A:$A,$A267,'BAZA DANYCH'!$F:$F,STATYSTYKI!$B267)</f>
        <v>0</v>
      </c>
      <c r="Z267" s="167">
        <f>SUMIFS('BAZA DANYCH'!$P:$P,'BAZA DANYCH'!$V:$V,Z$183,'BAZA DANYCH'!$K:$K,$C267,'BAZA DANYCH'!$A:$A,$A267,'BAZA DANYCH'!$F:$F,STATYSTYKI!$B267)</f>
        <v>0</v>
      </c>
      <c r="AA267" s="167">
        <f t="shared" si="214"/>
        <v>0</v>
      </c>
      <c r="AB267" s="167">
        <f>SUMIFS('BAZA DANYCH'!$O:$O,'BAZA DANYCH'!$V:$V,AB$183,'BAZA DANYCH'!$K:$K,$C267,'BAZA DANYCH'!$A:$A,$A267,'BAZA DANYCH'!$F:$F,STATYSTYKI!$B267)</f>
        <v>0</v>
      </c>
      <c r="AC267" s="167">
        <f>SUMIFS('BAZA DANYCH'!$P:$P,'BAZA DANYCH'!$V:$V,AC$183,'BAZA DANYCH'!$K:$K,$C267,'BAZA DANYCH'!$A:$A,$A267,'BAZA DANYCH'!$F:$F,STATYSTYKI!$B267)</f>
        <v>0</v>
      </c>
      <c r="AD267" s="167">
        <f t="shared" si="215"/>
        <v>0</v>
      </c>
      <c r="AM267" s="97"/>
      <c r="AN267" s="98"/>
      <c r="AO267" s="98"/>
      <c r="AP267" s="98"/>
      <c r="AQ267" s="98"/>
      <c r="AR267" s="98"/>
      <c r="AS267" s="98"/>
      <c r="AT267" s="98"/>
      <c r="AU267" s="98"/>
      <c r="AV267" s="98"/>
      <c r="AW267" s="98"/>
      <c r="AX267" s="98"/>
      <c r="AY267" s="98"/>
      <c r="AZ267" s="97"/>
      <c r="BA267" s="97"/>
      <c r="BB267" s="97"/>
      <c r="BC267" s="97"/>
      <c r="BD267" s="97"/>
      <c r="BE267" s="97"/>
      <c r="BF267" s="97"/>
      <c r="BG267" s="97"/>
      <c r="BH267" s="97"/>
      <c r="BI267" s="97"/>
      <c r="BJ267" s="97"/>
      <c r="BK267" s="97"/>
      <c r="BL267" s="98"/>
      <c r="BM267" s="98"/>
      <c r="BN267" s="98"/>
      <c r="BO267" s="231"/>
      <c r="BP267" s="97"/>
      <c r="BQ267" s="97"/>
      <c r="BR267" s="97"/>
      <c r="BS267" s="97"/>
      <c r="BT267" s="97"/>
      <c r="BU267" s="97"/>
      <c r="BV267" s="97"/>
      <c r="BW267" s="97"/>
      <c r="BX267" s="97"/>
      <c r="BY267" s="97"/>
      <c r="BZ267" s="97"/>
      <c r="CA267" s="97"/>
      <c r="CB267" s="97"/>
      <c r="CC267" s="97"/>
      <c r="CD267" s="97"/>
      <c r="CE267" s="97"/>
      <c r="CF267" s="97"/>
      <c r="CG267" s="97"/>
    </row>
    <row r="268" spans="1:85" ht="15" x14ac:dyDescent="0.25">
      <c r="A268" s="50" t="s">
        <v>186</v>
      </c>
      <c r="B268" s="48" t="s">
        <v>213</v>
      </c>
      <c r="C268" s="46" t="s">
        <v>227</v>
      </c>
      <c r="D268" s="178">
        <f t="shared" si="205"/>
        <v>6</v>
      </c>
      <c r="E268" s="178">
        <f t="shared" si="206"/>
        <v>0</v>
      </c>
      <c r="F268" s="178">
        <f t="shared" si="207"/>
        <v>6</v>
      </c>
      <c r="G268" s="167">
        <f>SUMIFS('BAZA DANYCH'!$O:$O,'BAZA DANYCH'!$V:$V,G$183,'BAZA DANYCH'!$K:$K,$C268,'BAZA DANYCH'!$A:$A,$A268,'BAZA DANYCH'!$F:$F,STATYSTYKI!$B268)</f>
        <v>0</v>
      </c>
      <c r="H268" s="167">
        <f>SUMIFS('BAZA DANYCH'!$P:$P,'BAZA DANYCH'!$V:$V,H$183,'BAZA DANYCH'!$K:$K,$C268,'BAZA DANYCH'!$A:$A,$A268,'BAZA DANYCH'!$F:$F,STATYSTYKI!$B268)</f>
        <v>0</v>
      </c>
      <c r="I268" s="167">
        <f t="shared" si="208"/>
        <v>0</v>
      </c>
      <c r="J268" s="167">
        <f>SUMIFS('BAZA DANYCH'!$O:$O,'BAZA DANYCH'!$V:$V,J$183,'BAZA DANYCH'!$K:$K,$C268,'BAZA DANYCH'!$A:$A,$A268,'BAZA DANYCH'!$F:$F,STATYSTYKI!$B268)</f>
        <v>0</v>
      </c>
      <c r="K268" s="167">
        <f>SUMIFS('BAZA DANYCH'!$P:$P,'BAZA DANYCH'!$V:$V,K$183,'BAZA DANYCH'!$K:$K,$C268,'BAZA DANYCH'!$A:$A,$A268,'BAZA DANYCH'!$F:$F,STATYSTYKI!$B268)</f>
        <v>0</v>
      </c>
      <c r="L268" s="167">
        <f t="shared" si="209"/>
        <v>0</v>
      </c>
      <c r="M268" s="167">
        <f>SUMIFS('BAZA DANYCH'!$O:$O,'BAZA DANYCH'!$V:$V,M$183,'BAZA DANYCH'!$K:$K,$C268,'BAZA DANYCH'!$A:$A,$A268,'BAZA DANYCH'!$F:$F,STATYSTYKI!$B268)</f>
        <v>0</v>
      </c>
      <c r="N268" s="167">
        <f>SUMIFS('BAZA DANYCH'!$P:$P,'BAZA DANYCH'!$V:$V,N$183,'BAZA DANYCH'!$K:$K,$C268,'BAZA DANYCH'!$A:$A,$A268,'BAZA DANYCH'!$F:$F,STATYSTYKI!$B268)</f>
        <v>0</v>
      </c>
      <c r="O268" s="167">
        <f t="shared" si="210"/>
        <v>0</v>
      </c>
      <c r="P268" s="167">
        <f>SUMIFS('BAZA DANYCH'!$O:$O,'BAZA DANYCH'!$V:$V,P$183,'BAZA DANYCH'!$K:$K,$C268,'BAZA DANYCH'!$A:$A,$A268,'BAZA DANYCH'!$F:$F,STATYSTYKI!$B268)</f>
        <v>0</v>
      </c>
      <c r="Q268" s="167">
        <f>SUMIFS('BAZA DANYCH'!$P:$P,'BAZA DANYCH'!$V:$V,Q$183,'BAZA DANYCH'!$K:$K,$C268,'BAZA DANYCH'!$A:$A,$A268,'BAZA DANYCH'!$F:$F,STATYSTYKI!$B268)</f>
        <v>0</v>
      </c>
      <c r="R268" s="167">
        <f t="shared" si="211"/>
        <v>0</v>
      </c>
      <c r="S268" s="167">
        <f>SUMIFS('BAZA DANYCH'!$O:$O,'BAZA DANYCH'!$V:$V,S$183,'BAZA DANYCH'!$K:$K,$C268,'BAZA DANYCH'!$A:$A,$A268,'BAZA DANYCH'!$F:$F,STATYSTYKI!$B268)</f>
        <v>0</v>
      </c>
      <c r="T268" s="167">
        <f>SUMIFS('BAZA DANYCH'!$P:$P,'BAZA DANYCH'!$V:$V,T$183,'BAZA DANYCH'!$K:$K,$C268,'BAZA DANYCH'!$A:$A,$A268,'BAZA DANYCH'!$F:$F,STATYSTYKI!$B268)</f>
        <v>0</v>
      </c>
      <c r="U268" s="167">
        <f t="shared" si="212"/>
        <v>0</v>
      </c>
      <c r="V268" s="167">
        <f>SUMIFS('BAZA DANYCH'!$O:$O,'BAZA DANYCH'!$V:$V,V$183,'BAZA DANYCH'!$K:$K,$C268,'BAZA DANYCH'!$A:$A,$A268,'BAZA DANYCH'!$F:$F,STATYSTYKI!$B268)</f>
        <v>6</v>
      </c>
      <c r="W268" s="167">
        <f>SUMIFS('BAZA DANYCH'!$P:$P,'BAZA DANYCH'!$V:$V,W$183,'BAZA DANYCH'!$K:$K,$C268,'BAZA DANYCH'!$A:$A,$A268,'BAZA DANYCH'!$F:$F,STATYSTYKI!$B268)</f>
        <v>0</v>
      </c>
      <c r="X268" s="167">
        <f t="shared" si="213"/>
        <v>6</v>
      </c>
      <c r="Y268" s="167">
        <f>SUMIFS('BAZA DANYCH'!$O:$O,'BAZA DANYCH'!$V:$V,Y$183,'BAZA DANYCH'!$K:$K,$C268,'BAZA DANYCH'!$A:$A,$A268,'BAZA DANYCH'!$F:$F,STATYSTYKI!$B268)</f>
        <v>0</v>
      </c>
      <c r="Z268" s="167">
        <f>SUMIFS('BAZA DANYCH'!$P:$P,'BAZA DANYCH'!$V:$V,Z$183,'BAZA DANYCH'!$K:$K,$C268,'BAZA DANYCH'!$A:$A,$A268,'BAZA DANYCH'!$F:$F,STATYSTYKI!$B268)</f>
        <v>0</v>
      </c>
      <c r="AA268" s="167">
        <f t="shared" si="214"/>
        <v>0</v>
      </c>
      <c r="AB268" s="167">
        <f>SUMIFS('BAZA DANYCH'!$O:$O,'BAZA DANYCH'!$V:$V,AB$183,'BAZA DANYCH'!$K:$K,$C268,'BAZA DANYCH'!$A:$A,$A268,'BAZA DANYCH'!$F:$F,STATYSTYKI!$B268)</f>
        <v>0</v>
      </c>
      <c r="AC268" s="167">
        <f>SUMIFS('BAZA DANYCH'!$P:$P,'BAZA DANYCH'!$V:$V,AC$183,'BAZA DANYCH'!$K:$K,$C268,'BAZA DANYCH'!$A:$A,$A268,'BAZA DANYCH'!$F:$F,STATYSTYKI!$B268)</f>
        <v>0</v>
      </c>
      <c r="AD268" s="167">
        <f t="shared" si="215"/>
        <v>0</v>
      </c>
      <c r="AM268" s="97"/>
      <c r="AN268" s="98"/>
      <c r="AO268" s="98"/>
      <c r="AP268" s="98"/>
      <c r="AQ268" s="98"/>
      <c r="AR268" s="98"/>
      <c r="AS268" s="98"/>
      <c r="AT268" s="98"/>
      <c r="AU268" s="98"/>
      <c r="AV268" s="98"/>
      <c r="AW268" s="98"/>
      <c r="AX268" s="98"/>
      <c r="AY268" s="98"/>
      <c r="AZ268" s="97"/>
      <c r="BA268" s="97"/>
      <c r="BB268" s="97"/>
      <c r="BC268" s="97"/>
      <c r="BD268" s="97"/>
      <c r="BE268" s="97"/>
      <c r="BF268" s="97"/>
      <c r="BG268" s="97"/>
      <c r="BH268" s="97"/>
      <c r="BI268" s="97"/>
      <c r="BJ268" s="97"/>
      <c r="BK268" s="97"/>
      <c r="BL268" s="98"/>
      <c r="BM268" s="98"/>
      <c r="BN268" s="98"/>
      <c r="BO268" s="231"/>
      <c r="BP268" s="97"/>
      <c r="BQ268" s="97"/>
      <c r="BR268" s="97"/>
      <c r="BS268" s="97"/>
      <c r="BT268" s="97"/>
      <c r="BU268" s="97"/>
      <c r="BV268" s="97"/>
      <c r="BW268" s="97"/>
      <c r="BX268" s="97"/>
      <c r="BY268" s="97"/>
      <c r="BZ268" s="97"/>
      <c r="CA268" s="97"/>
      <c r="CB268" s="97"/>
      <c r="CC268" s="97"/>
      <c r="CD268" s="97"/>
      <c r="CE268" s="97"/>
      <c r="CF268" s="97"/>
      <c r="CG268" s="97"/>
    </row>
    <row r="269" spans="1:85" ht="15" x14ac:dyDescent="0.25">
      <c r="A269" s="50" t="s">
        <v>186</v>
      </c>
      <c r="B269" s="48" t="s">
        <v>213</v>
      </c>
      <c r="C269" s="48" t="s">
        <v>221</v>
      </c>
      <c r="D269" s="178">
        <f t="shared" si="205"/>
        <v>9</v>
      </c>
      <c r="E269" s="178">
        <f t="shared" si="206"/>
        <v>0</v>
      </c>
      <c r="F269" s="178">
        <f t="shared" si="207"/>
        <v>9</v>
      </c>
      <c r="G269" s="167">
        <f>SUMIFS('BAZA DANYCH'!$O:$O,'BAZA DANYCH'!$V:$V,G$183,'BAZA DANYCH'!$K:$K,$C269,'BAZA DANYCH'!$A:$A,$A269,'BAZA DANYCH'!$F:$F,STATYSTYKI!$B269)</f>
        <v>0</v>
      </c>
      <c r="H269" s="167">
        <f>SUMIFS('BAZA DANYCH'!$P:$P,'BAZA DANYCH'!$V:$V,H$183,'BAZA DANYCH'!$K:$K,$C269,'BAZA DANYCH'!$A:$A,$A269,'BAZA DANYCH'!$F:$F,STATYSTYKI!$B269)</f>
        <v>0</v>
      </c>
      <c r="I269" s="167">
        <f t="shared" si="208"/>
        <v>0</v>
      </c>
      <c r="J269" s="167">
        <f>SUMIFS('BAZA DANYCH'!$O:$O,'BAZA DANYCH'!$V:$V,J$183,'BAZA DANYCH'!$K:$K,$C269,'BAZA DANYCH'!$A:$A,$A269,'BAZA DANYCH'!$F:$F,STATYSTYKI!$B269)</f>
        <v>0</v>
      </c>
      <c r="K269" s="167">
        <f>SUMIFS('BAZA DANYCH'!$P:$P,'BAZA DANYCH'!$V:$V,K$183,'BAZA DANYCH'!$K:$K,$C269,'BAZA DANYCH'!$A:$A,$A269,'BAZA DANYCH'!$F:$F,STATYSTYKI!$B269)</f>
        <v>0</v>
      </c>
      <c r="L269" s="167">
        <f t="shared" si="209"/>
        <v>0</v>
      </c>
      <c r="M269" s="167">
        <f>SUMIFS('BAZA DANYCH'!$O:$O,'BAZA DANYCH'!$V:$V,M$183,'BAZA DANYCH'!$K:$K,$C269,'BAZA DANYCH'!$A:$A,$A269,'BAZA DANYCH'!$F:$F,STATYSTYKI!$B269)</f>
        <v>0</v>
      </c>
      <c r="N269" s="167">
        <f>SUMIFS('BAZA DANYCH'!$P:$P,'BAZA DANYCH'!$V:$V,N$183,'BAZA DANYCH'!$K:$K,$C269,'BAZA DANYCH'!$A:$A,$A269,'BAZA DANYCH'!$F:$F,STATYSTYKI!$B269)</f>
        <v>0</v>
      </c>
      <c r="O269" s="167">
        <f t="shared" si="210"/>
        <v>0</v>
      </c>
      <c r="P269" s="167">
        <f>SUMIFS('BAZA DANYCH'!$O:$O,'BAZA DANYCH'!$V:$V,P$183,'BAZA DANYCH'!$K:$K,$C269,'BAZA DANYCH'!$A:$A,$A269,'BAZA DANYCH'!$F:$F,STATYSTYKI!$B269)</f>
        <v>9</v>
      </c>
      <c r="Q269" s="167">
        <f>SUMIFS('BAZA DANYCH'!$P:$P,'BAZA DANYCH'!$V:$V,Q$183,'BAZA DANYCH'!$K:$K,$C269,'BAZA DANYCH'!$A:$A,$A269,'BAZA DANYCH'!$F:$F,STATYSTYKI!$B269)</f>
        <v>0</v>
      </c>
      <c r="R269" s="167">
        <f t="shared" si="211"/>
        <v>9</v>
      </c>
      <c r="S269" s="167">
        <f>SUMIFS('BAZA DANYCH'!$O:$O,'BAZA DANYCH'!$V:$V,S$183,'BAZA DANYCH'!$K:$K,$C269,'BAZA DANYCH'!$A:$A,$A269,'BAZA DANYCH'!$F:$F,STATYSTYKI!$B269)</f>
        <v>0</v>
      </c>
      <c r="T269" s="167">
        <f>SUMIFS('BAZA DANYCH'!$P:$P,'BAZA DANYCH'!$V:$V,T$183,'BAZA DANYCH'!$K:$K,$C269,'BAZA DANYCH'!$A:$A,$A269,'BAZA DANYCH'!$F:$F,STATYSTYKI!$B269)</f>
        <v>0</v>
      </c>
      <c r="U269" s="167">
        <f t="shared" si="212"/>
        <v>0</v>
      </c>
      <c r="V269" s="167">
        <f>SUMIFS('BAZA DANYCH'!$O:$O,'BAZA DANYCH'!$V:$V,V$183,'BAZA DANYCH'!$K:$K,$C269,'BAZA DANYCH'!$A:$A,$A269,'BAZA DANYCH'!$F:$F,STATYSTYKI!$B269)</f>
        <v>0</v>
      </c>
      <c r="W269" s="167">
        <f>SUMIFS('BAZA DANYCH'!$P:$P,'BAZA DANYCH'!$V:$V,W$183,'BAZA DANYCH'!$K:$K,$C269,'BAZA DANYCH'!$A:$A,$A269,'BAZA DANYCH'!$F:$F,STATYSTYKI!$B269)</f>
        <v>0</v>
      </c>
      <c r="X269" s="167">
        <f t="shared" si="213"/>
        <v>0</v>
      </c>
      <c r="Y269" s="167">
        <f>SUMIFS('BAZA DANYCH'!$O:$O,'BAZA DANYCH'!$V:$V,Y$183,'BAZA DANYCH'!$K:$K,$C269,'BAZA DANYCH'!$A:$A,$A269,'BAZA DANYCH'!$F:$F,STATYSTYKI!$B269)</f>
        <v>0</v>
      </c>
      <c r="Z269" s="167">
        <f>SUMIFS('BAZA DANYCH'!$P:$P,'BAZA DANYCH'!$V:$V,Z$183,'BAZA DANYCH'!$K:$K,$C269,'BAZA DANYCH'!$A:$A,$A269,'BAZA DANYCH'!$F:$F,STATYSTYKI!$B269)</f>
        <v>0</v>
      </c>
      <c r="AA269" s="167">
        <f t="shared" si="214"/>
        <v>0</v>
      </c>
      <c r="AB269" s="167">
        <f>SUMIFS('BAZA DANYCH'!$O:$O,'BAZA DANYCH'!$V:$V,AB$183,'BAZA DANYCH'!$K:$K,$C269,'BAZA DANYCH'!$A:$A,$A269,'BAZA DANYCH'!$F:$F,STATYSTYKI!$B269)</f>
        <v>0</v>
      </c>
      <c r="AC269" s="167">
        <f>SUMIFS('BAZA DANYCH'!$P:$P,'BAZA DANYCH'!$V:$V,AC$183,'BAZA DANYCH'!$K:$K,$C269,'BAZA DANYCH'!$A:$A,$A269,'BAZA DANYCH'!$F:$F,STATYSTYKI!$B269)</f>
        <v>0</v>
      </c>
      <c r="AD269" s="167">
        <f t="shared" si="215"/>
        <v>0</v>
      </c>
      <c r="AM269" s="97"/>
      <c r="AN269" s="98"/>
      <c r="AO269" s="98"/>
      <c r="AP269" s="98"/>
      <c r="AQ269" s="98"/>
      <c r="AR269" s="98"/>
      <c r="AS269" s="98"/>
      <c r="AT269" s="98"/>
      <c r="AU269" s="98"/>
      <c r="AV269" s="98"/>
      <c r="AW269" s="98"/>
      <c r="AX269" s="98"/>
      <c r="AY269" s="98"/>
      <c r="AZ269" s="97"/>
      <c r="BA269" s="97"/>
      <c r="BB269" s="97"/>
      <c r="BC269" s="97"/>
      <c r="BD269" s="97"/>
      <c r="BE269" s="97"/>
      <c r="BF269" s="97"/>
      <c r="BG269" s="97"/>
      <c r="BH269" s="97"/>
      <c r="BI269" s="97"/>
      <c r="BJ269" s="97"/>
      <c r="BK269" s="97"/>
      <c r="BL269" s="98"/>
      <c r="BM269" s="98"/>
      <c r="BN269" s="98"/>
      <c r="BO269" s="231"/>
      <c r="BP269" s="97"/>
      <c r="BQ269" s="97"/>
      <c r="BR269" s="97"/>
      <c r="BS269" s="97"/>
      <c r="BT269" s="97"/>
      <c r="BU269" s="97"/>
      <c r="BV269" s="97"/>
      <c r="BW269" s="97"/>
      <c r="BX269" s="97"/>
      <c r="BY269" s="97"/>
      <c r="BZ269" s="97"/>
      <c r="CA269" s="97"/>
      <c r="CB269" s="97"/>
      <c r="CC269" s="97"/>
      <c r="CD269" s="97"/>
      <c r="CE269" s="97"/>
      <c r="CF269" s="97"/>
      <c r="CG269" s="97"/>
    </row>
    <row r="270" spans="1:85" ht="15" x14ac:dyDescent="0.25">
      <c r="A270" s="50" t="s">
        <v>186</v>
      </c>
      <c r="B270" s="48" t="s">
        <v>213</v>
      </c>
      <c r="C270" s="46" t="s">
        <v>151</v>
      </c>
      <c r="D270" s="178">
        <f t="shared" si="205"/>
        <v>6</v>
      </c>
      <c r="E270" s="178">
        <f t="shared" si="206"/>
        <v>11</v>
      </c>
      <c r="F270" s="178">
        <f t="shared" si="207"/>
        <v>17</v>
      </c>
      <c r="G270" s="167">
        <f>SUMIFS('BAZA DANYCH'!$O:$O,'BAZA DANYCH'!$V:$V,G$183,'BAZA DANYCH'!$K:$K,$C270,'BAZA DANYCH'!$A:$A,$A270,'BAZA DANYCH'!$F:$F,STATYSTYKI!$B270)</f>
        <v>6</v>
      </c>
      <c r="H270" s="167">
        <f>SUMIFS('BAZA DANYCH'!$P:$P,'BAZA DANYCH'!$V:$V,H$183,'BAZA DANYCH'!$K:$K,$C270,'BAZA DANYCH'!$A:$A,$A270,'BAZA DANYCH'!$F:$F,STATYSTYKI!$B270)</f>
        <v>11</v>
      </c>
      <c r="I270" s="167">
        <f t="shared" si="208"/>
        <v>17</v>
      </c>
      <c r="J270" s="167">
        <f>SUMIFS('BAZA DANYCH'!$O:$O,'BAZA DANYCH'!$V:$V,J$183,'BAZA DANYCH'!$K:$K,$C270,'BAZA DANYCH'!$A:$A,$A270,'BAZA DANYCH'!$F:$F,STATYSTYKI!$B270)</f>
        <v>0</v>
      </c>
      <c r="K270" s="167">
        <f>SUMIFS('BAZA DANYCH'!$P:$P,'BAZA DANYCH'!$V:$V,K$183,'BAZA DANYCH'!$K:$K,$C270,'BAZA DANYCH'!$A:$A,$A270,'BAZA DANYCH'!$F:$F,STATYSTYKI!$B270)</f>
        <v>0</v>
      </c>
      <c r="L270" s="167">
        <f t="shared" si="209"/>
        <v>0</v>
      </c>
      <c r="M270" s="167">
        <f>SUMIFS('BAZA DANYCH'!$O:$O,'BAZA DANYCH'!$V:$V,M$183,'BAZA DANYCH'!$K:$K,$C270,'BAZA DANYCH'!$A:$A,$A270,'BAZA DANYCH'!$F:$F,STATYSTYKI!$B270)</f>
        <v>0</v>
      </c>
      <c r="N270" s="167">
        <f>SUMIFS('BAZA DANYCH'!$P:$P,'BAZA DANYCH'!$V:$V,N$183,'BAZA DANYCH'!$K:$K,$C270,'BAZA DANYCH'!$A:$A,$A270,'BAZA DANYCH'!$F:$F,STATYSTYKI!$B270)</f>
        <v>0</v>
      </c>
      <c r="O270" s="167">
        <f t="shared" si="210"/>
        <v>0</v>
      </c>
      <c r="P270" s="167">
        <f>SUMIFS('BAZA DANYCH'!$O:$O,'BAZA DANYCH'!$V:$V,P$183,'BAZA DANYCH'!$K:$K,$C270,'BAZA DANYCH'!$A:$A,$A270,'BAZA DANYCH'!$F:$F,STATYSTYKI!$B270)</f>
        <v>0</v>
      </c>
      <c r="Q270" s="167">
        <f>SUMIFS('BAZA DANYCH'!$P:$P,'BAZA DANYCH'!$V:$V,Q$183,'BAZA DANYCH'!$K:$K,$C270,'BAZA DANYCH'!$A:$A,$A270,'BAZA DANYCH'!$F:$F,STATYSTYKI!$B270)</f>
        <v>0</v>
      </c>
      <c r="R270" s="167">
        <f t="shared" si="211"/>
        <v>0</v>
      </c>
      <c r="S270" s="167">
        <f>SUMIFS('BAZA DANYCH'!$O:$O,'BAZA DANYCH'!$V:$V,S$183,'BAZA DANYCH'!$K:$K,$C270,'BAZA DANYCH'!$A:$A,$A270,'BAZA DANYCH'!$F:$F,STATYSTYKI!$B270)</f>
        <v>0</v>
      </c>
      <c r="T270" s="167">
        <f>SUMIFS('BAZA DANYCH'!$P:$P,'BAZA DANYCH'!$V:$V,T$183,'BAZA DANYCH'!$K:$K,$C270,'BAZA DANYCH'!$A:$A,$A270,'BAZA DANYCH'!$F:$F,STATYSTYKI!$B270)</f>
        <v>0</v>
      </c>
      <c r="U270" s="167">
        <f t="shared" si="212"/>
        <v>0</v>
      </c>
      <c r="V270" s="167">
        <f>SUMIFS('BAZA DANYCH'!$O:$O,'BAZA DANYCH'!$V:$V,V$183,'BAZA DANYCH'!$K:$K,$C270,'BAZA DANYCH'!$A:$A,$A270,'BAZA DANYCH'!$F:$F,STATYSTYKI!$B270)</f>
        <v>0</v>
      </c>
      <c r="W270" s="167">
        <f>SUMIFS('BAZA DANYCH'!$P:$P,'BAZA DANYCH'!$V:$V,W$183,'BAZA DANYCH'!$K:$K,$C270,'BAZA DANYCH'!$A:$A,$A270,'BAZA DANYCH'!$F:$F,STATYSTYKI!$B270)</f>
        <v>0</v>
      </c>
      <c r="X270" s="167">
        <f t="shared" si="213"/>
        <v>0</v>
      </c>
      <c r="Y270" s="167">
        <f>SUMIFS('BAZA DANYCH'!$O:$O,'BAZA DANYCH'!$V:$V,Y$183,'BAZA DANYCH'!$K:$K,$C270,'BAZA DANYCH'!$A:$A,$A270,'BAZA DANYCH'!$F:$F,STATYSTYKI!$B270)</f>
        <v>0</v>
      </c>
      <c r="Z270" s="167">
        <f>SUMIFS('BAZA DANYCH'!$P:$P,'BAZA DANYCH'!$V:$V,Z$183,'BAZA DANYCH'!$K:$K,$C270,'BAZA DANYCH'!$A:$A,$A270,'BAZA DANYCH'!$F:$F,STATYSTYKI!$B270)</f>
        <v>0</v>
      </c>
      <c r="AA270" s="167">
        <f t="shared" si="214"/>
        <v>0</v>
      </c>
      <c r="AB270" s="167">
        <f>SUMIFS('BAZA DANYCH'!$O:$O,'BAZA DANYCH'!$V:$V,AB$183,'BAZA DANYCH'!$K:$K,$C270,'BAZA DANYCH'!$A:$A,$A270,'BAZA DANYCH'!$F:$F,STATYSTYKI!$B270)</f>
        <v>0</v>
      </c>
      <c r="AC270" s="167">
        <f>SUMIFS('BAZA DANYCH'!$P:$P,'BAZA DANYCH'!$V:$V,AC$183,'BAZA DANYCH'!$K:$K,$C270,'BAZA DANYCH'!$A:$A,$A270,'BAZA DANYCH'!$F:$F,STATYSTYKI!$B270)</f>
        <v>0</v>
      </c>
      <c r="AD270" s="167">
        <f t="shared" si="215"/>
        <v>0</v>
      </c>
      <c r="AM270" s="97"/>
      <c r="AN270" s="98"/>
      <c r="AO270" s="98"/>
      <c r="AP270" s="98"/>
      <c r="AQ270" s="98"/>
      <c r="AR270" s="98"/>
      <c r="AS270" s="98"/>
      <c r="AT270" s="98"/>
      <c r="AU270" s="98"/>
      <c r="AV270" s="98"/>
      <c r="AW270" s="98"/>
      <c r="AX270" s="98"/>
      <c r="AY270" s="98"/>
      <c r="AZ270" s="97"/>
      <c r="BA270" s="97"/>
      <c r="BB270" s="97"/>
      <c r="BC270" s="97"/>
      <c r="BD270" s="97"/>
      <c r="BE270" s="97"/>
      <c r="BF270" s="97"/>
      <c r="BG270" s="97"/>
      <c r="BH270" s="97"/>
      <c r="BI270" s="97"/>
      <c r="BJ270" s="97"/>
      <c r="BK270" s="97"/>
      <c r="BL270" s="98"/>
      <c r="BM270" s="98"/>
      <c r="BN270" s="98"/>
      <c r="BO270" s="231"/>
      <c r="BP270" s="97"/>
      <c r="BQ270" s="97"/>
      <c r="BR270" s="97"/>
      <c r="BS270" s="97"/>
      <c r="BT270" s="97"/>
      <c r="BU270" s="97"/>
      <c r="BV270" s="97"/>
      <c r="BW270" s="97"/>
      <c r="BX270" s="97"/>
      <c r="BY270" s="97"/>
      <c r="BZ270" s="97"/>
      <c r="CA270" s="97"/>
      <c r="CB270" s="97"/>
      <c r="CC270" s="97"/>
      <c r="CD270" s="97"/>
      <c r="CE270" s="97"/>
      <c r="CF270" s="97"/>
      <c r="CG270" s="97"/>
    </row>
    <row r="271" spans="1:85" ht="15" x14ac:dyDescent="0.25">
      <c r="A271" s="50" t="s">
        <v>186</v>
      </c>
      <c r="B271" s="48" t="s">
        <v>213</v>
      </c>
      <c r="C271" s="115" t="s">
        <v>118</v>
      </c>
      <c r="D271" s="178">
        <f t="shared" si="205"/>
        <v>5</v>
      </c>
      <c r="E271" s="178">
        <f t="shared" si="206"/>
        <v>3</v>
      </c>
      <c r="F271" s="178">
        <f t="shared" si="207"/>
        <v>8</v>
      </c>
      <c r="G271" s="167">
        <f>SUMIFS('BAZA DANYCH'!$O:$O,'BAZA DANYCH'!$V:$V,G$183,'BAZA DANYCH'!$K:$K,$C271,'BAZA DANYCH'!$A:$A,$A271,'BAZA DANYCH'!$F:$F,STATYSTYKI!$B271)</f>
        <v>0</v>
      </c>
      <c r="H271" s="167">
        <f>SUMIFS('BAZA DANYCH'!$P:$P,'BAZA DANYCH'!$V:$V,H$183,'BAZA DANYCH'!$K:$K,$C271,'BAZA DANYCH'!$A:$A,$A271,'BAZA DANYCH'!$F:$F,STATYSTYKI!$B271)</f>
        <v>0</v>
      </c>
      <c r="I271" s="167">
        <f t="shared" si="208"/>
        <v>0</v>
      </c>
      <c r="J271" s="167">
        <f>SUMIFS('BAZA DANYCH'!$O:$O,'BAZA DANYCH'!$V:$V,J$183,'BAZA DANYCH'!$K:$K,$C271,'BAZA DANYCH'!$A:$A,$A271,'BAZA DANYCH'!$F:$F,STATYSTYKI!$B271)</f>
        <v>0</v>
      </c>
      <c r="K271" s="167">
        <f>SUMIFS('BAZA DANYCH'!$P:$P,'BAZA DANYCH'!$V:$V,K$183,'BAZA DANYCH'!$K:$K,$C271,'BAZA DANYCH'!$A:$A,$A271,'BAZA DANYCH'!$F:$F,STATYSTYKI!$B271)</f>
        <v>0</v>
      </c>
      <c r="L271" s="167">
        <f t="shared" si="209"/>
        <v>0</v>
      </c>
      <c r="M271" s="167">
        <f>SUMIFS('BAZA DANYCH'!$O:$O,'BAZA DANYCH'!$V:$V,M$183,'BAZA DANYCH'!$K:$K,$C271,'BAZA DANYCH'!$A:$A,$A271,'BAZA DANYCH'!$F:$F,STATYSTYKI!$B271)</f>
        <v>0</v>
      </c>
      <c r="N271" s="167">
        <f>SUMIFS('BAZA DANYCH'!$P:$P,'BAZA DANYCH'!$V:$V,N$183,'BAZA DANYCH'!$K:$K,$C271,'BAZA DANYCH'!$A:$A,$A271,'BAZA DANYCH'!$F:$F,STATYSTYKI!$B271)</f>
        <v>0</v>
      </c>
      <c r="O271" s="167">
        <f t="shared" si="210"/>
        <v>0</v>
      </c>
      <c r="P271" s="167">
        <f>SUMIFS('BAZA DANYCH'!$O:$O,'BAZA DANYCH'!$V:$V,P$183,'BAZA DANYCH'!$K:$K,$C271,'BAZA DANYCH'!$A:$A,$A271,'BAZA DANYCH'!$F:$F,STATYSTYKI!$B271)</f>
        <v>0</v>
      </c>
      <c r="Q271" s="167">
        <f>SUMIFS('BAZA DANYCH'!$P:$P,'BAZA DANYCH'!$V:$V,Q$183,'BAZA DANYCH'!$K:$K,$C271,'BAZA DANYCH'!$A:$A,$A271,'BAZA DANYCH'!$F:$F,STATYSTYKI!$B271)</f>
        <v>0</v>
      </c>
      <c r="R271" s="167">
        <f t="shared" si="211"/>
        <v>0</v>
      </c>
      <c r="S271" s="167">
        <f>SUMIFS('BAZA DANYCH'!$O:$O,'BAZA DANYCH'!$V:$V,S$183,'BAZA DANYCH'!$K:$K,$C271,'BAZA DANYCH'!$A:$A,$A271,'BAZA DANYCH'!$F:$F,STATYSTYKI!$B271)</f>
        <v>5</v>
      </c>
      <c r="T271" s="167">
        <f>SUMIFS('BAZA DANYCH'!$P:$P,'BAZA DANYCH'!$V:$V,T$183,'BAZA DANYCH'!$K:$K,$C271,'BAZA DANYCH'!$A:$A,$A271,'BAZA DANYCH'!$F:$F,STATYSTYKI!$B271)</f>
        <v>0</v>
      </c>
      <c r="U271" s="167">
        <f t="shared" si="212"/>
        <v>5</v>
      </c>
      <c r="V271" s="167">
        <f>SUMIFS('BAZA DANYCH'!$O:$O,'BAZA DANYCH'!$V:$V,V$183,'BAZA DANYCH'!$K:$K,$C271,'BAZA DANYCH'!$A:$A,$A271,'BAZA DANYCH'!$F:$F,STATYSTYKI!$B271)</f>
        <v>0</v>
      </c>
      <c r="W271" s="167">
        <f>SUMIFS('BAZA DANYCH'!$P:$P,'BAZA DANYCH'!$V:$V,W$183,'BAZA DANYCH'!$K:$K,$C271,'BAZA DANYCH'!$A:$A,$A271,'BAZA DANYCH'!$F:$F,STATYSTYKI!$B271)</f>
        <v>0</v>
      </c>
      <c r="X271" s="167">
        <f t="shared" si="213"/>
        <v>0</v>
      </c>
      <c r="Y271" s="167">
        <f>SUMIFS('BAZA DANYCH'!$O:$O,'BAZA DANYCH'!$V:$V,Y$183,'BAZA DANYCH'!$K:$K,$C271,'BAZA DANYCH'!$A:$A,$A271,'BAZA DANYCH'!$F:$F,STATYSTYKI!$B271)</f>
        <v>0</v>
      </c>
      <c r="Z271" s="167">
        <f>SUMIFS('BAZA DANYCH'!$P:$P,'BAZA DANYCH'!$V:$V,Z$183,'BAZA DANYCH'!$K:$K,$C271,'BAZA DANYCH'!$A:$A,$A271,'BAZA DANYCH'!$F:$F,STATYSTYKI!$B271)</f>
        <v>0</v>
      </c>
      <c r="AA271" s="167">
        <f t="shared" si="214"/>
        <v>0</v>
      </c>
      <c r="AB271" s="167">
        <f>SUMIFS('BAZA DANYCH'!$O:$O,'BAZA DANYCH'!$V:$V,AB$183,'BAZA DANYCH'!$K:$K,$C271,'BAZA DANYCH'!$A:$A,$A271,'BAZA DANYCH'!$F:$F,STATYSTYKI!$B271)</f>
        <v>0</v>
      </c>
      <c r="AC271" s="167">
        <f>SUMIFS('BAZA DANYCH'!$P:$P,'BAZA DANYCH'!$V:$V,AC$183,'BAZA DANYCH'!$K:$K,$C271,'BAZA DANYCH'!$A:$A,$A271,'BAZA DANYCH'!$F:$F,STATYSTYKI!$B271)</f>
        <v>3</v>
      </c>
      <c r="AD271" s="167">
        <f t="shared" si="215"/>
        <v>3</v>
      </c>
      <c r="AM271" s="97"/>
      <c r="AN271" s="98"/>
      <c r="AO271" s="98"/>
      <c r="AP271" s="98"/>
      <c r="AQ271" s="98"/>
      <c r="AR271" s="98"/>
      <c r="AS271" s="98"/>
      <c r="AT271" s="98"/>
      <c r="AU271" s="98"/>
      <c r="AV271" s="98"/>
      <c r="AW271" s="98"/>
      <c r="AX271" s="98"/>
      <c r="AY271" s="98"/>
      <c r="AZ271" s="97"/>
      <c r="BA271" s="97"/>
      <c r="BB271" s="97"/>
      <c r="BC271" s="97"/>
      <c r="BD271" s="97"/>
      <c r="BE271" s="97"/>
      <c r="BF271" s="97"/>
      <c r="BG271" s="97"/>
      <c r="BH271" s="97"/>
      <c r="BI271" s="97"/>
      <c r="BJ271" s="97"/>
      <c r="BK271" s="97"/>
      <c r="BL271" s="98"/>
      <c r="BM271" s="98"/>
      <c r="BN271" s="98"/>
      <c r="BO271" s="231"/>
      <c r="BP271" s="97"/>
      <c r="BQ271" s="97"/>
      <c r="BR271" s="97"/>
      <c r="BS271" s="97"/>
      <c r="BT271" s="97"/>
      <c r="BU271" s="97"/>
      <c r="BV271" s="97"/>
      <c r="BW271" s="97"/>
      <c r="BX271" s="97"/>
      <c r="BY271" s="97"/>
      <c r="BZ271" s="97"/>
      <c r="CA271" s="97"/>
      <c r="CB271" s="97"/>
      <c r="CC271" s="97"/>
      <c r="CD271" s="97"/>
      <c r="CE271" s="97"/>
      <c r="CF271" s="97"/>
      <c r="CG271" s="97"/>
    </row>
    <row r="272" spans="1:85" ht="15" x14ac:dyDescent="0.25">
      <c r="A272" s="50" t="s">
        <v>236</v>
      </c>
      <c r="B272" s="48" t="s">
        <v>249</v>
      </c>
      <c r="C272" s="46" t="s">
        <v>173</v>
      </c>
      <c r="D272" s="178">
        <f t="shared" si="205"/>
        <v>0</v>
      </c>
      <c r="E272" s="178">
        <f t="shared" si="206"/>
        <v>0</v>
      </c>
      <c r="F272" s="178">
        <f t="shared" si="207"/>
        <v>0</v>
      </c>
      <c r="G272" s="167">
        <f>SUMIFS('BAZA DANYCH'!$O:$O,'BAZA DANYCH'!$V:$V,G$183,'BAZA DANYCH'!$K:$K,$C272,'BAZA DANYCH'!$A:$A,$A272,'BAZA DANYCH'!$F:$F,STATYSTYKI!$B272)</f>
        <v>0</v>
      </c>
      <c r="H272" s="167">
        <f>SUMIFS('BAZA DANYCH'!$P:$P,'BAZA DANYCH'!$V:$V,H$183,'BAZA DANYCH'!$K:$K,$C272,'BAZA DANYCH'!$A:$A,$A272,'BAZA DANYCH'!$F:$F,STATYSTYKI!$B272)</f>
        <v>0</v>
      </c>
      <c r="I272" s="167">
        <f t="shared" si="208"/>
        <v>0</v>
      </c>
      <c r="J272" s="167">
        <f>SUMIFS('BAZA DANYCH'!$O:$O,'BAZA DANYCH'!$V:$V,J$183,'BAZA DANYCH'!$K:$K,$C272,'BAZA DANYCH'!$A:$A,$A272,'BAZA DANYCH'!$F:$F,STATYSTYKI!$B272)</f>
        <v>0</v>
      </c>
      <c r="K272" s="167">
        <f>SUMIFS('BAZA DANYCH'!$P:$P,'BAZA DANYCH'!$V:$V,K$183,'BAZA DANYCH'!$K:$K,$C272,'BAZA DANYCH'!$A:$A,$A272,'BAZA DANYCH'!$F:$F,STATYSTYKI!$B272)</f>
        <v>0</v>
      </c>
      <c r="L272" s="167">
        <f t="shared" si="209"/>
        <v>0</v>
      </c>
      <c r="M272" s="167">
        <f>SUMIFS('BAZA DANYCH'!$O:$O,'BAZA DANYCH'!$V:$V,M$183,'BAZA DANYCH'!$K:$K,$C272,'BAZA DANYCH'!$A:$A,$A272,'BAZA DANYCH'!$F:$F,STATYSTYKI!$B272)</f>
        <v>0</v>
      </c>
      <c r="N272" s="167">
        <f>SUMIFS('BAZA DANYCH'!$P:$P,'BAZA DANYCH'!$V:$V,N$183,'BAZA DANYCH'!$K:$K,$C272,'BAZA DANYCH'!$A:$A,$A272,'BAZA DANYCH'!$F:$F,STATYSTYKI!$B272)</f>
        <v>0</v>
      </c>
      <c r="O272" s="167">
        <f t="shared" si="210"/>
        <v>0</v>
      </c>
      <c r="P272" s="167">
        <f>SUMIFS('BAZA DANYCH'!$O:$O,'BAZA DANYCH'!$V:$V,P$183,'BAZA DANYCH'!$K:$K,$C272,'BAZA DANYCH'!$A:$A,$A272,'BAZA DANYCH'!$F:$F,STATYSTYKI!$B272)</f>
        <v>0</v>
      </c>
      <c r="Q272" s="167">
        <f>SUMIFS('BAZA DANYCH'!$P:$P,'BAZA DANYCH'!$V:$V,Q$183,'BAZA DANYCH'!$K:$K,$C272,'BAZA DANYCH'!$A:$A,$A272,'BAZA DANYCH'!$F:$F,STATYSTYKI!$B272)</f>
        <v>0</v>
      </c>
      <c r="R272" s="167">
        <f t="shared" si="211"/>
        <v>0</v>
      </c>
      <c r="S272" s="167">
        <f>SUMIFS('BAZA DANYCH'!$O:$O,'BAZA DANYCH'!$V:$V,S$183,'BAZA DANYCH'!$K:$K,$C272,'BAZA DANYCH'!$A:$A,$A272,'BAZA DANYCH'!$F:$F,STATYSTYKI!$B272)</f>
        <v>0</v>
      </c>
      <c r="T272" s="167">
        <f>SUMIFS('BAZA DANYCH'!$P:$P,'BAZA DANYCH'!$V:$V,T$183,'BAZA DANYCH'!$K:$K,$C272,'BAZA DANYCH'!$A:$A,$A272,'BAZA DANYCH'!$F:$F,STATYSTYKI!$B272)</f>
        <v>0</v>
      </c>
      <c r="U272" s="167">
        <f t="shared" si="212"/>
        <v>0</v>
      </c>
      <c r="V272" s="167">
        <f>SUMIFS('BAZA DANYCH'!$O:$O,'BAZA DANYCH'!$V:$V,V$183,'BAZA DANYCH'!$K:$K,$C272,'BAZA DANYCH'!$A:$A,$A272,'BAZA DANYCH'!$F:$F,STATYSTYKI!$B272)</f>
        <v>0</v>
      </c>
      <c r="W272" s="167">
        <f>SUMIFS('BAZA DANYCH'!$P:$P,'BAZA DANYCH'!$V:$V,W$183,'BAZA DANYCH'!$K:$K,$C272,'BAZA DANYCH'!$A:$A,$A272,'BAZA DANYCH'!$F:$F,STATYSTYKI!$B272)</f>
        <v>0</v>
      </c>
      <c r="X272" s="167">
        <f t="shared" si="213"/>
        <v>0</v>
      </c>
      <c r="Y272" s="167">
        <f>SUMIFS('BAZA DANYCH'!$O:$O,'BAZA DANYCH'!$V:$V,Y$183,'BAZA DANYCH'!$K:$K,$C272,'BAZA DANYCH'!$A:$A,$A272,'BAZA DANYCH'!$F:$F,STATYSTYKI!$B272)</f>
        <v>0</v>
      </c>
      <c r="Z272" s="167">
        <f>SUMIFS('BAZA DANYCH'!$P:$P,'BAZA DANYCH'!$V:$V,Z$183,'BAZA DANYCH'!$K:$K,$C272,'BAZA DANYCH'!$A:$A,$A272,'BAZA DANYCH'!$F:$F,STATYSTYKI!$B272)</f>
        <v>0</v>
      </c>
      <c r="AA272" s="167">
        <f t="shared" si="214"/>
        <v>0</v>
      </c>
      <c r="AB272" s="167">
        <f>SUMIFS('BAZA DANYCH'!$O:$O,'BAZA DANYCH'!$V:$V,AB$183,'BAZA DANYCH'!$K:$K,$C272,'BAZA DANYCH'!$A:$A,$A272,'BAZA DANYCH'!$F:$F,STATYSTYKI!$B272)</f>
        <v>0</v>
      </c>
      <c r="AC272" s="167">
        <f>SUMIFS('BAZA DANYCH'!$P:$P,'BAZA DANYCH'!$V:$V,AC$183,'BAZA DANYCH'!$K:$K,$C272,'BAZA DANYCH'!$A:$A,$A272,'BAZA DANYCH'!$F:$F,STATYSTYKI!$B272)</f>
        <v>0</v>
      </c>
      <c r="AD272" s="167">
        <f t="shared" si="215"/>
        <v>0</v>
      </c>
      <c r="AM272" s="97"/>
      <c r="AN272" s="98"/>
      <c r="AO272" s="98"/>
      <c r="AP272" s="98"/>
      <c r="AQ272" s="98"/>
      <c r="AR272" s="98"/>
      <c r="AS272" s="98"/>
      <c r="AT272" s="98"/>
      <c r="AU272" s="98"/>
      <c r="AV272" s="98"/>
      <c r="AW272" s="98"/>
      <c r="AX272" s="98"/>
      <c r="AY272" s="98"/>
      <c r="AZ272" s="97"/>
      <c r="BA272" s="97"/>
      <c r="BB272" s="97"/>
      <c r="BC272" s="97"/>
      <c r="BD272" s="97"/>
      <c r="BE272" s="97"/>
      <c r="BF272" s="97"/>
      <c r="BG272" s="97"/>
      <c r="BH272" s="97"/>
      <c r="BI272" s="97"/>
      <c r="BJ272" s="97"/>
      <c r="BK272" s="97"/>
      <c r="BL272" s="98"/>
      <c r="BM272" s="98"/>
      <c r="BN272" s="98"/>
      <c r="BO272" s="231"/>
      <c r="BP272" s="97"/>
      <c r="BQ272" s="97"/>
      <c r="BR272" s="97"/>
      <c r="BS272" s="97"/>
      <c r="BT272" s="97"/>
      <c r="BU272" s="97"/>
      <c r="BV272" s="97"/>
      <c r="BW272" s="97"/>
      <c r="BX272" s="97"/>
      <c r="BY272" s="97"/>
      <c r="BZ272" s="97"/>
      <c r="CA272" s="97"/>
      <c r="CB272" s="97"/>
      <c r="CC272" s="97"/>
      <c r="CD272" s="97"/>
      <c r="CE272" s="97"/>
      <c r="CF272" s="97"/>
      <c r="CG272" s="97"/>
    </row>
    <row r="273" spans="1:101" ht="15" x14ac:dyDescent="0.25">
      <c r="A273" s="50" t="s">
        <v>186</v>
      </c>
      <c r="B273" s="48" t="s">
        <v>213</v>
      </c>
      <c r="C273" s="48" t="s">
        <v>215</v>
      </c>
      <c r="D273" s="178">
        <f t="shared" si="205"/>
        <v>0</v>
      </c>
      <c r="E273" s="178">
        <f t="shared" si="206"/>
        <v>0</v>
      </c>
      <c r="F273" s="178">
        <f t="shared" si="207"/>
        <v>0</v>
      </c>
      <c r="G273" s="167">
        <f>SUMIFS('BAZA DANYCH'!$O:$O,'BAZA DANYCH'!$V:$V,G$183,'BAZA DANYCH'!$K:$K,$C273,'BAZA DANYCH'!$A:$A,$A273,'BAZA DANYCH'!$F:$F,STATYSTYKI!$B273)</f>
        <v>0</v>
      </c>
      <c r="H273" s="167">
        <f>SUMIFS('BAZA DANYCH'!$P:$P,'BAZA DANYCH'!$V:$V,H$183,'BAZA DANYCH'!$K:$K,$C273,'BAZA DANYCH'!$A:$A,$A273,'BAZA DANYCH'!$F:$F,STATYSTYKI!$B273)</f>
        <v>0</v>
      </c>
      <c r="I273" s="167">
        <f t="shared" si="208"/>
        <v>0</v>
      </c>
      <c r="J273" s="167">
        <f>SUMIFS('BAZA DANYCH'!$O:$O,'BAZA DANYCH'!$V:$V,J$183,'BAZA DANYCH'!$K:$K,$C273,'BAZA DANYCH'!$A:$A,$A273,'BAZA DANYCH'!$F:$F,STATYSTYKI!$B273)</f>
        <v>0</v>
      </c>
      <c r="K273" s="167">
        <f>SUMIFS('BAZA DANYCH'!$P:$P,'BAZA DANYCH'!$V:$V,K$183,'BAZA DANYCH'!$K:$K,$C273,'BAZA DANYCH'!$A:$A,$A273,'BAZA DANYCH'!$F:$F,STATYSTYKI!$B273)</f>
        <v>0</v>
      </c>
      <c r="L273" s="167">
        <f t="shared" si="209"/>
        <v>0</v>
      </c>
      <c r="M273" s="167">
        <f>SUMIFS('BAZA DANYCH'!$O:$O,'BAZA DANYCH'!$V:$V,M$183,'BAZA DANYCH'!$K:$K,$C273,'BAZA DANYCH'!$A:$A,$A273,'BAZA DANYCH'!$F:$F,STATYSTYKI!$B273)</f>
        <v>0</v>
      </c>
      <c r="N273" s="167">
        <f>SUMIFS('BAZA DANYCH'!$P:$P,'BAZA DANYCH'!$V:$V,N$183,'BAZA DANYCH'!$K:$K,$C273,'BAZA DANYCH'!$A:$A,$A273,'BAZA DANYCH'!$F:$F,STATYSTYKI!$B273)</f>
        <v>0</v>
      </c>
      <c r="O273" s="167">
        <f t="shared" si="210"/>
        <v>0</v>
      </c>
      <c r="P273" s="167">
        <f>SUMIFS('BAZA DANYCH'!$O:$O,'BAZA DANYCH'!$V:$V,P$183,'BAZA DANYCH'!$K:$K,$C273,'BAZA DANYCH'!$A:$A,$A273,'BAZA DANYCH'!$F:$F,STATYSTYKI!$B273)</f>
        <v>0</v>
      </c>
      <c r="Q273" s="167">
        <f>SUMIFS('BAZA DANYCH'!$P:$P,'BAZA DANYCH'!$V:$V,Q$183,'BAZA DANYCH'!$K:$K,$C273,'BAZA DANYCH'!$A:$A,$A273,'BAZA DANYCH'!$F:$F,STATYSTYKI!$B273)</f>
        <v>0</v>
      </c>
      <c r="R273" s="167">
        <f t="shared" si="211"/>
        <v>0</v>
      </c>
      <c r="S273" s="167">
        <f>SUMIFS('BAZA DANYCH'!$O:$O,'BAZA DANYCH'!$V:$V,S$183,'BAZA DANYCH'!$K:$K,$C273,'BAZA DANYCH'!$A:$A,$A273,'BAZA DANYCH'!$F:$F,STATYSTYKI!$B273)</f>
        <v>0</v>
      </c>
      <c r="T273" s="167">
        <f>SUMIFS('BAZA DANYCH'!$P:$P,'BAZA DANYCH'!$V:$V,T$183,'BAZA DANYCH'!$K:$K,$C273,'BAZA DANYCH'!$A:$A,$A273,'BAZA DANYCH'!$F:$F,STATYSTYKI!$B273)</f>
        <v>0</v>
      </c>
      <c r="U273" s="167">
        <f t="shared" si="212"/>
        <v>0</v>
      </c>
      <c r="V273" s="167">
        <f>SUMIFS('BAZA DANYCH'!$O:$O,'BAZA DANYCH'!$V:$V,V$183,'BAZA DANYCH'!$K:$K,$C273,'BAZA DANYCH'!$A:$A,$A273,'BAZA DANYCH'!$F:$F,STATYSTYKI!$B273)</f>
        <v>0</v>
      </c>
      <c r="W273" s="167">
        <f>SUMIFS('BAZA DANYCH'!$P:$P,'BAZA DANYCH'!$V:$V,W$183,'BAZA DANYCH'!$K:$K,$C273,'BAZA DANYCH'!$A:$A,$A273,'BAZA DANYCH'!$F:$F,STATYSTYKI!$B273)</f>
        <v>0</v>
      </c>
      <c r="X273" s="167">
        <f t="shared" si="213"/>
        <v>0</v>
      </c>
      <c r="Y273" s="167">
        <f>SUMIFS('BAZA DANYCH'!$O:$O,'BAZA DANYCH'!$V:$V,Y$183,'BAZA DANYCH'!$K:$K,$C273,'BAZA DANYCH'!$A:$A,$A273,'BAZA DANYCH'!$F:$F,STATYSTYKI!$B273)</f>
        <v>0</v>
      </c>
      <c r="Z273" s="167">
        <f>SUMIFS('BAZA DANYCH'!$P:$P,'BAZA DANYCH'!$V:$V,Z$183,'BAZA DANYCH'!$K:$K,$C273,'BAZA DANYCH'!$A:$A,$A273,'BAZA DANYCH'!$F:$F,STATYSTYKI!$B273)</f>
        <v>0</v>
      </c>
      <c r="AA273" s="167">
        <f t="shared" si="214"/>
        <v>0</v>
      </c>
      <c r="AB273" s="167">
        <f>SUMIFS('BAZA DANYCH'!$O:$O,'BAZA DANYCH'!$V:$V,AB$183,'BAZA DANYCH'!$K:$K,$C273,'BAZA DANYCH'!$A:$A,$A273,'BAZA DANYCH'!$F:$F,STATYSTYKI!$B273)</f>
        <v>0</v>
      </c>
      <c r="AC273" s="167">
        <f>SUMIFS('BAZA DANYCH'!$P:$P,'BAZA DANYCH'!$V:$V,AC$183,'BAZA DANYCH'!$K:$K,$C273,'BAZA DANYCH'!$A:$A,$A273,'BAZA DANYCH'!$F:$F,STATYSTYKI!$B273)</f>
        <v>0</v>
      </c>
      <c r="AD273" s="167">
        <f t="shared" si="215"/>
        <v>0</v>
      </c>
      <c r="AM273" s="97"/>
      <c r="AN273" s="98"/>
      <c r="AO273" s="98"/>
      <c r="AP273" s="98"/>
      <c r="AQ273" s="98"/>
      <c r="AR273" s="98"/>
      <c r="AS273" s="98"/>
      <c r="AT273" s="98"/>
      <c r="AU273" s="98"/>
      <c r="AV273" s="98"/>
      <c r="AW273" s="98"/>
      <c r="AX273" s="98"/>
      <c r="AY273" s="98"/>
      <c r="AZ273" s="97"/>
      <c r="BA273" s="97"/>
      <c r="BB273" s="97"/>
      <c r="BC273" s="97"/>
      <c r="BD273" s="97"/>
      <c r="BE273" s="97"/>
      <c r="BF273" s="97"/>
      <c r="BG273" s="97"/>
      <c r="BH273" s="97"/>
      <c r="BI273" s="97"/>
      <c r="BJ273" s="97"/>
      <c r="BK273" s="97"/>
      <c r="BL273" s="98"/>
      <c r="BM273" s="98"/>
      <c r="BN273" s="98"/>
      <c r="BO273" s="231"/>
      <c r="BP273" s="97"/>
      <c r="BQ273" s="97"/>
      <c r="BR273" s="97"/>
      <c r="BS273" s="97"/>
      <c r="BT273" s="97"/>
      <c r="BU273" s="97"/>
      <c r="BV273" s="97"/>
      <c r="BW273" s="97"/>
      <c r="BX273" s="97"/>
      <c r="BY273" s="97"/>
      <c r="BZ273" s="97"/>
      <c r="CA273" s="97"/>
      <c r="CB273" s="97"/>
      <c r="CC273" s="97"/>
      <c r="CD273" s="97"/>
      <c r="CE273" s="97"/>
      <c r="CF273" s="97"/>
      <c r="CG273" s="97"/>
    </row>
    <row r="274" spans="1:101" ht="15" x14ac:dyDescent="0.25">
      <c r="A274" s="50" t="s">
        <v>236</v>
      </c>
      <c r="B274" s="46" t="s">
        <v>250</v>
      </c>
      <c r="C274" s="46" t="s">
        <v>254</v>
      </c>
      <c r="D274" s="178">
        <f t="shared" ref="D274:D275" si="216">SUM(G274,J274,M274,P274,S274,V274,Y274,AB274)</f>
        <v>0</v>
      </c>
      <c r="E274" s="178">
        <f t="shared" ref="E274:E275" si="217">SUM(H274,K274,N274,Q274,T274,W274,Z274,AC274)</f>
        <v>0</v>
      </c>
      <c r="F274" s="178">
        <f t="shared" ref="F274:F275" si="218">SUM(I274,L274,O274,R274,U274,X274,AA274,AD274)</f>
        <v>0</v>
      </c>
      <c r="G274" s="167">
        <f>SUMIFS('BAZA DANYCH'!$O:$O,'BAZA DANYCH'!$V:$V,G$183,'BAZA DANYCH'!$K:$K,$C274,'BAZA DANYCH'!$A:$A,$A274,'BAZA DANYCH'!$F:$F,STATYSTYKI!$B274)</f>
        <v>0</v>
      </c>
      <c r="H274" s="167">
        <f>SUMIFS('BAZA DANYCH'!$P:$P,'BAZA DANYCH'!$V:$V,H$183,'BAZA DANYCH'!$K:$K,$C274,'BAZA DANYCH'!$A:$A,$A274,'BAZA DANYCH'!$F:$F,STATYSTYKI!$B274)</f>
        <v>0</v>
      </c>
      <c r="I274" s="167">
        <f t="shared" ref="I274:I275" si="219">H274+G274</f>
        <v>0</v>
      </c>
      <c r="J274" s="167">
        <f>SUMIFS('BAZA DANYCH'!$O:$O,'BAZA DANYCH'!$V:$V,J$183,'BAZA DANYCH'!$K:$K,$C274,'BAZA DANYCH'!$A:$A,$A274,'BAZA DANYCH'!$F:$F,STATYSTYKI!$B274)</f>
        <v>0</v>
      </c>
      <c r="K274" s="167">
        <f>SUMIFS('BAZA DANYCH'!$P:$P,'BAZA DANYCH'!$V:$V,K$183,'BAZA DANYCH'!$K:$K,$C274,'BAZA DANYCH'!$A:$A,$A274,'BAZA DANYCH'!$F:$F,STATYSTYKI!$B274)</f>
        <v>0</v>
      </c>
      <c r="L274" s="167">
        <f t="shared" ref="L274:L275" si="220">K274+J274</f>
        <v>0</v>
      </c>
      <c r="M274" s="167">
        <f>SUMIFS('BAZA DANYCH'!$O:$O,'BAZA DANYCH'!$V:$V,M$183,'BAZA DANYCH'!$K:$K,$C274,'BAZA DANYCH'!$A:$A,$A274,'BAZA DANYCH'!$F:$F,STATYSTYKI!$B274)</f>
        <v>0</v>
      </c>
      <c r="N274" s="167">
        <f>SUMIFS('BAZA DANYCH'!$P:$P,'BAZA DANYCH'!$V:$V,N$183,'BAZA DANYCH'!$K:$K,$C274,'BAZA DANYCH'!$A:$A,$A274,'BAZA DANYCH'!$F:$F,STATYSTYKI!$B274)</f>
        <v>0</v>
      </c>
      <c r="O274" s="167">
        <f t="shared" ref="O274:O275" si="221">N274+M274</f>
        <v>0</v>
      </c>
      <c r="P274" s="167">
        <f>SUMIFS('BAZA DANYCH'!$O:$O,'BAZA DANYCH'!$V:$V,P$183,'BAZA DANYCH'!$K:$K,$C274,'BAZA DANYCH'!$A:$A,$A274,'BAZA DANYCH'!$F:$F,STATYSTYKI!$B274)</f>
        <v>0</v>
      </c>
      <c r="Q274" s="167">
        <f>SUMIFS('BAZA DANYCH'!$P:$P,'BAZA DANYCH'!$V:$V,Q$183,'BAZA DANYCH'!$K:$K,$C274,'BAZA DANYCH'!$A:$A,$A274,'BAZA DANYCH'!$F:$F,STATYSTYKI!$B274)</f>
        <v>0</v>
      </c>
      <c r="R274" s="167">
        <f t="shared" ref="R274:R275" si="222">Q274+P274</f>
        <v>0</v>
      </c>
      <c r="S274" s="167">
        <f>SUMIFS('BAZA DANYCH'!$O:$O,'BAZA DANYCH'!$V:$V,S$183,'BAZA DANYCH'!$K:$K,$C274,'BAZA DANYCH'!$A:$A,$A274,'BAZA DANYCH'!$F:$F,STATYSTYKI!$B274)</f>
        <v>0</v>
      </c>
      <c r="T274" s="167">
        <f>SUMIFS('BAZA DANYCH'!$P:$P,'BAZA DANYCH'!$V:$V,T$183,'BAZA DANYCH'!$K:$K,$C274,'BAZA DANYCH'!$A:$A,$A274,'BAZA DANYCH'!$F:$F,STATYSTYKI!$B274)</f>
        <v>0</v>
      </c>
      <c r="U274" s="167">
        <f t="shared" ref="U274:U275" si="223">T274+S274</f>
        <v>0</v>
      </c>
      <c r="V274" s="167">
        <f>SUMIFS('BAZA DANYCH'!$O:$O,'BAZA DANYCH'!$V:$V,V$183,'BAZA DANYCH'!$K:$K,$C274,'BAZA DANYCH'!$A:$A,$A274,'BAZA DANYCH'!$F:$F,STATYSTYKI!$B274)</f>
        <v>0</v>
      </c>
      <c r="W274" s="167">
        <f>SUMIFS('BAZA DANYCH'!$P:$P,'BAZA DANYCH'!$V:$V,W$183,'BAZA DANYCH'!$K:$K,$C274,'BAZA DANYCH'!$A:$A,$A274,'BAZA DANYCH'!$F:$F,STATYSTYKI!$B274)</f>
        <v>0</v>
      </c>
      <c r="X274" s="167">
        <f t="shared" ref="X274:X275" si="224">W274+V274</f>
        <v>0</v>
      </c>
      <c r="Y274" s="167">
        <f>SUMIFS('BAZA DANYCH'!$O:$O,'BAZA DANYCH'!$V:$V,Y$183,'BAZA DANYCH'!$K:$K,$C274,'BAZA DANYCH'!$A:$A,$A274,'BAZA DANYCH'!$F:$F,STATYSTYKI!$B274)</f>
        <v>0</v>
      </c>
      <c r="Z274" s="167">
        <f>SUMIFS('BAZA DANYCH'!$P:$P,'BAZA DANYCH'!$V:$V,Z$183,'BAZA DANYCH'!$K:$K,$C274,'BAZA DANYCH'!$A:$A,$A274,'BAZA DANYCH'!$F:$F,STATYSTYKI!$B274)</f>
        <v>0</v>
      </c>
      <c r="AA274" s="167">
        <f t="shared" ref="AA274:AA275" si="225">Z274+Y274</f>
        <v>0</v>
      </c>
      <c r="AB274" s="167">
        <f>SUMIFS('BAZA DANYCH'!$O:$O,'BAZA DANYCH'!$V:$V,AB$183,'BAZA DANYCH'!$K:$K,$C274,'BAZA DANYCH'!$A:$A,$A274,'BAZA DANYCH'!$F:$F,STATYSTYKI!$B274)</f>
        <v>0</v>
      </c>
      <c r="AC274" s="167">
        <f>SUMIFS('BAZA DANYCH'!$P:$P,'BAZA DANYCH'!$V:$V,AC$183,'BAZA DANYCH'!$K:$K,$C274,'BAZA DANYCH'!$A:$A,$A274,'BAZA DANYCH'!$F:$F,STATYSTYKI!$B274)</f>
        <v>0</v>
      </c>
      <c r="AD274" s="167">
        <f t="shared" ref="AD274:AD275" si="226">AC274+AB274</f>
        <v>0</v>
      </c>
      <c r="AM274" s="97"/>
      <c r="AN274" s="98"/>
      <c r="AO274" s="98"/>
      <c r="AP274" s="98"/>
      <c r="AQ274" s="98"/>
      <c r="AR274" s="98"/>
      <c r="AS274" s="98"/>
      <c r="AT274" s="98"/>
      <c r="AU274" s="98"/>
      <c r="AV274" s="98"/>
      <c r="AW274" s="98"/>
      <c r="AX274" s="98"/>
      <c r="AY274" s="98"/>
      <c r="AZ274" s="97"/>
      <c r="BA274" s="97"/>
      <c r="BB274" s="97"/>
      <c r="BC274" s="97"/>
      <c r="BD274" s="97"/>
      <c r="BE274" s="97"/>
      <c r="BF274" s="97"/>
      <c r="BG274" s="97"/>
      <c r="BH274" s="97"/>
      <c r="BI274" s="97"/>
      <c r="BJ274" s="97"/>
      <c r="BK274" s="97"/>
      <c r="BL274" s="98"/>
      <c r="BM274" s="98"/>
      <c r="BN274" s="98"/>
      <c r="BO274" s="231"/>
      <c r="BP274" s="97"/>
      <c r="BQ274" s="97"/>
      <c r="BR274" s="97"/>
      <c r="BS274" s="97"/>
      <c r="BT274" s="97"/>
      <c r="BU274" s="97"/>
      <c r="BV274" s="97"/>
      <c r="BW274" s="97"/>
      <c r="BX274" s="97"/>
      <c r="BY274" s="97"/>
      <c r="BZ274" s="97"/>
      <c r="CA274" s="97"/>
      <c r="CB274" s="97"/>
      <c r="CC274" s="97"/>
      <c r="CD274" s="97"/>
      <c r="CE274" s="97"/>
      <c r="CF274" s="97"/>
      <c r="CG274" s="97"/>
    </row>
    <row r="275" spans="1:101" ht="15" x14ac:dyDescent="0.25">
      <c r="A275" s="50" t="s">
        <v>186</v>
      </c>
      <c r="B275" s="48" t="s">
        <v>213</v>
      </c>
      <c r="C275" s="50" t="s">
        <v>230</v>
      </c>
      <c r="D275" s="178">
        <f t="shared" si="216"/>
        <v>4</v>
      </c>
      <c r="E275" s="178">
        <f t="shared" si="217"/>
        <v>0</v>
      </c>
      <c r="F275" s="178">
        <f t="shared" si="218"/>
        <v>4</v>
      </c>
      <c r="G275" s="167">
        <f>SUMIFS('BAZA DANYCH'!$O:$O,'BAZA DANYCH'!$V:$V,G$183,'BAZA DANYCH'!$K:$K,$C275,'BAZA DANYCH'!$A:$A,$A275,'BAZA DANYCH'!$F:$F,STATYSTYKI!$B275)</f>
        <v>0</v>
      </c>
      <c r="H275" s="167">
        <f>SUMIFS('BAZA DANYCH'!$P:$P,'BAZA DANYCH'!$V:$V,H$183,'BAZA DANYCH'!$K:$K,$C275,'BAZA DANYCH'!$A:$A,$A275,'BAZA DANYCH'!$F:$F,STATYSTYKI!$B275)</f>
        <v>0</v>
      </c>
      <c r="I275" s="167">
        <f t="shared" si="219"/>
        <v>0</v>
      </c>
      <c r="J275" s="167">
        <f>SUMIFS('BAZA DANYCH'!$O:$O,'BAZA DANYCH'!$V:$V,J$183,'BAZA DANYCH'!$K:$K,$C275,'BAZA DANYCH'!$A:$A,$A275,'BAZA DANYCH'!$F:$F,STATYSTYKI!$B275)</f>
        <v>0</v>
      </c>
      <c r="K275" s="167">
        <f>SUMIFS('BAZA DANYCH'!$P:$P,'BAZA DANYCH'!$V:$V,K$183,'BAZA DANYCH'!$K:$K,$C275,'BAZA DANYCH'!$A:$A,$A275,'BAZA DANYCH'!$F:$F,STATYSTYKI!$B275)</f>
        <v>0</v>
      </c>
      <c r="L275" s="167">
        <f t="shared" si="220"/>
        <v>0</v>
      </c>
      <c r="M275" s="167">
        <f>SUMIFS('BAZA DANYCH'!$O:$O,'BAZA DANYCH'!$V:$V,M$183,'BAZA DANYCH'!$K:$K,$C275,'BAZA DANYCH'!$A:$A,$A275,'BAZA DANYCH'!$F:$F,STATYSTYKI!$B275)</f>
        <v>0</v>
      </c>
      <c r="N275" s="167">
        <f>SUMIFS('BAZA DANYCH'!$P:$P,'BAZA DANYCH'!$V:$V,N$183,'BAZA DANYCH'!$K:$K,$C275,'BAZA DANYCH'!$A:$A,$A275,'BAZA DANYCH'!$F:$F,STATYSTYKI!$B275)</f>
        <v>0</v>
      </c>
      <c r="O275" s="167">
        <f t="shared" si="221"/>
        <v>0</v>
      </c>
      <c r="P275" s="167">
        <f>SUMIFS('BAZA DANYCH'!$O:$O,'BAZA DANYCH'!$V:$V,P$183,'BAZA DANYCH'!$K:$K,$C275,'BAZA DANYCH'!$A:$A,$A275,'BAZA DANYCH'!$F:$F,STATYSTYKI!$B275)</f>
        <v>0</v>
      </c>
      <c r="Q275" s="167">
        <f>SUMIFS('BAZA DANYCH'!$P:$P,'BAZA DANYCH'!$V:$V,Q$183,'BAZA DANYCH'!$K:$K,$C275,'BAZA DANYCH'!$A:$A,$A275,'BAZA DANYCH'!$F:$F,STATYSTYKI!$B275)</f>
        <v>0</v>
      </c>
      <c r="R275" s="167">
        <f t="shared" si="222"/>
        <v>0</v>
      </c>
      <c r="S275" s="167">
        <f>SUMIFS('BAZA DANYCH'!$O:$O,'BAZA DANYCH'!$V:$V,S$183,'BAZA DANYCH'!$K:$K,$C275,'BAZA DANYCH'!$A:$A,$A275,'BAZA DANYCH'!$F:$F,STATYSTYKI!$B275)</f>
        <v>0</v>
      </c>
      <c r="T275" s="167">
        <f>SUMIFS('BAZA DANYCH'!$P:$P,'BAZA DANYCH'!$V:$V,T$183,'BAZA DANYCH'!$K:$K,$C275,'BAZA DANYCH'!$A:$A,$A275,'BAZA DANYCH'!$F:$F,STATYSTYKI!$B275)</f>
        <v>0</v>
      </c>
      <c r="U275" s="167">
        <f t="shared" si="223"/>
        <v>0</v>
      </c>
      <c r="V275" s="167">
        <f>SUMIFS('BAZA DANYCH'!$O:$O,'BAZA DANYCH'!$V:$V,V$183,'BAZA DANYCH'!$K:$K,$C275,'BAZA DANYCH'!$A:$A,$A275,'BAZA DANYCH'!$F:$F,STATYSTYKI!$B275)</f>
        <v>0</v>
      </c>
      <c r="W275" s="167">
        <f>SUMIFS('BAZA DANYCH'!$P:$P,'BAZA DANYCH'!$V:$V,W$183,'BAZA DANYCH'!$K:$K,$C275,'BAZA DANYCH'!$A:$A,$A275,'BAZA DANYCH'!$F:$F,STATYSTYKI!$B275)</f>
        <v>0</v>
      </c>
      <c r="X275" s="167">
        <f t="shared" si="224"/>
        <v>0</v>
      </c>
      <c r="Y275" s="167">
        <f>SUMIFS('BAZA DANYCH'!$O:$O,'BAZA DANYCH'!$V:$V,Y$183,'BAZA DANYCH'!$K:$K,$C275,'BAZA DANYCH'!$A:$A,$A275,'BAZA DANYCH'!$F:$F,STATYSTYKI!$B275)</f>
        <v>4</v>
      </c>
      <c r="Z275" s="167">
        <f>SUMIFS('BAZA DANYCH'!$P:$P,'BAZA DANYCH'!$V:$V,Z$183,'BAZA DANYCH'!$K:$K,$C275,'BAZA DANYCH'!$A:$A,$A275,'BAZA DANYCH'!$F:$F,STATYSTYKI!$B275)</f>
        <v>0</v>
      </c>
      <c r="AA275" s="167">
        <f t="shared" si="225"/>
        <v>4</v>
      </c>
      <c r="AB275" s="167">
        <f>SUMIFS('BAZA DANYCH'!$O:$O,'BAZA DANYCH'!$V:$V,AB$183,'BAZA DANYCH'!$K:$K,$C275,'BAZA DANYCH'!$A:$A,$A275,'BAZA DANYCH'!$F:$F,STATYSTYKI!$B275)</f>
        <v>0</v>
      </c>
      <c r="AC275" s="167">
        <f>SUMIFS('BAZA DANYCH'!$P:$P,'BAZA DANYCH'!$V:$V,AC$183,'BAZA DANYCH'!$K:$K,$C275,'BAZA DANYCH'!$A:$A,$A275,'BAZA DANYCH'!$F:$F,STATYSTYKI!$B275)</f>
        <v>0</v>
      </c>
      <c r="AD275" s="167">
        <f t="shared" si="226"/>
        <v>0</v>
      </c>
      <c r="AM275" s="97"/>
      <c r="AN275" s="98"/>
      <c r="AO275" s="98"/>
      <c r="AP275" s="98"/>
      <c r="AQ275" s="98"/>
      <c r="AR275" s="98"/>
      <c r="AS275" s="98"/>
      <c r="AT275" s="98"/>
      <c r="AU275" s="98"/>
      <c r="AV275" s="98"/>
      <c r="AW275" s="98"/>
      <c r="AX275" s="98"/>
      <c r="AY275" s="98"/>
      <c r="AZ275" s="97"/>
      <c r="BA275" s="97"/>
      <c r="BB275" s="97"/>
      <c r="BC275" s="97"/>
      <c r="BD275" s="97"/>
      <c r="BE275" s="97"/>
      <c r="BF275" s="97"/>
      <c r="BG275" s="97"/>
      <c r="BH275" s="97"/>
      <c r="BI275" s="97"/>
      <c r="BJ275" s="97"/>
      <c r="BK275" s="97"/>
      <c r="BL275" s="98"/>
      <c r="BM275" s="98"/>
      <c r="BN275" s="98"/>
      <c r="BO275" s="231"/>
      <c r="BP275" s="97"/>
      <c r="BQ275" s="97"/>
      <c r="BR275" s="97"/>
      <c r="BS275" s="97"/>
      <c r="BT275" s="97"/>
      <c r="BU275" s="97"/>
      <c r="BV275" s="97"/>
      <c r="BW275" s="97"/>
      <c r="BX275" s="97"/>
      <c r="BY275" s="97"/>
      <c r="BZ275" s="97"/>
      <c r="CA275" s="97"/>
      <c r="CB275" s="97"/>
      <c r="CC275" s="97"/>
      <c r="CD275" s="97"/>
      <c r="CE275" s="97"/>
      <c r="CF275" s="97"/>
      <c r="CG275" s="97"/>
    </row>
    <row r="276" spans="1:101" ht="15" customHeight="1" thickBot="1" x14ac:dyDescent="0.25">
      <c r="A276" s="262" t="s">
        <v>125</v>
      </c>
      <c r="B276" s="263"/>
      <c r="C276" s="264"/>
      <c r="D276" s="151">
        <f t="shared" ref="D276:AD276" si="227">SUM(D186:D275)</f>
        <v>16249</v>
      </c>
      <c r="E276" s="176">
        <f t="shared" si="227"/>
        <v>14900</v>
      </c>
      <c r="F276" s="176">
        <f t="shared" si="227"/>
        <v>31149</v>
      </c>
      <c r="G276" s="176">
        <f t="shared" si="227"/>
        <v>1102</v>
      </c>
      <c r="H276" s="176">
        <f t="shared" si="227"/>
        <v>1153</v>
      </c>
      <c r="I276" s="176">
        <f t="shared" si="227"/>
        <v>2255</v>
      </c>
      <c r="J276" s="176">
        <f t="shared" si="227"/>
        <v>1829</v>
      </c>
      <c r="K276" s="176">
        <f t="shared" si="227"/>
        <v>2380</v>
      </c>
      <c r="L276" s="176">
        <f t="shared" si="227"/>
        <v>4209</v>
      </c>
      <c r="M276" s="176">
        <f t="shared" si="227"/>
        <v>1607</v>
      </c>
      <c r="N276" s="176">
        <f t="shared" si="227"/>
        <v>2129</v>
      </c>
      <c r="O276" s="176">
        <f t="shared" si="227"/>
        <v>3736</v>
      </c>
      <c r="P276" s="176">
        <f t="shared" si="227"/>
        <v>1502</v>
      </c>
      <c r="Q276" s="176">
        <f t="shared" si="227"/>
        <v>1798</v>
      </c>
      <c r="R276" s="176">
        <f t="shared" si="227"/>
        <v>3300</v>
      </c>
      <c r="S276" s="176">
        <f t="shared" si="227"/>
        <v>2462</v>
      </c>
      <c r="T276" s="176">
        <f t="shared" si="227"/>
        <v>1832</v>
      </c>
      <c r="U276" s="176">
        <f t="shared" si="227"/>
        <v>4294</v>
      </c>
      <c r="V276" s="176">
        <f t="shared" si="227"/>
        <v>2945</v>
      </c>
      <c r="W276" s="176">
        <f t="shared" si="227"/>
        <v>2090</v>
      </c>
      <c r="X276" s="176">
        <f t="shared" si="227"/>
        <v>5035</v>
      </c>
      <c r="Y276" s="176">
        <f t="shared" si="227"/>
        <v>2421</v>
      </c>
      <c r="Z276" s="176">
        <f t="shared" si="227"/>
        <v>1730</v>
      </c>
      <c r="AA276" s="176">
        <f t="shared" si="227"/>
        <v>4151</v>
      </c>
      <c r="AB276" s="176">
        <f t="shared" si="227"/>
        <v>2381</v>
      </c>
      <c r="AC276" s="176">
        <f t="shared" si="227"/>
        <v>1788</v>
      </c>
      <c r="AD276" s="176">
        <f t="shared" si="227"/>
        <v>4169</v>
      </c>
      <c r="AM276" s="97"/>
      <c r="AN276" s="232"/>
      <c r="AO276" s="232"/>
      <c r="AP276" s="232"/>
      <c r="AQ276" s="232"/>
      <c r="AR276" s="232"/>
      <c r="AS276" s="232"/>
      <c r="AT276" s="232"/>
      <c r="AU276" s="232"/>
      <c r="AV276" s="232"/>
      <c r="AW276" s="232"/>
      <c r="AX276" s="232"/>
      <c r="AY276" s="232"/>
      <c r="AZ276" s="97"/>
      <c r="BA276" s="97"/>
      <c r="BB276" s="97"/>
      <c r="BC276" s="97"/>
      <c r="BD276" s="97"/>
      <c r="BE276" s="97"/>
      <c r="BF276" s="97"/>
      <c r="BG276" s="97"/>
      <c r="BH276" s="97"/>
      <c r="BI276" s="97"/>
      <c r="BJ276" s="97"/>
      <c r="BK276" s="97"/>
      <c r="BL276" s="232"/>
      <c r="BM276" s="232"/>
      <c r="BN276" s="232"/>
      <c r="BO276" s="97"/>
      <c r="BP276" s="97"/>
      <c r="BQ276" s="97"/>
      <c r="BR276" s="97"/>
      <c r="BS276" s="97"/>
      <c r="BT276" s="97"/>
      <c r="BU276" s="97"/>
      <c r="BV276" s="97"/>
      <c r="BW276" s="97"/>
      <c r="BX276" s="97"/>
      <c r="BY276" s="97"/>
      <c r="BZ276" s="97"/>
      <c r="CA276" s="97"/>
      <c r="CB276" s="97"/>
      <c r="CC276" s="97"/>
      <c r="CD276" s="97"/>
      <c r="CE276" s="97"/>
      <c r="CF276" s="97"/>
      <c r="CG276" s="97"/>
    </row>
    <row r="277" spans="1:101" ht="13.5" thickTop="1" x14ac:dyDescent="0.2">
      <c r="C277" s="76" t="b">
        <f>D276=C25</f>
        <v>1</v>
      </c>
      <c r="D277" s="166" t="b">
        <f>E276=D25</f>
        <v>1</v>
      </c>
      <c r="E277" s="166" t="b">
        <f>F276=E25</f>
        <v>1</v>
      </c>
      <c r="F277" s="166" t="e">
        <f>G276=#REF!</f>
        <v>#REF!</v>
      </c>
      <c r="G277" s="166" t="e">
        <f>H276=#REF!</f>
        <v>#REF!</v>
      </c>
      <c r="H277" s="166" t="e">
        <f>I276=#REF!</f>
        <v>#REF!</v>
      </c>
      <c r="AB277" s="98"/>
      <c r="AC277" s="101"/>
      <c r="AM277" s="97"/>
      <c r="AN277" s="97"/>
      <c r="AO277" s="97"/>
      <c r="AP277" s="97"/>
      <c r="AQ277" s="97"/>
      <c r="AR277" s="97"/>
      <c r="AS277" s="97"/>
      <c r="AT277" s="97"/>
      <c r="AU277" s="97"/>
      <c r="AV277" s="97"/>
      <c r="AW277" s="97"/>
      <c r="AX277" s="97"/>
      <c r="AY277" s="97"/>
      <c r="AZ277" s="97"/>
      <c r="BA277" s="97"/>
      <c r="BB277" s="97"/>
      <c r="BC277" s="97"/>
      <c r="BD277" s="97"/>
      <c r="BE277" s="97"/>
      <c r="BF277" s="97"/>
      <c r="BG277" s="97"/>
      <c r="BH277" s="97"/>
      <c r="BI277" s="97"/>
      <c r="BJ277" s="97"/>
      <c r="BK277" s="97"/>
      <c r="BL277" s="97"/>
      <c r="BM277" s="97"/>
      <c r="BN277" s="97"/>
      <c r="BO277" s="97"/>
      <c r="BP277" s="97"/>
      <c r="BQ277" s="97"/>
      <c r="BR277" s="97"/>
      <c r="BS277" s="97"/>
      <c r="BT277" s="97"/>
      <c r="BU277" s="97"/>
      <c r="BV277" s="97"/>
      <c r="BW277" s="97"/>
      <c r="BX277" s="97"/>
      <c r="BY277" s="97"/>
      <c r="BZ277" s="97"/>
      <c r="CA277" s="97"/>
      <c r="CB277" s="97"/>
      <c r="CC277" s="97"/>
      <c r="CD277" s="97"/>
      <c r="CE277" s="97"/>
      <c r="CF277" s="97"/>
      <c r="CG277" s="97"/>
    </row>
    <row r="278" spans="1:101" x14ac:dyDescent="0.2">
      <c r="C278" s="76"/>
      <c r="D278" s="76"/>
      <c r="E278" s="76"/>
    </row>
    <row r="279" spans="1:101" ht="14.25" x14ac:dyDescent="0.2">
      <c r="A279" s="102" t="s">
        <v>143</v>
      </c>
      <c r="B279" s="106"/>
      <c r="C279" s="84"/>
      <c r="D279" s="84"/>
      <c r="E279" s="84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  <c r="AA279" s="83"/>
      <c r="AB279" s="83"/>
      <c r="AC279" s="83"/>
      <c r="AD279" s="83"/>
      <c r="AE279" s="83"/>
      <c r="AF279" s="83"/>
      <c r="AG279" s="83"/>
      <c r="AH279" s="83"/>
      <c r="AI279" s="83"/>
      <c r="AJ279" s="83"/>
      <c r="AK279" s="83"/>
      <c r="AL279" s="83"/>
      <c r="AM279" s="83"/>
      <c r="AN279" s="83"/>
      <c r="AO279" s="83"/>
      <c r="AP279" s="83"/>
      <c r="AQ279" s="83"/>
      <c r="AR279" s="83"/>
      <c r="AS279" s="83"/>
      <c r="AT279" s="83"/>
      <c r="AU279" s="83"/>
      <c r="AV279" s="83"/>
      <c r="AW279" s="83"/>
      <c r="AX279" s="83"/>
      <c r="AY279" s="83"/>
      <c r="AZ279" s="83"/>
      <c r="BA279" s="83"/>
      <c r="BB279" s="83"/>
      <c r="BC279" s="83"/>
      <c r="BD279" s="83"/>
      <c r="BE279" s="83"/>
      <c r="BF279" s="83"/>
      <c r="BG279" s="83"/>
      <c r="BH279" s="83"/>
      <c r="BI279" s="83"/>
      <c r="BJ279" s="83"/>
      <c r="BK279" s="83"/>
      <c r="BL279" s="83"/>
      <c r="BM279" s="83"/>
      <c r="BN279" s="83"/>
      <c r="BO279" s="83"/>
      <c r="BP279" s="83"/>
      <c r="BQ279" s="83"/>
      <c r="BR279" s="83"/>
      <c r="BS279" s="83"/>
      <c r="BT279" s="83"/>
      <c r="BU279" s="83"/>
      <c r="BV279" s="83"/>
      <c r="BW279" s="83"/>
      <c r="BX279" s="83"/>
      <c r="BY279" s="83"/>
      <c r="BZ279" s="83"/>
      <c r="CA279" s="83"/>
      <c r="CB279" s="83"/>
      <c r="CC279" s="83"/>
      <c r="CD279" s="83"/>
      <c r="CE279" s="83"/>
      <c r="CF279" s="83"/>
      <c r="CG279" s="83"/>
      <c r="CH279" s="83"/>
      <c r="CI279" s="83"/>
      <c r="CJ279" s="83"/>
      <c r="CK279" s="83"/>
      <c r="CL279" s="83"/>
      <c r="CM279" s="83"/>
      <c r="CN279" s="83"/>
      <c r="CO279" s="83"/>
      <c r="CP279" s="83"/>
      <c r="CQ279" s="83"/>
      <c r="CR279" s="83"/>
      <c r="CS279" s="83"/>
      <c r="CT279" s="83"/>
      <c r="CU279" s="83"/>
      <c r="CV279" s="83"/>
      <c r="CW279" s="83"/>
    </row>
    <row r="280" spans="1:101" x14ac:dyDescent="0.2">
      <c r="C280" s="76"/>
      <c r="D280" s="76"/>
      <c r="E280" s="76"/>
    </row>
    <row r="281" spans="1:101" x14ac:dyDescent="0.2">
      <c r="A281" s="265" t="s">
        <v>142</v>
      </c>
      <c r="B281" s="265" t="str">
        <f>B183</f>
        <v>Nazwa punktu pomiarowego</v>
      </c>
      <c r="C281" s="268" t="s">
        <v>1</v>
      </c>
      <c r="D281" s="139" t="s">
        <v>125</v>
      </c>
      <c r="E281" s="139" t="s">
        <v>125</v>
      </c>
      <c r="F281" s="139" t="s">
        <v>125</v>
      </c>
      <c r="G281" s="174">
        <v>0.25</v>
      </c>
      <c r="H281" s="174">
        <v>0.25</v>
      </c>
      <c r="I281" s="174">
        <v>0.25</v>
      </c>
      <c r="J281" s="174">
        <v>0.26041666666666669</v>
      </c>
      <c r="K281" s="174">
        <v>0.26041666666666669</v>
      </c>
      <c r="L281" s="174">
        <v>0.26041666666666669</v>
      </c>
      <c r="M281" s="174">
        <v>0.27083333333333298</v>
      </c>
      <c r="N281" s="174">
        <v>0.27083333333333298</v>
      </c>
      <c r="O281" s="174">
        <v>0.27083333333333298</v>
      </c>
      <c r="P281" s="174">
        <v>0.28125</v>
      </c>
      <c r="Q281" s="174">
        <v>0.28125</v>
      </c>
      <c r="R281" s="174">
        <v>0.28125</v>
      </c>
      <c r="S281" s="174">
        <v>0.29166666666666702</v>
      </c>
      <c r="T281" s="174">
        <v>0.29166666666666702</v>
      </c>
      <c r="U281" s="174">
        <v>0.29166666666666702</v>
      </c>
      <c r="V281" s="174">
        <v>0.30208333333333298</v>
      </c>
      <c r="W281" s="174">
        <v>0.30208333333333298</v>
      </c>
      <c r="X281" s="174">
        <v>0.30208333333333298</v>
      </c>
      <c r="Y281" s="174">
        <v>0.3125</v>
      </c>
      <c r="Z281" s="174">
        <v>0.3125</v>
      </c>
      <c r="AA281" s="174">
        <v>0.3125</v>
      </c>
      <c r="AB281" s="174">
        <v>0.32291666666666702</v>
      </c>
      <c r="AC281" s="174">
        <v>0.32291666666666702</v>
      </c>
      <c r="AD281" s="174">
        <v>0.32291666666666702</v>
      </c>
      <c r="AE281" s="174">
        <v>0.33333333333333298</v>
      </c>
      <c r="AF281" s="174">
        <v>0.33333333333333298</v>
      </c>
      <c r="AG281" s="174">
        <v>0.33333333333333298</v>
      </c>
      <c r="AH281" s="174">
        <v>0.34375</v>
      </c>
      <c r="AI281" s="174">
        <v>0.34375</v>
      </c>
      <c r="AJ281" s="174">
        <v>0.34375</v>
      </c>
      <c r="AK281" s="174">
        <v>0.35416666666666702</v>
      </c>
      <c r="AL281" s="174">
        <v>0.35416666666666702</v>
      </c>
      <c r="AM281" s="174">
        <v>0.35416666666666702</v>
      </c>
      <c r="AN281" s="174">
        <v>0.36458333333333331</v>
      </c>
      <c r="AO281" s="174">
        <v>0.36458333333333331</v>
      </c>
      <c r="AP281" s="174">
        <v>0.36458333333333331</v>
      </c>
      <c r="AQ281" s="174">
        <v>0.375</v>
      </c>
      <c r="AR281" s="174">
        <v>0.375</v>
      </c>
      <c r="AS281" s="174">
        <v>0.375</v>
      </c>
      <c r="AT281" s="174">
        <v>0.38541666666666702</v>
      </c>
      <c r="AU281" s="174">
        <v>0.38541666666666702</v>
      </c>
      <c r="AV281" s="174">
        <v>0.38541666666666702</v>
      </c>
      <c r="AW281" s="174">
        <v>0.39583333333333331</v>
      </c>
      <c r="AX281" s="174">
        <v>0.39583333333333331</v>
      </c>
      <c r="AY281" s="174">
        <v>0.39583333333333331</v>
      </c>
      <c r="AZ281" s="174">
        <v>0.40625</v>
      </c>
      <c r="BA281" s="174">
        <v>0.40625</v>
      </c>
      <c r="BB281" s="204">
        <v>0.40625</v>
      </c>
      <c r="BC281" s="174">
        <v>0.58333333333333337</v>
      </c>
      <c r="BD281" s="174">
        <v>0.58333333333333337</v>
      </c>
      <c r="BE281" s="174">
        <v>0.58333333333333337</v>
      </c>
      <c r="BF281" s="174">
        <v>0.59375</v>
      </c>
      <c r="BG281" s="174">
        <v>0.59375</v>
      </c>
      <c r="BH281" s="174">
        <v>0.59375</v>
      </c>
      <c r="BI281" s="174">
        <v>0.60416666666666696</v>
      </c>
      <c r="BJ281" s="174">
        <v>0.60416666666666696</v>
      </c>
      <c r="BK281" s="174">
        <v>0.60416666666666696</v>
      </c>
      <c r="BL281" s="174">
        <v>0.61458333333333337</v>
      </c>
      <c r="BM281" s="174">
        <v>0.61458333333333337</v>
      </c>
      <c r="BN281" s="174">
        <v>0.61458333333333337</v>
      </c>
      <c r="BO281" s="174">
        <v>0.625</v>
      </c>
      <c r="BP281" s="174">
        <v>0.625</v>
      </c>
      <c r="BQ281" s="174">
        <v>0.625</v>
      </c>
      <c r="BR281" s="174">
        <v>0.63541666666666696</v>
      </c>
      <c r="BS281" s="174">
        <v>0.63541666666666696</v>
      </c>
      <c r="BT281" s="174">
        <v>0.63541666666666696</v>
      </c>
      <c r="BU281" s="174">
        <v>0.64583333333333337</v>
      </c>
      <c r="BV281" s="174">
        <v>0.64583333333333337</v>
      </c>
      <c r="BW281" s="174">
        <v>0.64583333333333337</v>
      </c>
      <c r="BX281" s="174">
        <v>0.65625</v>
      </c>
      <c r="BY281" s="174">
        <v>0.65625</v>
      </c>
      <c r="BZ281" s="174">
        <v>0.65625</v>
      </c>
      <c r="CA281" s="174">
        <v>0.66666666666666696</v>
      </c>
      <c r="CB281" s="174">
        <v>0.66666666666666696</v>
      </c>
      <c r="CC281" s="174">
        <v>0.66666666666666696</v>
      </c>
      <c r="CD281" s="174">
        <v>0.67708333333333337</v>
      </c>
      <c r="CE281" s="174">
        <v>0.67708333333333337</v>
      </c>
      <c r="CF281" s="174">
        <v>0.67708333333333337</v>
      </c>
      <c r="CG281" s="174">
        <v>0.6875</v>
      </c>
      <c r="CH281" s="174">
        <v>0.6875</v>
      </c>
      <c r="CI281" s="174">
        <v>0.6875</v>
      </c>
      <c r="CJ281" s="174">
        <v>0.69791666666666696</v>
      </c>
      <c r="CK281" s="174">
        <v>0.69791666666666696</v>
      </c>
      <c r="CL281" s="174">
        <v>0.69791666666666696</v>
      </c>
      <c r="CM281" s="174">
        <v>0.70833333333333337</v>
      </c>
      <c r="CN281" s="174">
        <v>0.70833333333333337</v>
      </c>
      <c r="CO281" s="174">
        <v>0.70833333333333337</v>
      </c>
      <c r="CP281" s="174">
        <v>0.71875</v>
      </c>
      <c r="CQ281" s="174">
        <v>0.71875</v>
      </c>
      <c r="CR281" s="174">
        <v>0.71875</v>
      </c>
      <c r="CS281" s="174">
        <v>0.72916666666666663</v>
      </c>
      <c r="CT281" s="174">
        <v>0.72916666666666663</v>
      </c>
      <c r="CU281" s="174">
        <v>0.72916666666666663</v>
      </c>
      <c r="CV281" s="174">
        <v>0.73958333333333337</v>
      </c>
      <c r="CW281" s="174">
        <v>0.73958333333333337</v>
      </c>
    </row>
    <row r="282" spans="1:101" x14ac:dyDescent="0.2">
      <c r="A282" s="266"/>
      <c r="B282" s="266"/>
      <c r="C282" s="269"/>
      <c r="D282" s="139" t="s">
        <v>125</v>
      </c>
      <c r="E282" s="139" t="s">
        <v>125</v>
      </c>
      <c r="F282" s="139" t="s">
        <v>125</v>
      </c>
      <c r="G282" s="174">
        <v>0.26041666666666669</v>
      </c>
      <c r="H282" s="174">
        <v>0.26041666666666669</v>
      </c>
      <c r="I282" s="174">
        <v>0.26041666666666669</v>
      </c>
      <c r="J282" s="174">
        <v>0.27083333333333298</v>
      </c>
      <c r="K282" s="174">
        <v>0.27083333333333298</v>
      </c>
      <c r="L282" s="174">
        <v>0.27083333333333298</v>
      </c>
      <c r="M282" s="174">
        <v>0.28125</v>
      </c>
      <c r="N282" s="174">
        <v>0.28125</v>
      </c>
      <c r="O282" s="174">
        <v>0.28125</v>
      </c>
      <c r="P282" s="174">
        <v>0.29166666666666702</v>
      </c>
      <c r="Q282" s="174">
        <v>0.29166666666666702</v>
      </c>
      <c r="R282" s="174">
        <v>0.29166666666666702</v>
      </c>
      <c r="S282" s="174">
        <v>0.30208333333333298</v>
      </c>
      <c r="T282" s="174">
        <v>0.30208333333333298</v>
      </c>
      <c r="U282" s="174">
        <v>0.30208333333333298</v>
      </c>
      <c r="V282" s="174">
        <v>0.3125</v>
      </c>
      <c r="W282" s="174">
        <v>0.3125</v>
      </c>
      <c r="X282" s="174">
        <v>0.3125</v>
      </c>
      <c r="Y282" s="174">
        <v>0.32291666666666702</v>
      </c>
      <c r="Z282" s="174">
        <v>0.32291666666666702</v>
      </c>
      <c r="AA282" s="174">
        <v>0.32291666666666702</v>
      </c>
      <c r="AB282" s="174">
        <v>0.33333333333333298</v>
      </c>
      <c r="AC282" s="174">
        <v>0.33333333333333298</v>
      </c>
      <c r="AD282" s="174">
        <v>0.33333333333333298</v>
      </c>
      <c r="AE282" s="174">
        <v>0.34375</v>
      </c>
      <c r="AF282" s="174">
        <v>0.34375</v>
      </c>
      <c r="AG282" s="174">
        <v>0.34375</v>
      </c>
      <c r="AH282" s="174">
        <v>0.35416666666666702</v>
      </c>
      <c r="AI282" s="174">
        <v>0.35416666666666702</v>
      </c>
      <c r="AJ282" s="174">
        <v>0.35416666666666702</v>
      </c>
      <c r="AK282" s="174">
        <v>0.36458333333333398</v>
      </c>
      <c r="AL282" s="174">
        <v>0.36458333333333398</v>
      </c>
      <c r="AM282" s="174">
        <v>0.36458333333333398</v>
      </c>
      <c r="AN282" s="174">
        <v>0.375</v>
      </c>
      <c r="AO282" s="174">
        <v>0.375</v>
      </c>
      <c r="AP282" s="174">
        <v>0.375</v>
      </c>
      <c r="AQ282" s="174">
        <v>0.38541666666666702</v>
      </c>
      <c r="AR282" s="174">
        <v>0.38541666666666702</v>
      </c>
      <c r="AS282" s="174">
        <v>0.38541666666666702</v>
      </c>
      <c r="AT282" s="174">
        <v>0.39583333333333398</v>
      </c>
      <c r="AU282" s="174">
        <v>0.39583333333333398</v>
      </c>
      <c r="AV282" s="174">
        <v>0.39583333333333398</v>
      </c>
      <c r="AW282" s="174">
        <v>0.40625</v>
      </c>
      <c r="AX282" s="174">
        <v>0.40625</v>
      </c>
      <c r="AY282" s="174">
        <v>0.40625</v>
      </c>
      <c r="AZ282" s="174">
        <v>0.41666666666666669</v>
      </c>
      <c r="BA282" s="174">
        <v>0.41666666666666669</v>
      </c>
      <c r="BB282" s="204">
        <v>0.41666666666666669</v>
      </c>
      <c r="BC282" s="174">
        <v>0.593750000000001</v>
      </c>
      <c r="BD282" s="174">
        <v>0.593750000000001</v>
      </c>
      <c r="BE282" s="174">
        <v>0.593750000000001</v>
      </c>
      <c r="BF282" s="174">
        <v>0.60416666666666696</v>
      </c>
      <c r="BG282" s="174">
        <v>0.60416666666666696</v>
      </c>
      <c r="BH282" s="174">
        <v>0.60416666666666696</v>
      </c>
      <c r="BI282" s="174">
        <v>0.61458333333333404</v>
      </c>
      <c r="BJ282" s="174">
        <v>0.61458333333333404</v>
      </c>
      <c r="BK282" s="174">
        <v>0.61458333333333404</v>
      </c>
      <c r="BL282" s="174">
        <v>0.625000000000001</v>
      </c>
      <c r="BM282" s="174">
        <v>0.625000000000001</v>
      </c>
      <c r="BN282" s="174">
        <v>0.625000000000001</v>
      </c>
      <c r="BO282" s="174">
        <v>0.63541666666666696</v>
      </c>
      <c r="BP282" s="174">
        <v>0.63541666666666696</v>
      </c>
      <c r="BQ282" s="174">
        <v>0.63541666666666696</v>
      </c>
      <c r="BR282" s="174">
        <v>0.64583333333333404</v>
      </c>
      <c r="BS282" s="174">
        <v>0.64583333333333404</v>
      </c>
      <c r="BT282" s="174">
        <v>0.64583333333333404</v>
      </c>
      <c r="BU282" s="174">
        <v>0.656250000000001</v>
      </c>
      <c r="BV282" s="174">
        <v>0.656250000000001</v>
      </c>
      <c r="BW282" s="174">
        <v>0.656250000000001</v>
      </c>
      <c r="BX282" s="174">
        <v>0.66666666666666696</v>
      </c>
      <c r="BY282" s="174">
        <v>0.66666666666666696</v>
      </c>
      <c r="BZ282" s="174">
        <v>0.66666666666666696</v>
      </c>
      <c r="CA282" s="174">
        <v>0.67708333333333404</v>
      </c>
      <c r="CB282" s="174">
        <v>0.67708333333333404</v>
      </c>
      <c r="CC282" s="174">
        <v>0.67708333333333404</v>
      </c>
      <c r="CD282" s="174">
        <v>0.687500000000001</v>
      </c>
      <c r="CE282" s="174">
        <v>0.687500000000001</v>
      </c>
      <c r="CF282" s="174">
        <v>0.687500000000001</v>
      </c>
      <c r="CG282" s="174">
        <v>0.69791666666666696</v>
      </c>
      <c r="CH282" s="174">
        <v>0.69791666666666696</v>
      </c>
      <c r="CI282" s="174">
        <v>0.69791666666666696</v>
      </c>
      <c r="CJ282" s="174">
        <v>0.70833333333333404</v>
      </c>
      <c r="CK282" s="174">
        <v>0.70833333333333404</v>
      </c>
      <c r="CL282" s="174">
        <v>0.70833333333333404</v>
      </c>
      <c r="CM282" s="174">
        <v>0.718750000000001</v>
      </c>
      <c r="CN282" s="174">
        <v>0.718750000000001</v>
      </c>
      <c r="CO282" s="174">
        <v>0.718750000000001</v>
      </c>
      <c r="CP282" s="174">
        <v>0.72916666666666796</v>
      </c>
      <c r="CQ282" s="174">
        <v>0.72916666666666796</v>
      </c>
      <c r="CR282" s="174">
        <v>0.72916666666666796</v>
      </c>
      <c r="CS282" s="174">
        <v>0.73958333333333404</v>
      </c>
      <c r="CT282" s="174">
        <v>0.73958333333333404</v>
      </c>
      <c r="CU282" s="174">
        <v>0.73958333333333404</v>
      </c>
      <c r="CV282" s="174">
        <v>0.750000000000001</v>
      </c>
      <c r="CW282" s="174">
        <v>0.750000000000001</v>
      </c>
    </row>
    <row r="283" spans="1:101" x14ac:dyDescent="0.2">
      <c r="A283" s="267"/>
      <c r="B283" s="267"/>
      <c r="C283" s="270"/>
      <c r="D283" s="139" t="s">
        <v>259</v>
      </c>
      <c r="E283" s="139" t="s">
        <v>260</v>
      </c>
      <c r="F283" s="140" t="s">
        <v>262</v>
      </c>
      <c r="G283" s="139" t="s">
        <v>259</v>
      </c>
      <c r="H283" s="139" t="s">
        <v>260</v>
      </c>
      <c r="I283" s="140" t="s">
        <v>262</v>
      </c>
      <c r="J283" s="139" t="s">
        <v>259</v>
      </c>
      <c r="K283" s="139" t="s">
        <v>260</v>
      </c>
      <c r="L283" s="140" t="s">
        <v>262</v>
      </c>
      <c r="M283" s="139" t="s">
        <v>259</v>
      </c>
      <c r="N283" s="139" t="s">
        <v>260</v>
      </c>
      <c r="O283" s="140" t="s">
        <v>262</v>
      </c>
      <c r="P283" s="139" t="s">
        <v>259</v>
      </c>
      <c r="Q283" s="139" t="s">
        <v>260</v>
      </c>
      <c r="R283" s="140" t="s">
        <v>262</v>
      </c>
      <c r="S283" s="139" t="s">
        <v>259</v>
      </c>
      <c r="T283" s="139" t="s">
        <v>260</v>
      </c>
      <c r="U283" s="140" t="s">
        <v>262</v>
      </c>
      <c r="V283" s="139" t="s">
        <v>259</v>
      </c>
      <c r="W283" s="139" t="s">
        <v>260</v>
      </c>
      <c r="X283" s="140" t="s">
        <v>262</v>
      </c>
      <c r="Y283" s="139" t="s">
        <v>259</v>
      </c>
      <c r="Z283" s="139" t="s">
        <v>260</v>
      </c>
      <c r="AA283" s="140" t="s">
        <v>262</v>
      </c>
      <c r="AB283" s="139" t="s">
        <v>259</v>
      </c>
      <c r="AC283" s="139" t="s">
        <v>260</v>
      </c>
      <c r="AD283" s="140" t="s">
        <v>262</v>
      </c>
      <c r="AE283" s="139" t="s">
        <v>259</v>
      </c>
      <c r="AF283" s="139" t="s">
        <v>260</v>
      </c>
      <c r="AG283" s="140" t="s">
        <v>262</v>
      </c>
      <c r="AH283" s="139" t="s">
        <v>259</v>
      </c>
      <c r="AI283" s="139" t="s">
        <v>260</v>
      </c>
      <c r="AJ283" s="140" t="s">
        <v>262</v>
      </c>
      <c r="AK283" s="139" t="s">
        <v>259</v>
      </c>
      <c r="AL283" s="139" t="s">
        <v>260</v>
      </c>
      <c r="AM283" s="140" t="s">
        <v>262</v>
      </c>
      <c r="AN283" s="139" t="s">
        <v>259</v>
      </c>
      <c r="AO283" s="139" t="s">
        <v>260</v>
      </c>
      <c r="AP283" s="140" t="s">
        <v>262</v>
      </c>
      <c r="AQ283" s="139" t="s">
        <v>259</v>
      </c>
      <c r="AR283" s="139" t="s">
        <v>260</v>
      </c>
      <c r="AS283" s="140" t="s">
        <v>262</v>
      </c>
      <c r="AT283" s="139" t="s">
        <v>259</v>
      </c>
      <c r="AU283" s="139" t="s">
        <v>260</v>
      </c>
      <c r="AV283" s="140" t="s">
        <v>262</v>
      </c>
      <c r="AW283" s="139" t="s">
        <v>259</v>
      </c>
      <c r="AX283" s="139" t="s">
        <v>260</v>
      </c>
      <c r="AY283" s="140" t="s">
        <v>262</v>
      </c>
      <c r="AZ283" s="139" t="s">
        <v>259</v>
      </c>
      <c r="BA283" s="139" t="s">
        <v>260</v>
      </c>
      <c r="BB283" s="140" t="s">
        <v>262</v>
      </c>
      <c r="BC283" s="139" t="s">
        <v>259</v>
      </c>
      <c r="BD283" s="139" t="s">
        <v>260</v>
      </c>
      <c r="BE283" s="140" t="s">
        <v>262</v>
      </c>
      <c r="BF283" s="139" t="s">
        <v>259</v>
      </c>
      <c r="BG283" s="139" t="s">
        <v>260</v>
      </c>
      <c r="BH283" s="140" t="s">
        <v>262</v>
      </c>
      <c r="BI283" s="139" t="s">
        <v>259</v>
      </c>
      <c r="BJ283" s="139" t="s">
        <v>260</v>
      </c>
      <c r="BK283" s="140" t="s">
        <v>262</v>
      </c>
      <c r="BL283" s="139" t="s">
        <v>259</v>
      </c>
      <c r="BM283" s="139" t="s">
        <v>260</v>
      </c>
      <c r="BN283" s="140" t="s">
        <v>262</v>
      </c>
      <c r="BO283" s="139" t="s">
        <v>259</v>
      </c>
      <c r="BP283" s="139" t="s">
        <v>260</v>
      </c>
      <c r="BQ283" s="140" t="s">
        <v>262</v>
      </c>
      <c r="BR283" s="139" t="s">
        <v>259</v>
      </c>
      <c r="BS283" s="139" t="s">
        <v>260</v>
      </c>
      <c r="BT283" s="140" t="s">
        <v>262</v>
      </c>
      <c r="BU283" s="139" t="s">
        <v>259</v>
      </c>
      <c r="BV283" s="139" t="s">
        <v>260</v>
      </c>
      <c r="BW283" s="140" t="s">
        <v>262</v>
      </c>
      <c r="BX283" s="139" t="s">
        <v>259</v>
      </c>
      <c r="BY283" s="139" t="s">
        <v>260</v>
      </c>
      <c r="BZ283" s="140" t="s">
        <v>262</v>
      </c>
      <c r="CA283" s="139" t="s">
        <v>259</v>
      </c>
      <c r="CB283" s="139" t="s">
        <v>260</v>
      </c>
      <c r="CC283" s="140" t="s">
        <v>262</v>
      </c>
      <c r="CD283" s="139" t="s">
        <v>259</v>
      </c>
      <c r="CE283" s="139" t="s">
        <v>260</v>
      </c>
      <c r="CF283" s="140" t="s">
        <v>262</v>
      </c>
      <c r="CG283" s="139" t="s">
        <v>259</v>
      </c>
      <c r="CH283" s="139" t="s">
        <v>260</v>
      </c>
      <c r="CI283" s="140" t="s">
        <v>262</v>
      </c>
      <c r="CJ283" s="139" t="s">
        <v>259</v>
      </c>
      <c r="CK283" s="139" t="s">
        <v>260</v>
      </c>
      <c r="CL283" s="140" t="s">
        <v>262</v>
      </c>
      <c r="CM283" s="139" t="s">
        <v>259</v>
      </c>
      <c r="CN283" s="139" t="s">
        <v>260</v>
      </c>
      <c r="CO283" s="140" t="s">
        <v>262</v>
      </c>
      <c r="CP283" s="139" t="s">
        <v>259</v>
      </c>
      <c r="CQ283" s="139" t="s">
        <v>260</v>
      </c>
      <c r="CR283" s="140" t="s">
        <v>262</v>
      </c>
      <c r="CS283" s="139" t="s">
        <v>259</v>
      </c>
      <c r="CT283" s="139" t="s">
        <v>260</v>
      </c>
      <c r="CU283" s="140" t="s">
        <v>262</v>
      </c>
      <c r="CV283" s="139" t="s">
        <v>259</v>
      </c>
      <c r="CW283" s="139" t="s">
        <v>260</v>
      </c>
    </row>
    <row r="284" spans="1:101" x14ac:dyDescent="0.2">
      <c r="A284" s="170" t="str">
        <f>A186</f>
        <v xml:space="preserve">Plac Grunwaldzki </v>
      </c>
      <c r="B284" s="170" t="str">
        <f t="shared" ref="B284:C284" si="228">B186</f>
        <v>pr_88h_T</v>
      </c>
      <c r="C284" s="170">
        <f t="shared" si="228"/>
        <v>1</v>
      </c>
      <c r="D284" s="177">
        <f t="shared" ref="D284:D315" si="229">SUM(G284,J284,M284,P284,S284,V284,Y284,AB284,AE284,AH284,AK284,AN284,AQ284,AT284,AW284,AZ284,BC284,BF284,BI284,BL284,BO284,BR284,BU284,BX284,CA284,CD284,CG284,CJ284,CM284,CP284,CS284,CV284)</f>
        <v>715</v>
      </c>
      <c r="E284" s="177">
        <f t="shared" ref="E284:E315" si="230">SUM(H284,K284,N284,Q284,T284,W284,Z284,AC284,AF284,AI284,AL284,AO284,AR284,AU284,AX284,BA284,BD284,BG284,BJ284,BM284,BP284,BS284,BV284,BY284,CB284,CE284,CH284,CK284,CN284,CQ284,CT284,CW284)</f>
        <v>485</v>
      </c>
      <c r="F284" s="177">
        <f>SUM(D284:E284)</f>
        <v>1200</v>
      </c>
      <c r="G284" s="168">
        <f>SUMIFS('BAZA DANYCH'!$O:$O,'BAZA DANYCH'!$U:$U,G$281,'BAZA DANYCH'!$K:$K,$C284,'BAZA DANYCH'!$A:$A,$A284,'BAZA DANYCH'!$F:$F,STATYSTYKI!$B284)</f>
        <v>2</v>
      </c>
      <c r="H284" s="168">
        <f>SUMIFS('BAZA DANYCH'!$P:$P,'BAZA DANYCH'!$U:$U,H$281,'BAZA DANYCH'!$K:$K,$C284,'BAZA DANYCH'!$A:$A,$A284,'BAZA DANYCH'!$F:$F,STATYSTYKI!$B284)</f>
        <v>0</v>
      </c>
      <c r="I284" s="168">
        <f>H284+G284</f>
        <v>2</v>
      </c>
      <c r="J284" s="168">
        <f>SUMIFS('BAZA DANYCH'!$O:$O,'BAZA DANYCH'!$U:$U,J$281,'BAZA DANYCH'!$K:$K,$C284,'BAZA DANYCH'!$A:$A,$A284,'BAZA DANYCH'!$F:$F,STATYSTYKI!$B284)</f>
        <v>0</v>
      </c>
      <c r="K284" s="168">
        <f>SUMIFS('BAZA DANYCH'!$P:$P,'BAZA DANYCH'!$U:$U,K$281,'BAZA DANYCH'!$K:$K,$C284,'BAZA DANYCH'!$A:$A,$A284,'BAZA DANYCH'!$F:$F,STATYSTYKI!$B284)</f>
        <v>1</v>
      </c>
      <c r="L284" s="168">
        <f t="shared" ref="L284" si="231">K284+J284</f>
        <v>1</v>
      </c>
      <c r="M284" s="168">
        <f>SUMIFS('BAZA DANYCH'!$O:$O,'BAZA DANYCH'!$U:$U,M$281,'BAZA DANYCH'!$K:$K,$C284,'BAZA DANYCH'!$A:$A,$A284,'BAZA DANYCH'!$F:$F,STATYSTYKI!$B284)</f>
        <v>7</v>
      </c>
      <c r="N284" s="168">
        <f>SUMIFS('BAZA DANYCH'!$P:$P,'BAZA DANYCH'!$U:$U,N$281,'BAZA DANYCH'!$K:$K,$C284,'BAZA DANYCH'!$A:$A,$A284,'BAZA DANYCH'!$F:$F,STATYSTYKI!$B284)</f>
        <v>9</v>
      </c>
      <c r="O284" s="168">
        <f t="shared" ref="O284" si="232">N284+M284</f>
        <v>16</v>
      </c>
      <c r="P284" s="168">
        <f>SUMIFS('BAZA DANYCH'!$O:$O,'BAZA DANYCH'!$U:$U,P$281,'BAZA DANYCH'!$K:$K,$C284,'BAZA DANYCH'!$A:$A,$A284,'BAZA DANYCH'!$F:$F,STATYSTYKI!$B284)</f>
        <v>8</v>
      </c>
      <c r="Q284" s="168">
        <f>SUMIFS('BAZA DANYCH'!$P:$P,'BAZA DANYCH'!$U:$U,Q$281,'BAZA DANYCH'!$K:$K,$C284,'BAZA DANYCH'!$A:$A,$A284,'BAZA DANYCH'!$F:$F,STATYSTYKI!$B284)</f>
        <v>3</v>
      </c>
      <c r="R284" s="168">
        <f t="shared" ref="R284" si="233">Q284+P284</f>
        <v>11</v>
      </c>
      <c r="S284" s="168">
        <f>SUMIFS('BAZA DANYCH'!$O:$O,'BAZA DANYCH'!$U:$U,S$281,'BAZA DANYCH'!$K:$K,$C284,'BAZA DANYCH'!$A:$A,$A284,'BAZA DANYCH'!$F:$F,STATYSTYKI!$B284)</f>
        <v>6</v>
      </c>
      <c r="T284" s="168">
        <f>SUMIFS('BAZA DANYCH'!$P:$P,'BAZA DANYCH'!$U:$U,T$281,'BAZA DANYCH'!$K:$K,$C284,'BAZA DANYCH'!$A:$A,$A284,'BAZA DANYCH'!$F:$F,STATYSTYKI!$B284)</f>
        <v>9</v>
      </c>
      <c r="U284" s="168">
        <f t="shared" ref="U284" si="234">T284+S284</f>
        <v>15</v>
      </c>
      <c r="V284" s="168">
        <f>SUMIFS('BAZA DANYCH'!$O:$O,'BAZA DANYCH'!$U:$U,V$281,'BAZA DANYCH'!$K:$K,$C284,'BAZA DANYCH'!$A:$A,$A284,'BAZA DANYCH'!$F:$F,STATYSTYKI!$B284)</f>
        <v>10</v>
      </c>
      <c r="W284" s="168">
        <f>SUMIFS('BAZA DANYCH'!$P:$P,'BAZA DANYCH'!$U:$U,W$281,'BAZA DANYCH'!$K:$K,$C284,'BAZA DANYCH'!$A:$A,$A284,'BAZA DANYCH'!$F:$F,STATYSTYKI!$B284)</f>
        <v>16</v>
      </c>
      <c r="X284" s="168">
        <f t="shared" ref="X284" si="235">W284+V284</f>
        <v>26</v>
      </c>
      <c r="Y284" s="168">
        <f>SUMIFS('BAZA DANYCH'!$O:$O,'BAZA DANYCH'!$U:$U,Y$281,'BAZA DANYCH'!$K:$K,$C284,'BAZA DANYCH'!$A:$A,$A284,'BAZA DANYCH'!$F:$F,STATYSTYKI!$B284)</f>
        <v>27</v>
      </c>
      <c r="Z284" s="168">
        <f>SUMIFS('BAZA DANYCH'!$P:$P,'BAZA DANYCH'!$U:$U,Z$281,'BAZA DANYCH'!$K:$K,$C284,'BAZA DANYCH'!$A:$A,$A284,'BAZA DANYCH'!$F:$F,STATYSTYKI!$B284)</f>
        <v>19</v>
      </c>
      <c r="AA284" s="168">
        <f t="shared" ref="AA284" si="236">Z284+Y284</f>
        <v>46</v>
      </c>
      <c r="AB284" s="168">
        <f>SUMIFS('BAZA DANYCH'!$O:$O,'BAZA DANYCH'!$U:$U,AB$281,'BAZA DANYCH'!$K:$K,$C284,'BAZA DANYCH'!$A:$A,$A284,'BAZA DANYCH'!$F:$F,STATYSTYKI!$B284)</f>
        <v>7</v>
      </c>
      <c r="AC284" s="168">
        <f>SUMIFS('BAZA DANYCH'!$P:$P,'BAZA DANYCH'!$U:$U,AC$281,'BAZA DANYCH'!$K:$K,$C284,'BAZA DANYCH'!$A:$A,$A284,'BAZA DANYCH'!$F:$F,STATYSTYKI!$B284)</f>
        <v>22</v>
      </c>
      <c r="AD284" s="168">
        <f t="shared" ref="AD284" si="237">AC284+AB284</f>
        <v>29</v>
      </c>
      <c r="AE284" s="168">
        <f>SUMIFS('BAZA DANYCH'!$O:$O,'BAZA DANYCH'!$U:$U,AE$281,'BAZA DANYCH'!$K:$K,$C284,'BAZA DANYCH'!$A:$A,$A284,'BAZA DANYCH'!$F:$F,STATYSTYKI!$B284)</f>
        <v>10</v>
      </c>
      <c r="AF284" s="168">
        <f>SUMIFS('BAZA DANYCH'!$P:$P,'BAZA DANYCH'!$U:$U,AF$281,'BAZA DANYCH'!$K:$K,$C284,'BAZA DANYCH'!$A:$A,$A284,'BAZA DANYCH'!$F:$F,STATYSTYKI!$B284)</f>
        <v>9</v>
      </c>
      <c r="AG284" s="168">
        <f t="shared" ref="AG284" si="238">AF284+AE284</f>
        <v>19</v>
      </c>
      <c r="AH284" s="168">
        <f>SUMIFS('BAZA DANYCH'!$O:$O,'BAZA DANYCH'!$U:$U,AH$281,'BAZA DANYCH'!$K:$K,$C284,'BAZA DANYCH'!$A:$A,$A284,'BAZA DANYCH'!$F:$F,STATYSTYKI!$B284)</f>
        <v>8</v>
      </c>
      <c r="AI284" s="168">
        <f>SUMIFS('BAZA DANYCH'!$P:$P,'BAZA DANYCH'!$U:$U,AI$281,'BAZA DANYCH'!$K:$K,$C284,'BAZA DANYCH'!$A:$A,$A284,'BAZA DANYCH'!$F:$F,STATYSTYKI!$B284)</f>
        <v>8</v>
      </c>
      <c r="AJ284" s="168">
        <f t="shared" ref="AJ284" si="239">AI284+AH284</f>
        <v>16</v>
      </c>
      <c r="AK284" s="168">
        <f>SUMIFS('BAZA DANYCH'!$O:$O,'BAZA DANYCH'!$U:$U,AK$281,'BAZA DANYCH'!$K:$K,$C284,'BAZA DANYCH'!$A:$A,$A284,'BAZA DANYCH'!$F:$F,STATYSTYKI!$B284)</f>
        <v>42</v>
      </c>
      <c r="AL284" s="168">
        <f>SUMIFS('BAZA DANYCH'!$P:$P,'BAZA DANYCH'!$U:$U,AL$281,'BAZA DANYCH'!$K:$K,$C284,'BAZA DANYCH'!$A:$A,$A284,'BAZA DANYCH'!$F:$F,STATYSTYKI!$B284)</f>
        <v>23</v>
      </c>
      <c r="AM284" s="168">
        <f t="shared" ref="AM284" si="240">AL284+AK284</f>
        <v>65</v>
      </c>
      <c r="AN284" s="168">
        <f>SUMIFS('BAZA DANYCH'!$O:$O,'BAZA DANYCH'!$U:$U,AN$281,'BAZA DANYCH'!$K:$K,$C284,'BAZA DANYCH'!$A:$A,$A284,'BAZA DANYCH'!$F:$F,STATYSTYKI!$B284)</f>
        <v>34</v>
      </c>
      <c r="AO284" s="168">
        <f>SUMIFS('BAZA DANYCH'!$P:$P,'BAZA DANYCH'!$U:$U,AO$281,'BAZA DANYCH'!$K:$K,$C284,'BAZA DANYCH'!$A:$A,$A284,'BAZA DANYCH'!$F:$F,STATYSTYKI!$B284)</f>
        <v>30</v>
      </c>
      <c r="AP284" s="168">
        <f t="shared" ref="AP284" si="241">AO284+AN284</f>
        <v>64</v>
      </c>
      <c r="AQ284" s="168">
        <f>SUMIFS('BAZA DANYCH'!$O:$O,'BAZA DANYCH'!$U:$U,AQ$281,'BAZA DANYCH'!$K:$K,$C284,'BAZA DANYCH'!$A:$A,$A284,'BAZA DANYCH'!$F:$F,STATYSTYKI!$B284)</f>
        <v>0</v>
      </c>
      <c r="AR284" s="168">
        <f>SUMIFS('BAZA DANYCH'!$P:$P,'BAZA DANYCH'!$U:$U,AR$281,'BAZA DANYCH'!$K:$K,$C284,'BAZA DANYCH'!$A:$A,$A284,'BAZA DANYCH'!$F:$F,STATYSTYKI!$B284)</f>
        <v>0</v>
      </c>
      <c r="AS284" s="168">
        <f t="shared" ref="AS284" si="242">AR284+AQ284</f>
        <v>0</v>
      </c>
      <c r="AT284" s="168">
        <f>SUMIFS('BAZA DANYCH'!$O:$O,'BAZA DANYCH'!$U:$U,AT$281,'BAZA DANYCH'!$K:$K,$C284,'BAZA DANYCH'!$A:$A,$A284,'BAZA DANYCH'!$F:$F,STATYSTYKI!$B284)</f>
        <v>16</v>
      </c>
      <c r="AU284" s="168">
        <f>SUMIFS('BAZA DANYCH'!$P:$P,'BAZA DANYCH'!$U:$U,AU$281,'BAZA DANYCH'!$K:$K,$C284,'BAZA DANYCH'!$A:$A,$A284,'BAZA DANYCH'!$F:$F,STATYSTYKI!$B284)</f>
        <v>18</v>
      </c>
      <c r="AV284" s="168">
        <f t="shared" ref="AV284" si="243">AU284+AT284</f>
        <v>34</v>
      </c>
      <c r="AW284" s="168">
        <f>SUMIFS('BAZA DANYCH'!$O:$O,'BAZA DANYCH'!$U:$U,AW$281,'BAZA DANYCH'!$K:$K,$C284,'BAZA DANYCH'!$A:$A,$A284,'BAZA DANYCH'!$F:$F,STATYSTYKI!$B284)</f>
        <v>14</v>
      </c>
      <c r="AX284" s="168">
        <f>SUMIFS('BAZA DANYCH'!$P:$P,'BAZA DANYCH'!$U:$U,AX$281,'BAZA DANYCH'!$K:$K,$C284,'BAZA DANYCH'!$A:$A,$A284,'BAZA DANYCH'!$F:$F,STATYSTYKI!$B284)</f>
        <v>8</v>
      </c>
      <c r="AY284" s="168">
        <f t="shared" ref="AY284" si="244">AX284+AW284</f>
        <v>22</v>
      </c>
      <c r="AZ284" s="168">
        <f>SUMIFS('BAZA DANYCH'!$O:$O,'BAZA DANYCH'!$U:$U,AZ$281,'BAZA DANYCH'!$K:$K,$C284,'BAZA DANYCH'!$A:$A,$A284,'BAZA DANYCH'!$F:$F,STATYSTYKI!$B284)</f>
        <v>10</v>
      </c>
      <c r="BA284" s="168">
        <f>SUMIFS('BAZA DANYCH'!$P:$P,'BAZA DANYCH'!$U:$U,BA$281,'BAZA DANYCH'!$K:$K,$C284,'BAZA DANYCH'!$A:$A,$A284,'BAZA DANYCH'!$F:$F,STATYSTYKI!$B284)</f>
        <v>20</v>
      </c>
      <c r="BB284" s="168">
        <f t="shared" ref="BB284" si="245">BA284+AZ284</f>
        <v>30</v>
      </c>
      <c r="BC284" s="168">
        <f>SUMIFS('BAZA DANYCH'!$O:$O,'BAZA DANYCH'!$U:$U,BC$281,'BAZA DANYCH'!$K:$K,$C284,'BAZA DANYCH'!$A:$A,$A284,'BAZA DANYCH'!$F:$F,STATYSTYKI!$B284)</f>
        <v>10</v>
      </c>
      <c r="BD284" s="168">
        <f>SUMIFS('BAZA DANYCH'!$P:$P,'BAZA DANYCH'!$U:$U,BD$281,'BAZA DANYCH'!$K:$K,$C284,'BAZA DANYCH'!$A:$A,$A284,'BAZA DANYCH'!$F:$F,STATYSTYKI!$B284)</f>
        <v>16</v>
      </c>
      <c r="BE284" s="168">
        <f>BD284+BC284</f>
        <v>26</v>
      </c>
      <c r="BF284" s="168">
        <f>SUMIFS('BAZA DANYCH'!$O:$O,'BAZA DANYCH'!$U:$U,BF$281,'BAZA DANYCH'!$K:$K,$C284,'BAZA DANYCH'!$A:$A,$A284,'BAZA DANYCH'!$F:$F,STATYSTYKI!$B284)</f>
        <v>57</v>
      </c>
      <c r="BG284" s="168">
        <f>SUMIFS('BAZA DANYCH'!$P:$P,'BAZA DANYCH'!$U:$U,BG$281,'BAZA DANYCH'!$K:$K,$C284,'BAZA DANYCH'!$A:$A,$A284,'BAZA DANYCH'!$F:$F,STATYSTYKI!$B284)</f>
        <v>29</v>
      </c>
      <c r="BH284" s="168">
        <f t="shared" ref="BH284" si="246">BG284+BF284</f>
        <v>86</v>
      </c>
      <c r="BI284" s="168">
        <f>SUMIFS('BAZA DANYCH'!$O:$O,'BAZA DANYCH'!$U:$U,BI$281,'BAZA DANYCH'!$K:$K,$C284,'BAZA DANYCH'!$A:$A,$A284,'BAZA DANYCH'!$F:$F,STATYSTYKI!$B284)</f>
        <v>15</v>
      </c>
      <c r="BJ284" s="168">
        <f>SUMIFS('BAZA DANYCH'!$P:$P,'BAZA DANYCH'!$U:$U,BJ$281,'BAZA DANYCH'!$K:$K,$C284,'BAZA DANYCH'!$A:$A,$A284,'BAZA DANYCH'!$F:$F,STATYSTYKI!$B284)</f>
        <v>14</v>
      </c>
      <c r="BK284" s="168">
        <f t="shared" ref="BK284" si="247">BJ284+BI284</f>
        <v>29</v>
      </c>
      <c r="BL284" s="168">
        <f>SUMIFS('BAZA DANYCH'!$O:$O,'BAZA DANYCH'!$U:$U,BL$281,'BAZA DANYCH'!$K:$K,$C284,'BAZA DANYCH'!$A:$A,$A284,'BAZA DANYCH'!$F:$F,STATYSTYKI!$B284)</f>
        <v>26</v>
      </c>
      <c r="BM284" s="168">
        <f>SUMIFS('BAZA DANYCH'!$P:$P,'BAZA DANYCH'!$U:$U,BM$281,'BAZA DANYCH'!$K:$K,$C284,'BAZA DANYCH'!$A:$A,$A284,'BAZA DANYCH'!$F:$F,STATYSTYKI!$B284)</f>
        <v>35</v>
      </c>
      <c r="BN284" s="168">
        <f t="shared" ref="BN284" si="248">BM284+BL284</f>
        <v>61</v>
      </c>
      <c r="BO284" s="168">
        <f>SUMIFS('BAZA DANYCH'!$O:$O,'BAZA DANYCH'!$U:$U,BO$281,'BAZA DANYCH'!$K:$K,$C284,'BAZA DANYCH'!$A:$A,$A284,'BAZA DANYCH'!$F:$F,STATYSTYKI!$B284)</f>
        <v>29</v>
      </c>
      <c r="BP284" s="168">
        <f>SUMIFS('BAZA DANYCH'!$P:$P,'BAZA DANYCH'!$U:$U,BP$281,'BAZA DANYCH'!$K:$K,$C284,'BAZA DANYCH'!$A:$A,$A284,'BAZA DANYCH'!$F:$F,STATYSTYKI!$B284)</f>
        <v>24</v>
      </c>
      <c r="BQ284" s="168">
        <f t="shared" ref="BQ284" si="249">BP284+BO284</f>
        <v>53</v>
      </c>
      <c r="BR284" s="168">
        <f>SUMIFS('BAZA DANYCH'!$O:$O,'BAZA DANYCH'!$U:$U,BR$281,'BAZA DANYCH'!$K:$K,$C284,'BAZA DANYCH'!$A:$A,$A284,'BAZA DANYCH'!$F:$F,STATYSTYKI!$B284)</f>
        <v>63</v>
      </c>
      <c r="BS284" s="168">
        <f>SUMIFS('BAZA DANYCH'!$P:$P,'BAZA DANYCH'!$U:$U,BS$281,'BAZA DANYCH'!$K:$K,$C284,'BAZA DANYCH'!$A:$A,$A284,'BAZA DANYCH'!$F:$F,STATYSTYKI!$B284)</f>
        <v>21</v>
      </c>
      <c r="BT284" s="168">
        <f t="shared" ref="BT284" si="250">BS284+BR284</f>
        <v>84</v>
      </c>
      <c r="BU284" s="168">
        <f>SUMIFS('BAZA DANYCH'!$O:$O,'BAZA DANYCH'!$U:$U,BU$281,'BAZA DANYCH'!$K:$K,$C284,'BAZA DANYCH'!$A:$A,$A284,'BAZA DANYCH'!$F:$F,STATYSTYKI!$B284)</f>
        <v>29</v>
      </c>
      <c r="BV284" s="168">
        <f>SUMIFS('BAZA DANYCH'!$P:$P,'BAZA DANYCH'!$U:$U,BV$281,'BAZA DANYCH'!$K:$K,$C284,'BAZA DANYCH'!$A:$A,$A284,'BAZA DANYCH'!$F:$F,STATYSTYKI!$B284)</f>
        <v>21</v>
      </c>
      <c r="BW284" s="168">
        <f t="shared" ref="BW284" si="251">BV284+BU284</f>
        <v>50</v>
      </c>
      <c r="BX284" s="168">
        <f>SUMIFS('BAZA DANYCH'!$O:$O,'BAZA DANYCH'!$U:$U,BX$281,'BAZA DANYCH'!$K:$K,$C284,'BAZA DANYCH'!$A:$A,$A284,'BAZA DANYCH'!$F:$F,STATYSTYKI!$B284)</f>
        <v>28</v>
      </c>
      <c r="BY284" s="168">
        <f>SUMIFS('BAZA DANYCH'!$P:$P,'BAZA DANYCH'!$U:$U,BY$281,'BAZA DANYCH'!$K:$K,$C284,'BAZA DANYCH'!$A:$A,$A284,'BAZA DANYCH'!$F:$F,STATYSTYKI!$B284)</f>
        <v>9</v>
      </c>
      <c r="BZ284" s="168">
        <f t="shared" ref="BZ284" si="252">BY284+BX284</f>
        <v>37</v>
      </c>
      <c r="CA284" s="168">
        <f>SUMIFS('BAZA DANYCH'!$O:$O,'BAZA DANYCH'!$U:$U,CA$281,'BAZA DANYCH'!$K:$K,$C284,'BAZA DANYCH'!$A:$A,$A284,'BAZA DANYCH'!$F:$F,STATYSTYKI!$B284)</f>
        <v>30</v>
      </c>
      <c r="CB284" s="168">
        <f>SUMIFS('BAZA DANYCH'!$P:$P,'BAZA DANYCH'!$U:$U,CB$281,'BAZA DANYCH'!$K:$K,$C284,'BAZA DANYCH'!$A:$A,$A284,'BAZA DANYCH'!$F:$F,STATYSTYKI!$B284)</f>
        <v>15</v>
      </c>
      <c r="CC284" s="168">
        <f t="shared" ref="CC284" si="253">CB284+CA284</f>
        <v>45</v>
      </c>
      <c r="CD284" s="168">
        <f>SUMIFS('BAZA DANYCH'!$O:$O,'BAZA DANYCH'!$U:$U,CD$281,'BAZA DANYCH'!$K:$K,$C284,'BAZA DANYCH'!$A:$A,$A284,'BAZA DANYCH'!$F:$F,STATYSTYKI!$B284)</f>
        <v>62</v>
      </c>
      <c r="CE284" s="168">
        <f>SUMIFS('BAZA DANYCH'!$P:$P,'BAZA DANYCH'!$U:$U,CE$281,'BAZA DANYCH'!$K:$K,$C284,'BAZA DANYCH'!$A:$A,$A284,'BAZA DANYCH'!$F:$F,STATYSTYKI!$B284)</f>
        <v>31</v>
      </c>
      <c r="CF284" s="168">
        <f t="shared" ref="CF284" si="254">CE284+CD284</f>
        <v>93</v>
      </c>
      <c r="CG284" s="168">
        <f>SUMIFS('BAZA DANYCH'!$O:$O,'BAZA DANYCH'!$U:$U,CG$281,'BAZA DANYCH'!$K:$K,$C284,'BAZA DANYCH'!$A:$A,$A284,'BAZA DANYCH'!$F:$F,STATYSTYKI!$B284)</f>
        <v>29</v>
      </c>
      <c r="CH284" s="168">
        <f>SUMIFS('BAZA DANYCH'!$P:$P,'BAZA DANYCH'!$U:$U,CH$281,'BAZA DANYCH'!$K:$K,$C284,'BAZA DANYCH'!$A:$A,$A284,'BAZA DANYCH'!$F:$F,STATYSTYKI!$B284)</f>
        <v>8</v>
      </c>
      <c r="CI284" s="168">
        <f t="shared" ref="CI284" si="255">CH284+CG284</f>
        <v>37</v>
      </c>
      <c r="CJ284" s="168">
        <f>SUMIFS('BAZA DANYCH'!$O:$O,'BAZA DANYCH'!$U:$U,CJ$281,'BAZA DANYCH'!$K:$K,$C284,'BAZA DANYCH'!$A:$A,$A284,'BAZA DANYCH'!$F:$F,STATYSTYKI!$B284)</f>
        <v>41</v>
      </c>
      <c r="CK284" s="168">
        <f>SUMIFS('BAZA DANYCH'!$P:$P,'BAZA DANYCH'!$U:$U,CK$281,'BAZA DANYCH'!$K:$K,$C284,'BAZA DANYCH'!$A:$A,$A284,'BAZA DANYCH'!$F:$F,STATYSTYKI!$B284)</f>
        <v>9</v>
      </c>
      <c r="CL284" s="168">
        <f t="shared" ref="CL284" si="256">CK284+CJ284</f>
        <v>50</v>
      </c>
      <c r="CM284" s="168">
        <f>SUMIFS('BAZA DANYCH'!$O:$O,'BAZA DANYCH'!$U:$U,CM$281,'BAZA DANYCH'!$K:$K,$C284,'BAZA DANYCH'!$A:$A,$A284,'BAZA DANYCH'!$F:$F,STATYSTYKI!$B284)</f>
        <v>25</v>
      </c>
      <c r="CN284" s="168">
        <f>SUMIFS('BAZA DANYCH'!$P:$P,'BAZA DANYCH'!$U:$U,CN$281,'BAZA DANYCH'!$K:$K,$C284,'BAZA DANYCH'!$A:$A,$A284,'BAZA DANYCH'!$F:$F,STATYSTYKI!$B284)</f>
        <v>16</v>
      </c>
      <c r="CO284" s="168">
        <f t="shared" ref="CO284" si="257">CN284+CM284</f>
        <v>41</v>
      </c>
      <c r="CP284" s="168">
        <f>SUMIFS('BAZA DANYCH'!$O:$O,'BAZA DANYCH'!$U:$U,CP$281,'BAZA DANYCH'!$K:$K,$C284,'BAZA DANYCH'!$A:$A,$A284,'BAZA DANYCH'!$F:$F,STATYSTYKI!$B284)</f>
        <v>39</v>
      </c>
      <c r="CQ284" s="168">
        <f>SUMIFS('BAZA DANYCH'!$P:$P,'BAZA DANYCH'!$U:$U,CQ$281,'BAZA DANYCH'!$K:$K,$C284,'BAZA DANYCH'!$A:$A,$A284,'BAZA DANYCH'!$F:$F,STATYSTYKI!$B284)</f>
        <v>32</v>
      </c>
      <c r="CR284" s="168">
        <f t="shared" ref="CR284" si="258">CQ284+CP284</f>
        <v>71</v>
      </c>
      <c r="CS284" s="168">
        <f>SUMIFS('BAZA DANYCH'!$O:$O,'BAZA DANYCH'!$U:$U,CS$281,'BAZA DANYCH'!$K:$K,$C284,'BAZA DANYCH'!$A:$A,$A284,'BAZA DANYCH'!$F:$F,STATYSTYKI!$B284)</f>
        <v>16</v>
      </c>
      <c r="CT284" s="168">
        <f>SUMIFS('BAZA DANYCH'!$P:$P,'BAZA DANYCH'!$U:$U,CT$281,'BAZA DANYCH'!$K:$K,$C284,'BAZA DANYCH'!$A:$A,$A284,'BAZA DANYCH'!$F:$F,STATYSTYKI!$B284)</f>
        <v>7</v>
      </c>
      <c r="CU284" s="168">
        <f t="shared" ref="CU284" si="259">CT284+CS284</f>
        <v>23</v>
      </c>
      <c r="CV284" s="168">
        <f>SUMIFS('BAZA DANYCH'!$O:$O,'BAZA DANYCH'!$U:$U,CV$281,'BAZA DANYCH'!$K:$K,$C284,'BAZA DANYCH'!$A:$A,$A284,'BAZA DANYCH'!$F:$F,STATYSTYKI!$B284)</f>
        <v>15</v>
      </c>
      <c r="CW284" s="168">
        <f>SUMIFS('BAZA DANYCH'!$P:$P,'BAZA DANYCH'!$U:$U,CW$281,'BAZA DANYCH'!$K:$K,$C284,'BAZA DANYCH'!$A:$A,$A284,'BAZA DANYCH'!$F:$F,STATYSTYKI!$B284)</f>
        <v>3</v>
      </c>
    </row>
    <row r="285" spans="1:101" x14ac:dyDescent="0.2">
      <c r="A285" s="170" t="str">
        <f t="shared" ref="A285:C285" si="260">A187</f>
        <v>Nadodrze</v>
      </c>
      <c r="B285" s="170" t="str">
        <f t="shared" si="260"/>
        <v>pr_90a_kier_zach_T</v>
      </c>
      <c r="C285" s="170">
        <f t="shared" si="260"/>
        <v>1</v>
      </c>
      <c r="D285" s="177">
        <f t="shared" si="229"/>
        <v>243</v>
      </c>
      <c r="E285" s="177">
        <f t="shared" si="230"/>
        <v>219</v>
      </c>
      <c r="F285" s="177">
        <f t="shared" ref="F285:F348" si="261">SUM(D285:E285)</f>
        <v>462</v>
      </c>
      <c r="G285" s="168">
        <f>SUMIFS('BAZA DANYCH'!$O:$O,'BAZA DANYCH'!$U:$U,G$281,'BAZA DANYCH'!$K:$K,$C285,'BAZA DANYCH'!$A:$A,$A285,'BAZA DANYCH'!$F:$F,STATYSTYKI!$B285)</f>
        <v>2</v>
      </c>
      <c r="H285" s="168">
        <f>SUMIFS('BAZA DANYCH'!$P:$P,'BAZA DANYCH'!$U:$U,H$281,'BAZA DANYCH'!$K:$K,$C285,'BAZA DANYCH'!$A:$A,$A285,'BAZA DANYCH'!$F:$F,STATYSTYKI!$B285)</f>
        <v>2</v>
      </c>
      <c r="I285" s="168">
        <f t="shared" ref="I285:I348" si="262">H285+G285</f>
        <v>4</v>
      </c>
      <c r="J285" s="168">
        <f>SUMIFS('BAZA DANYCH'!$O:$O,'BAZA DANYCH'!$U:$U,J$281,'BAZA DANYCH'!$K:$K,$C285,'BAZA DANYCH'!$A:$A,$A285,'BAZA DANYCH'!$F:$F,STATYSTYKI!$B285)</f>
        <v>6</v>
      </c>
      <c r="K285" s="168">
        <f>SUMIFS('BAZA DANYCH'!$P:$P,'BAZA DANYCH'!$U:$U,K$281,'BAZA DANYCH'!$K:$K,$C285,'BAZA DANYCH'!$A:$A,$A285,'BAZA DANYCH'!$F:$F,STATYSTYKI!$B285)</f>
        <v>3</v>
      </c>
      <c r="L285" s="168">
        <f t="shared" ref="L285:L348" si="263">K285+J285</f>
        <v>9</v>
      </c>
      <c r="M285" s="168">
        <f>SUMIFS('BAZA DANYCH'!$O:$O,'BAZA DANYCH'!$U:$U,M$281,'BAZA DANYCH'!$K:$K,$C285,'BAZA DANYCH'!$A:$A,$A285,'BAZA DANYCH'!$F:$F,STATYSTYKI!$B285)</f>
        <v>3</v>
      </c>
      <c r="N285" s="168">
        <f>SUMIFS('BAZA DANYCH'!$P:$P,'BAZA DANYCH'!$U:$U,N$281,'BAZA DANYCH'!$K:$K,$C285,'BAZA DANYCH'!$A:$A,$A285,'BAZA DANYCH'!$F:$F,STATYSTYKI!$B285)</f>
        <v>2</v>
      </c>
      <c r="O285" s="168">
        <f t="shared" ref="O285:O348" si="264">N285+M285</f>
        <v>5</v>
      </c>
      <c r="P285" s="168">
        <f>SUMIFS('BAZA DANYCH'!$O:$O,'BAZA DANYCH'!$U:$U,P$281,'BAZA DANYCH'!$K:$K,$C285,'BAZA DANYCH'!$A:$A,$A285,'BAZA DANYCH'!$F:$F,STATYSTYKI!$B285)</f>
        <v>14</v>
      </c>
      <c r="Q285" s="168">
        <f>SUMIFS('BAZA DANYCH'!$P:$P,'BAZA DANYCH'!$U:$U,Q$281,'BAZA DANYCH'!$K:$K,$C285,'BAZA DANYCH'!$A:$A,$A285,'BAZA DANYCH'!$F:$F,STATYSTYKI!$B285)</f>
        <v>6</v>
      </c>
      <c r="R285" s="168">
        <f t="shared" ref="R285:R348" si="265">Q285+P285</f>
        <v>20</v>
      </c>
      <c r="S285" s="168">
        <f>SUMIFS('BAZA DANYCH'!$O:$O,'BAZA DANYCH'!$U:$U,S$281,'BAZA DANYCH'!$K:$K,$C285,'BAZA DANYCH'!$A:$A,$A285,'BAZA DANYCH'!$F:$F,STATYSTYKI!$B285)</f>
        <v>14</v>
      </c>
      <c r="T285" s="168">
        <f>SUMIFS('BAZA DANYCH'!$P:$P,'BAZA DANYCH'!$U:$U,T$281,'BAZA DANYCH'!$K:$K,$C285,'BAZA DANYCH'!$A:$A,$A285,'BAZA DANYCH'!$F:$F,STATYSTYKI!$B285)</f>
        <v>4</v>
      </c>
      <c r="U285" s="168">
        <f t="shared" ref="U285:U348" si="266">T285+S285</f>
        <v>18</v>
      </c>
      <c r="V285" s="168">
        <f>SUMIFS('BAZA DANYCH'!$O:$O,'BAZA DANYCH'!$U:$U,V$281,'BAZA DANYCH'!$K:$K,$C285,'BAZA DANYCH'!$A:$A,$A285,'BAZA DANYCH'!$F:$F,STATYSTYKI!$B285)</f>
        <v>12</v>
      </c>
      <c r="W285" s="168">
        <f>SUMIFS('BAZA DANYCH'!$P:$P,'BAZA DANYCH'!$U:$U,W$281,'BAZA DANYCH'!$K:$K,$C285,'BAZA DANYCH'!$A:$A,$A285,'BAZA DANYCH'!$F:$F,STATYSTYKI!$B285)</f>
        <v>4</v>
      </c>
      <c r="X285" s="168">
        <f t="shared" ref="X285:X348" si="267">W285+V285</f>
        <v>16</v>
      </c>
      <c r="Y285" s="168">
        <f>SUMIFS('BAZA DANYCH'!$O:$O,'BAZA DANYCH'!$U:$U,Y$281,'BAZA DANYCH'!$K:$K,$C285,'BAZA DANYCH'!$A:$A,$A285,'BAZA DANYCH'!$F:$F,STATYSTYKI!$B285)</f>
        <v>10</v>
      </c>
      <c r="Z285" s="168">
        <f>SUMIFS('BAZA DANYCH'!$P:$P,'BAZA DANYCH'!$U:$U,Z$281,'BAZA DANYCH'!$K:$K,$C285,'BAZA DANYCH'!$A:$A,$A285,'BAZA DANYCH'!$F:$F,STATYSTYKI!$B285)</f>
        <v>3</v>
      </c>
      <c r="AA285" s="168">
        <f t="shared" ref="AA285:AA348" si="268">Z285+Y285</f>
        <v>13</v>
      </c>
      <c r="AB285" s="168">
        <f>SUMIFS('BAZA DANYCH'!$O:$O,'BAZA DANYCH'!$U:$U,AB$281,'BAZA DANYCH'!$K:$K,$C285,'BAZA DANYCH'!$A:$A,$A285,'BAZA DANYCH'!$F:$F,STATYSTYKI!$B285)</f>
        <v>19</v>
      </c>
      <c r="AC285" s="168">
        <f>SUMIFS('BAZA DANYCH'!$P:$P,'BAZA DANYCH'!$U:$U,AC$281,'BAZA DANYCH'!$K:$K,$C285,'BAZA DANYCH'!$A:$A,$A285,'BAZA DANYCH'!$F:$F,STATYSTYKI!$B285)</f>
        <v>11</v>
      </c>
      <c r="AD285" s="168">
        <f t="shared" ref="AD285:AD348" si="269">AC285+AB285</f>
        <v>30</v>
      </c>
      <c r="AE285" s="168">
        <f>SUMIFS('BAZA DANYCH'!$O:$O,'BAZA DANYCH'!$U:$U,AE$281,'BAZA DANYCH'!$K:$K,$C285,'BAZA DANYCH'!$A:$A,$A285,'BAZA DANYCH'!$F:$F,STATYSTYKI!$B285)</f>
        <v>7</v>
      </c>
      <c r="AF285" s="168">
        <f>SUMIFS('BAZA DANYCH'!$P:$P,'BAZA DANYCH'!$U:$U,AF$281,'BAZA DANYCH'!$K:$K,$C285,'BAZA DANYCH'!$A:$A,$A285,'BAZA DANYCH'!$F:$F,STATYSTYKI!$B285)</f>
        <v>0</v>
      </c>
      <c r="AG285" s="168">
        <f t="shared" ref="AG285:AG348" si="270">AF285+AE285</f>
        <v>7</v>
      </c>
      <c r="AH285" s="168">
        <f>SUMIFS('BAZA DANYCH'!$O:$O,'BAZA DANYCH'!$U:$U,AH$281,'BAZA DANYCH'!$K:$K,$C285,'BAZA DANYCH'!$A:$A,$A285,'BAZA DANYCH'!$F:$F,STATYSTYKI!$B285)</f>
        <v>31</v>
      </c>
      <c r="AI285" s="168">
        <f>SUMIFS('BAZA DANYCH'!$P:$P,'BAZA DANYCH'!$U:$U,AI$281,'BAZA DANYCH'!$K:$K,$C285,'BAZA DANYCH'!$A:$A,$A285,'BAZA DANYCH'!$F:$F,STATYSTYKI!$B285)</f>
        <v>3</v>
      </c>
      <c r="AJ285" s="168">
        <f t="shared" ref="AJ285:AJ348" si="271">AI285+AH285</f>
        <v>34</v>
      </c>
      <c r="AK285" s="168">
        <f>SUMIFS('BAZA DANYCH'!$O:$O,'BAZA DANYCH'!$U:$U,AK$281,'BAZA DANYCH'!$K:$K,$C285,'BAZA DANYCH'!$A:$A,$A285,'BAZA DANYCH'!$F:$F,STATYSTYKI!$B285)</f>
        <v>4</v>
      </c>
      <c r="AL285" s="168">
        <f>SUMIFS('BAZA DANYCH'!$P:$P,'BAZA DANYCH'!$U:$U,AL$281,'BAZA DANYCH'!$K:$K,$C285,'BAZA DANYCH'!$A:$A,$A285,'BAZA DANYCH'!$F:$F,STATYSTYKI!$B285)</f>
        <v>2</v>
      </c>
      <c r="AM285" s="168">
        <f t="shared" ref="AM285:AM348" si="272">AL285+AK285</f>
        <v>6</v>
      </c>
      <c r="AN285" s="168">
        <f>SUMIFS('BAZA DANYCH'!$O:$O,'BAZA DANYCH'!$U:$U,AN$281,'BAZA DANYCH'!$K:$K,$C285,'BAZA DANYCH'!$A:$A,$A285,'BAZA DANYCH'!$F:$F,STATYSTYKI!$B285)</f>
        <v>23</v>
      </c>
      <c r="AO285" s="168">
        <f>SUMIFS('BAZA DANYCH'!$P:$P,'BAZA DANYCH'!$U:$U,AO$281,'BAZA DANYCH'!$K:$K,$C285,'BAZA DANYCH'!$A:$A,$A285,'BAZA DANYCH'!$F:$F,STATYSTYKI!$B285)</f>
        <v>7</v>
      </c>
      <c r="AP285" s="168">
        <f t="shared" ref="AP285:AP348" si="273">AO285+AN285</f>
        <v>30</v>
      </c>
      <c r="AQ285" s="168">
        <f>SUMIFS('BAZA DANYCH'!$O:$O,'BAZA DANYCH'!$U:$U,AQ$281,'BAZA DANYCH'!$K:$K,$C285,'BAZA DANYCH'!$A:$A,$A285,'BAZA DANYCH'!$F:$F,STATYSTYKI!$B285)</f>
        <v>0</v>
      </c>
      <c r="AR285" s="168">
        <f>SUMIFS('BAZA DANYCH'!$P:$P,'BAZA DANYCH'!$U:$U,AR$281,'BAZA DANYCH'!$K:$K,$C285,'BAZA DANYCH'!$A:$A,$A285,'BAZA DANYCH'!$F:$F,STATYSTYKI!$B285)</f>
        <v>0</v>
      </c>
      <c r="AS285" s="168">
        <f t="shared" ref="AS285:AS348" si="274">AR285+AQ285</f>
        <v>0</v>
      </c>
      <c r="AT285" s="168">
        <f>SUMIFS('BAZA DANYCH'!$O:$O,'BAZA DANYCH'!$U:$U,AT$281,'BAZA DANYCH'!$K:$K,$C285,'BAZA DANYCH'!$A:$A,$A285,'BAZA DANYCH'!$F:$F,STATYSTYKI!$B285)</f>
        <v>3</v>
      </c>
      <c r="AU285" s="168">
        <f>SUMIFS('BAZA DANYCH'!$P:$P,'BAZA DANYCH'!$U:$U,AU$281,'BAZA DANYCH'!$K:$K,$C285,'BAZA DANYCH'!$A:$A,$A285,'BAZA DANYCH'!$F:$F,STATYSTYKI!$B285)</f>
        <v>3</v>
      </c>
      <c r="AV285" s="168">
        <f t="shared" ref="AV285:AV348" si="275">AU285+AT285</f>
        <v>6</v>
      </c>
      <c r="AW285" s="168">
        <f>SUMIFS('BAZA DANYCH'!$O:$O,'BAZA DANYCH'!$U:$U,AW$281,'BAZA DANYCH'!$K:$K,$C285,'BAZA DANYCH'!$A:$A,$A285,'BAZA DANYCH'!$F:$F,STATYSTYKI!$B285)</f>
        <v>6</v>
      </c>
      <c r="AX285" s="168">
        <f>SUMIFS('BAZA DANYCH'!$P:$P,'BAZA DANYCH'!$U:$U,AX$281,'BAZA DANYCH'!$K:$K,$C285,'BAZA DANYCH'!$A:$A,$A285,'BAZA DANYCH'!$F:$F,STATYSTYKI!$B285)</f>
        <v>4</v>
      </c>
      <c r="AY285" s="168">
        <f t="shared" ref="AY285:AY348" si="276">AX285+AW285</f>
        <v>10</v>
      </c>
      <c r="AZ285" s="168">
        <f>SUMIFS('BAZA DANYCH'!$O:$O,'BAZA DANYCH'!$U:$U,AZ$281,'BAZA DANYCH'!$K:$K,$C285,'BAZA DANYCH'!$A:$A,$A285,'BAZA DANYCH'!$F:$F,STATYSTYKI!$B285)</f>
        <v>0</v>
      </c>
      <c r="BA285" s="168">
        <f>SUMIFS('BAZA DANYCH'!$P:$P,'BAZA DANYCH'!$U:$U,BA$281,'BAZA DANYCH'!$K:$K,$C285,'BAZA DANYCH'!$A:$A,$A285,'BAZA DANYCH'!$F:$F,STATYSTYKI!$B285)</f>
        <v>7</v>
      </c>
      <c r="BB285" s="168">
        <f t="shared" ref="BB285:BB348" si="277">BA285+AZ285</f>
        <v>7</v>
      </c>
      <c r="BC285" s="168">
        <f>SUMIFS('BAZA DANYCH'!$O:$O,'BAZA DANYCH'!$U:$U,BC$281,'BAZA DANYCH'!$K:$K,$C285,'BAZA DANYCH'!$A:$A,$A285,'BAZA DANYCH'!$F:$F,STATYSTYKI!$B285)</f>
        <v>10</v>
      </c>
      <c r="BD285" s="168">
        <f>SUMIFS('BAZA DANYCH'!$P:$P,'BAZA DANYCH'!$U:$U,BD$281,'BAZA DANYCH'!$K:$K,$C285,'BAZA DANYCH'!$A:$A,$A285,'BAZA DANYCH'!$F:$F,STATYSTYKI!$B285)</f>
        <v>12</v>
      </c>
      <c r="BE285" s="168">
        <f t="shared" ref="BE285:BE348" si="278">BD285+BC285</f>
        <v>22</v>
      </c>
      <c r="BF285" s="168">
        <f>SUMIFS('BAZA DANYCH'!$O:$O,'BAZA DANYCH'!$U:$U,BF$281,'BAZA DANYCH'!$K:$K,$C285,'BAZA DANYCH'!$A:$A,$A285,'BAZA DANYCH'!$F:$F,STATYSTYKI!$B285)</f>
        <v>3</v>
      </c>
      <c r="BG285" s="168">
        <f>SUMIFS('BAZA DANYCH'!$P:$P,'BAZA DANYCH'!$U:$U,BG$281,'BAZA DANYCH'!$K:$K,$C285,'BAZA DANYCH'!$A:$A,$A285,'BAZA DANYCH'!$F:$F,STATYSTYKI!$B285)</f>
        <v>17</v>
      </c>
      <c r="BH285" s="168">
        <f t="shared" ref="BH285:BH348" si="279">BG285+BF285</f>
        <v>20</v>
      </c>
      <c r="BI285" s="168">
        <f>SUMIFS('BAZA DANYCH'!$O:$O,'BAZA DANYCH'!$U:$U,BI$281,'BAZA DANYCH'!$K:$K,$C285,'BAZA DANYCH'!$A:$A,$A285,'BAZA DANYCH'!$F:$F,STATYSTYKI!$B285)</f>
        <v>4</v>
      </c>
      <c r="BJ285" s="168">
        <f>SUMIFS('BAZA DANYCH'!$P:$P,'BAZA DANYCH'!$U:$U,BJ$281,'BAZA DANYCH'!$K:$K,$C285,'BAZA DANYCH'!$A:$A,$A285,'BAZA DANYCH'!$F:$F,STATYSTYKI!$B285)</f>
        <v>10</v>
      </c>
      <c r="BK285" s="168">
        <f t="shared" ref="BK285:BK348" si="280">BJ285+BI285</f>
        <v>14</v>
      </c>
      <c r="BL285" s="168">
        <f>SUMIFS('BAZA DANYCH'!$O:$O,'BAZA DANYCH'!$U:$U,BL$281,'BAZA DANYCH'!$K:$K,$C285,'BAZA DANYCH'!$A:$A,$A285,'BAZA DANYCH'!$F:$F,STATYSTYKI!$B285)</f>
        <v>3</v>
      </c>
      <c r="BM285" s="168">
        <f>SUMIFS('BAZA DANYCH'!$P:$P,'BAZA DANYCH'!$U:$U,BM$281,'BAZA DANYCH'!$K:$K,$C285,'BAZA DANYCH'!$A:$A,$A285,'BAZA DANYCH'!$F:$F,STATYSTYKI!$B285)</f>
        <v>8</v>
      </c>
      <c r="BN285" s="168">
        <f t="shared" ref="BN285:BN348" si="281">BM285+BL285</f>
        <v>11</v>
      </c>
      <c r="BO285" s="168">
        <f>SUMIFS('BAZA DANYCH'!$O:$O,'BAZA DANYCH'!$U:$U,BO$281,'BAZA DANYCH'!$K:$K,$C285,'BAZA DANYCH'!$A:$A,$A285,'BAZA DANYCH'!$F:$F,STATYSTYKI!$B285)</f>
        <v>7</v>
      </c>
      <c r="BP285" s="168">
        <f>SUMIFS('BAZA DANYCH'!$P:$P,'BAZA DANYCH'!$U:$U,BP$281,'BAZA DANYCH'!$K:$K,$C285,'BAZA DANYCH'!$A:$A,$A285,'BAZA DANYCH'!$F:$F,STATYSTYKI!$B285)</f>
        <v>16</v>
      </c>
      <c r="BQ285" s="168">
        <f t="shared" ref="BQ285:BQ348" si="282">BP285+BO285</f>
        <v>23</v>
      </c>
      <c r="BR285" s="168">
        <f>SUMIFS('BAZA DANYCH'!$O:$O,'BAZA DANYCH'!$U:$U,BR$281,'BAZA DANYCH'!$K:$K,$C285,'BAZA DANYCH'!$A:$A,$A285,'BAZA DANYCH'!$F:$F,STATYSTYKI!$B285)</f>
        <v>1</v>
      </c>
      <c r="BS285" s="168">
        <f>SUMIFS('BAZA DANYCH'!$P:$P,'BAZA DANYCH'!$U:$U,BS$281,'BAZA DANYCH'!$K:$K,$C285,'BAZA DANYCH'!$A:$A,$A285,'BAZA DANYCH'!$F:$F,STATYSTYKI!$B285)</f>
        <v>5</v>
      </c>
      <c r="BT285" s="168">
        <f t="shared" ref="BT285:BT348" si="283">BS285+BR285</f>
        <v>6</v>
      </c>
      <c r="BU285" s="168">
        <f>SUMIFS('BAZA DANYCH'!$O:$O,'BAZA DANYCH'!$U:$U,BU$281,'BAZA DANYCH'!$K:$K,$C285,'BAZA DANYCH'!$A:$A,$A285,'BAZA DANYCH'!$F:$F,STATYSTYKI!$B285)</f>
        <v>4</v>
      </c>
      <c r="BV285" s="168">
        <f>SUMIFS('BAZA DANYCH'!$P:$P,'BAZA DANYCH'!$U:$U,BV$281,'BAZA DANYCH'!$K:$K,$C285,'BAZA DANYCH'!$A:$A,$A285,'BAZA DANYCH'!$F:$F,STATYSTYKI!$B285)</f>
        <v>12</v>
      </c>
      <c r="BW285" s="168">
        <f t="shared" ref="BW285:BW348" si="284">BV285+BU285</f>
        <v>16</v>
      </c>
      <c r="BX285" s="168">
        <f>SUMIFS('BAZA DANYCH'!$O:$O,'BAZA DANYCH'!$U:$U,BX$281,'BAZA DANYCH'!$K:$K,$C285,'BAZA DANYCH'!$A:$A,$A285,'BAZA DANYCH'!$F:$F,STATYSTYKI!$B285)</f>
        <v>7</v>
      </c>
      <c r="BY285" s="168">
        <f>SUMIFS('BAZA DANYCH'!$P:$P,'BAZA DANYCH'!$U:$U,BY$281,'BAZA DANYCH'!$K:$K,$C285,'BAZA DANYCH'!$A:$A,$A285,'BAZA DANYCH'!$F:$F,STATYSTYKI!$B285)</f>
        <v>7</v>
      </c>
      <c r="BZ285" s="168">
        <f t="shared" ref="BZ285:BZ348" si="285">BY285+BX285</f>
        <v>14</v>
      </c>
      <c r="CA285" s="168">
        <f>SUMIFS('BAZA DANYCH'!$O:$O,'BAZA DANYCH'!$U:$U,CA$281,'BAZA DANYCH'!$K:$K,$C285,'BAZA DANYCH'!$A:$A,$A285,'BAZA DANYCH'!$F:$F,STATYSTYKI!$B285)</f>
        <v>8</v>
      </c>
      <c r="CB285" s="168">
        <f>SUMIFS('BAZA DANYCH'!$P:$P,'BAZA DANYCH'!$U:$U,CB$281,'BAZA DANYCH'!$K:$K,$C285,'BAZA DANYCH'!$A:$A,$A285,'BAZA DANYCH'!$F:$F,STATYSTYKI!$B285)</f>
        <v>12</v>
      </c>
      <c r="CC285" s="168">
        <f t="shared" ref="CC285:CC348" si="286">CB285+CA285</f>
        <v>20</v>
      </c>
      <c r="CD285" s="168">
        <f>SUMIFS('BAZA DANYCH'!$O:$O,'BAZA DANYCH'!$U:$U,CD$281,'BAZA DANYCH'!$K:$K,$C285,'BAZA DANYCH'!$A:$A,$A285,'BAZA DANYCH'!$F:$F,STATYSTYKI!$B285)</f>
        <v>11</v>
      </c>
      <c r="CE285" s="168">
        <f>SUMIFS('BAZA DANYCH'!$P:$P,'BAZA DANYCH'!$U:$U,CE$281,'BAZA DANYCH'!$K:$K,$C285,'BAZA DANYCH'!$A:$A,$A285,'BAZA DANYCH'!$F:$F,STATYSTYKI!$B285)</f>
        <v>7</v>
      </c>
      <c r="CF285" s="168">
        <f t="shared" ref="CF285:CF348" si="287">CE285+CD285</f>
        <v>18</v>
      </c>
      <c r="CG285" s="168">
        <f>SUMIFS('BAZA DANYCH'!$O:$O,'BAZA DANYCH'!$U:$U,CG$281,'BAZA DANYCH'!$K:$K,$C285,'BAZA DANYCH'!$A:$A,$A285,'BAZA DANYCH'!$F:$F,STATYSTYKI!$B285)</f>
        <v>7</v>
      </c>
      <c r="CH285" s="168">
        <f>SUMIFS('BAZA DANYCH'!$P:$P,'BAZA DANYCH'!$U:$U,CH$281,'BAZA DANYCH'!$K:$K,$C285,'BAZA DANYCH'!$A:$A,$A285,'BAZA DANYCH'!$F:$F,STATYSTYKI!$B285)</f>
        <v>4</v>
      </c>
      <c r="CI285" s="168">
        <f t="shared" ref="CI285:CI348" si="288">CH285+CG285</f>
        <v>11</v>
      </c>
      <c r="CJ285" s="168">
        <f>SUMIFS('BAZA DANYCH'!$O:$O,'BAZA DANYCH'!$U:$U,CJ$281,'BAZA DANYCH'!$K:$K,$C285,'BAZA DANYCH'!$A:$A,$A285,'BAZA DANYCH'!$F:$F,STATYSTYKI!$B285)</f>
        <v>2</v>
      </c>
      <c r="CK285" s="168">
        <f>SUMIFS('BAZA DANYCH'!$P:$P,'BAZA DANYCH'!$U:$U,CK$281,'BAZA DANYCH'!$K:$K,$C285,'BAZA DANYCH'!$A:$A,$A285,'BAZA DANYCH'!$F:$F,STATYSTYKI!$B285)</f>
        <v>11</v>
      </c>
      <c r="CL285" s="168">
        <f t="shared" ref="CL285:CL348" si="289">CK285+CJ285</f>
        <v>13</v>
      </c>
      <c r="CM285" s="168">
        <f>SUMIFS('BAZA DANYCH'!$O:$O,'BAZA DANYCH'!$U:$U,CM$281,'BAZA DANYCH'!$K:$K,$C285,'BAZA DANYCH'!$A:$A,$A285,'BAZA DANYCH'!$F:$F,STATYSTYKI!$B285)</f>
        <v>5</v>
      </c>
      <c r="CN285" s="168">
        <f>SUMIFS('BAZA DANYCH'!$P:$P,'BAZA DANYCH'!$U:$U,CN$281,'BAZA DANYCH'!$K:$K,$C285,'BAZA DANYCH'!$A:$A,$A285,'BAZA DANYCH'!$F:$F,STATYSTYKI!$B285)</f>
        <v>18</v>
      </c>
      <c r="CO285" s="168">
        <f t="shared" ref="CO285:CO348" si="290">CN285+CM285</f>
        <v>23</v>
      </c>
      <c r="CP285" s="168">
        <f>SUMIFS('BAZA DANYCH'!$O:$O,'BAZA DANYCH'!$U:$U,CP$281,'BAZA DANYCH'!$K:$K,$C285,'BAZA DANYCH'!$A:$A,$A285,'BAZA DANYCH'!$F:$F,STATYSTYKI!$B285)</f>
        <v>6</v>
      </c>
      <c r="CQ285" s="168">
        <f>SUMIFS('BAZA DANYCH'!$P:$P,'BAZA DANYCH'!$U:$U,CQ$281,'BAZA DANYCH'!$K:$K,$C285,'BAZA DANYCH'!$A:$A,$A285,'BAZA DANYCH'!$F:$F,STATYSTYKI!$B285)</f>
        <v>6</v>
      </c>
      <c r="CR285" s="168">
        <f t="shared" ref="CR285:CR348" si="291">CQ285+CP285</f>
        <v>12</v>
      </c>
      <c r="CS285" s="168">
        <f>SUMIFS('BAZA DANYCH'!$O:$O,'BAZA DANYCH'!$U:$U,CS$281,'BAZA DANYCH'!$K:$K,$C285,'BAZA DANYCH'!$A:$A,$A285,'BAZA DANYCH'!$F:$F,STATYSTYKI!$B285)</f>
        <v>5</v>
      </c>
      <c r="CT285" s="168">
        <f>SUMIFS('BAZA DANYCH'!$P:$P,'BAZA DANYCH'!$U:$U,CT$281,'BAZA DANYCH'!$K:$K,$C285,'BAZA DANYCH'!$A:$A,$A285,'BAZA DANYCH'!$F:$F,STATYSTYKI!$B285)</f>
        <v>4</v>
      </c>
      <c r="CU285" s="168">
        <f t="shared" ref="CU285:CU348" si="292">CT285+CS285</f>
        <v>9</v>
      </c>
      <c r="CV285" s="168">
        <f>SUMIFS('BAZA DANYCH'!$O:$O,'BAZA DANYCH'!$U:$U,CV$281,'BAZA DANYCH'!$K:$K,$C285,'BAZA DANYCH'!$A:$A,$A285,'BAZA DANYCH'!$F:$F,STATYSTYKI!$B285)</f>
        <v>6</v>
      </c>
      <c r="CW285" s="168">
        <f>SUMIFS('BAZA DANYCH'!$P:$P,'BAZA DANYCH'!$U:$U,CW$281,'BAZA DANYCH'!$K:$K,$C285,'BAZA DANYCH'!$A:$A,$A285,'BAZA DANYCH'!$F:$F,STATYSTYKI!$B285)</f>
        <v>9</v>
      </c>
    </row>
    <row r="286" spans="1:101" x14ac:dyDescent="0.2">
      <c r="A286" s="170" t="str">
        <f t="shared" ref="A286:C286" si="293">A188</f>
        <v>Nadodrze</v>
      </c>
      <c r="B286" s="170" t="str">
        <f t="shared" si="293"/>
        <v>pr_90b_kier_wsch_T</v>
      </c>
      <c r="C286" s="170">
        <f t="shared" si="293"/>
        <v>1</v>
      </c>
      <c r="D286" s="177">
        <f t="shared" si="229"/>
        <v>258</v>
      </c>
      <c r="E286" s="177">
        <f t="shared" si="230"/>
        <v>56</v>
      </c>
      <c r="F286" s="177">
        <f t="shared" si="261"/>
        <v>314</v>
      </c>
      <c r="G286" s="168">
        <f>SUMIFS('BAZA DANYCH'!$O:$O,'BAZA DANYCH'!$U:$U,G$281,'BAZA DANYCH'!$K:$K,$C286,'BAZA DANYCH'!$A:$A,$A286,'BAZA DANYCH'!$F:$F,STATYSTYKI!$B286)</f>
        <v>0</v>
      </c>
      <c r="H286" s="168">
        <f>SUMIFS('BAZA DANYCH'!$P:$P,'BAZA DANYCH'!$U:$U,H$281,'BAZA DANYCH'!$K:$K,$C286,'BAZA DANYCH'!$A:$A,$A286,'BAZA DANYCH'!$F:$F,STATYSTYKI!$B286)</f>
        <v>2</v>
      </c>
      <c r="I286" s="168">
        <f t="shared" si="262"/>
        <v>2</v>
      </c>
      <c r="J286" s="168">
        <f>SUMIFS('BAZA DANYCH'!$O:$O,'BAZA DANYCH'!$U:$U,J$281,'BAZA DANYCH'!$K:$K,$C286,'BAZA DANYCH'!$A:$A,$A286,'BAZA DANYCH'!$F:$F,STATYSTYKI!$B286)</f>
        <v>9</v>
      </c>
      <c r="K286" s="168">
        <f>SUMIFS('BAZA DANYCH'!$P:$P,'BAZA DANYCH'!$U:$U,K$281,'BAZA DANYCH'!$K:$K,$C286,'BAZA DANYCH'!$A:$A,$A286,'BAZA DANYCH'!$F:$F,STATYSTYKI!$B286)</f>
        <v>0</v>
      </c>
      <c r="L286" s="168">
        <f t="shared" si="263"/>
        <v>9</v>
      </c>
      <c r="M286" s="168">
        <f>SUMIFS('BAZA DANYCH'!$O:$O,'BAZA DANYCH'!$U:$U,M$281,'BAZA DANYCH'!$K:$K,$C286,'BAZA DANYCH'!$A:$A,$A286,'BAZA DANYCH'!$F:$F,STATYSTYKI!$B286)</f>
        <v>10</v>
      </c>
      <c r="N286" s="168">
        <f>SUMIFS('BAZA DANYCH'!$P:$P,'BAZA DANYCH'!$U:$U,N$281,'BAZA DANYCH'!$K:$K,$C286,'BAZA DANYCH'!$A:$A,$A286,'BAZA DANYCH'!$F:$F,STATYSTYKI!$B286)</f>
        <v>1</v>
      </c>
      <c r="O286" s="168">
        <f t="shared" si="264"/>
        <v>11</v>
      </c>
      <c r="P286" s="168">
        <f>SUMIFS('BAZA DANYCH'!$O:$O,'BAZA DANYCH'!$U:$U,P$281,'BAZA DANYCH'!$K:$K,$C286,'BAZA DANYCH'!$A:$A,$A286,'BAZA DANYCH'!$F:$F,STATYSTYKI!$B286)</f>
        <v>16</v>
      </c>
      <c r="Q286" s="168">
        <f>SUMIFS('BAZA DANYCH'!$P:$P,'BAZA DANYCH'!$U:$U,Q$281,'BAZA DANYCH'!$K:$K,$C286,'BAZA DANYCH'!$A:$A,$A286,'BAZA DANYCH'!$F:$F,STATYSTYKI!$B286)</f>
        <v>3</v>
      </c>
      <c r="R286" s="168">
        <f t="shared" si="265"/>
        <v>19</v>
      </c>
      <c r="S286" s="168">
        <f>SUMIFS('BAZA DANYCH'!$O:$O,'BAZA DANYCH'!$U:$U,S$281,'BAZA DANYCH'!$K:$K,$C286,'BAZA DANYCH'!$A:$A,$A286,'BAZA DANYCH'!$F:$F,STATYSTYKI!$B286)</f>
        <v>4</v>
      </c>
      <c r="T286" s="168">
        <f>SUMIFS('BAZA DANYCH'!$P:$P,'BAZA DANYCH'!$U:$U,T$281,'BAZA DANYCH'!$K:$K,$C286,'BAZA DANYCH'!$A:$A,$A286,'BAZA DANYCH'!$F:$F,STATYSTYKI!$B286)</f>
        <v>2</v>
      </c>
      <c r="U286" s="168">
        <f t="shared" si="266"/>
        <v>6</v>
      </c>
      <c r="V286" s="168">
        <f>SUMIFS('BAZA DANYCH'!$O:$O,'BAZA DANYCH'!$U:$U,V$281,'BAZA DANYCH'!$K:$K,$C286,'BAZA DANYCH'!$A:$A,$A286,'BAZA DANYCH'!$F:$F,STATYSTYKI!$B286)</f>
        <v>12</v>
      </c>
      <c r="W286" s="168">
        <f>SUMIFS('BAZA DANYCH'!$P:$P,'BAZA DANYCH'!$U:$U,W$281,'BAZA DANYCH'!$K:$K,$C286,'BAZA DANYCH'!$A:$A,$A286,'BAZA DANYCH'!$F:$F,STATYSTYKI!$B286)</f>
        <v>2</v>
      </c>
      <c r="X286" s="168">
        <f t="shared" si="267"/>
        <v>14</v>
      </c>
      <c r="Y286" s="168">
        <f>SUMIFS('BAZA DANYCH'!$O:$O,'BAZA DANYCH'!$U:$U,Y$281,'BAZA DANYCH'!$K:$K,$C286,'BAZA DANYCH'!$A:$A,$A286,'BAZA DANYCH'!$F:$F,STATYSTYKI!$B286)</f>
        <v>13</v>
      </c>
      <c r="Z286" s="168">
        <f>SUMIFS('BAZA DANYCH'!$P:$P,'BAZA DANYCH'!$U:$U,Z$281,'BAZA DANYCH'!$K:$K,$C286,'BAZA DANYCH'!$A:$A,$A286,'BAZA DANYCH'!$F:$F,STATYSTYKI!$B286)</f>
        <v>2</v>
      </c>
      <c r="AA286" s="168">
        <f t="shared" si="268"/>
        <v>15</v>
      </c>
      <c r="AB286" s="168">
        <f>SUMIFS('BAZA DANYCH'!$O:$O,'BAZA DANYCH'!$U:$U,AB$281,'BAZA DANYCH'!$K:$K,$C286,'BAZA DANYCH'!$A:$A,$A286,'BAZA DANYCH'!$F:$F,STATYSTYKI!$B286)</f>
        <v>12</v>
      </c>
      <c r="AC286" s="168">
        <f>SUMIFS('BAZA DANYCH'!$P:$P,'BAZA DANYCH'!$U:$U,AC$281,'BAZA DANYCH'!$K:$K,$C286,'BAZA DANYCH'!$A:$A,$A286,'BAZA DANYCH'!$F:$F,STATYSTYKI!$B286)</f>
        <v>2</v>
      </c>
      <c r="AD286" s="168">
        <f t="shared" si="269"/>
        <v>14</v>
      </c>
      <c r="AE286" s="168">
        <f>SUMIFS('BAZA DANYCH'!$O:$O,'BAZA DANYCH'!$U:$U,AE$281,'BAZA DANYCH'!$K:$K,$C286,'BAZA DANYCH'!$A:$A,$A286,'BAZA DANYCH'!$F:$F,STATYSTYKI!$B286)</f>
        <v>1</v>
      </c>
      <c r="AF286" s="168">
        <f>SUMIFS('BAZA DANYCH'!$P:$P,'BAZA DANYCH'!$U:$U,AF$281,'BAZA DANYCH'!$K:$K,$C286,'BAZA DANYCH'!$A:$A,$A286,'BAZA DANYCH'!$F:$F,STATYSTYKI!$B286)</f>
        <v>0</v>
      </c>
      <c r="AG286" s="168">
        <f t="shared" si="270"/>
        <v>1</v>
      </c>
      <c r="AH286" s="168">
        <f>SUMIFS('BAZA DANYCH'!$O:$O,'BAZA DANYCH'!$U:$U,AH$281,'BAZA DANYCH'!$K:$K,$C286,'BAZA DANYCH'!$A:$A,$A286,'BAZA DANYCH'!$F:$F,STATYSTYKI!$B286)</f>
        <v>2</v>
      </c>
      <c r="AI286" s="168">
        <f>SUMIFS('BAZA DANYCH'!$P:$P,'BAZA DANYCH'!$U:$U,AI$281,'BAZA DANYCH'!$K:$K,$C286,'BAZA DANYCH'!$A:$A,$A286,'BAZA DANYCH'!$F:$F,STATYSTYKI!$B286)</f>
        <v>3</v>
      </c>
      <c r="AJ286" s="168">
        <f t="shared" si="271"/>
        <v>5</v>
      </c>
      <c r="AK286" s="168">
        <f>SUMIFS('BAZA DANYCH'!$O:$O,'BAZA DANYCH'!$U:$U,AK$281,'BAZA DANYCH'!$K:$K,$C286,'BAZA DANYCH'!$A:$A,$A286,'BAZA DANYCH'!$F:$F,STATYSTYKI!$B286)</f>
        <v>10</v>
      </c>
      <c r="AL286" s="168">
        <f>SUMIFS('BAZA DANYCH'!$P:$P,'BAZA DANYCH'!$U:$U,AL$281,'BAZA DANYCH'!$K:$K,$C286,'BAZA DANYCH'!$A:$A,$A286,'BAZA DANYCH'!$F:$F,STATYSTYKI!$B286)</f>
        <v>1</v>
      </c>
      <c r="AM286" s="168">
        <f t="shared" si="272"/>
        <v>11</v>
      </c>
      <c r="AN286" s="168">
        <f>SUMIFS('BAZA DANYCH'!$O:$O,'BAZA DANYCH'!$U:$U,AN$281,'BAZA DANYCH'!$K:$K,$C286,'BAZA DANYCH'!$A:$A,$A286,'BAZA DANYCH'!$F:$F,STATYSTYKI!$B286)</f>
        <v>4</v>
      </c>
      <c r="AO286" s="168">
        <f>SUMIFS('BAZA DANYCH'!$P:$P,'BAZA DANYCH'!$U:$U,AO$281,'BAZA DANYCH'!$K:$K,$C286,'BAZA DANYCH'!$A:$A,$A286,'BAZA DANYCH'!$F:$F,STATYSTYKI!$B286)</f>
        <v>0</v>
      </c>
      <c r="AP286" s="168">
        <f t="shared" si="273"/>
        <v>4</v>
      </c>
      <c r="AQ286" s="168">
        <f>SUMIFS('BAZA DANYCH'!$O:$O,'BAZA DANYCH'!$U:$U,AQ$281,'BAZA DANYCH'!$K:$K,$C286,'BAZA DANYCH'!$A:$A,$A286,'BAZA DANYCH'!$F:$F,STATYSTYKI!$B286)</f>
        <v>2</v>
      </c>
      <c r="AR286" s="168">
        <f>SUMIFS('BAZA DANYCH'!$P:$P,'BAZA DANYCH'!$U:$U,AR$281,'BAZA DANYCH'!$K:$K,$C286,'BAZA DANYCH'!$A:$A,$A286,'BAZA DANYCH'!$F:$F,STATYSTYKI!$B286)</f>
        <v>0</v>
      </c>
      <c r="AS286" s="168">
        <f t="shared" si="274"/>
        <v>2</v>
      </c>
      <c r="AT286" s="168">
        <f>SUMIFS('BAZA DANYCH'!$O:$O,'BAZA DANYCH'!$U:$U,AT$281,'BAZA DANYCH'!$K:$K,$C286,'BAZA DANYCH'!$A:$A,$A286,'BAZA DANYCH'!$F:$F,STATYSTYKI!$B286)</f>
        <v>5</v>
      </c>
      <c r="AU286" s="168">
        <f>SUMIFS('BAZA DANYCH'!$P:$P,'BAZA DANYCH'!$U:$U,AU$281,'BAZA DANYCH'!$K:$K,$C286,'BAZA DANYCH'!$A:$A,$A286,'BAZA DANYCH'!$F:$F,STATYSTYKI!$B286)</f>
        <v>1</v>
      </c>
      <c r="AV286" s="168">
        <f t="shared" si="275"/>
        <v>6</v>
      </c>
      <c r="AW286" s="168">
        <f>SUMIFS('BAZA DANYCH'!$O:$O,'BAZA DANYCH'!$U:$U,AW$281,'BAZA DANYCH'!$K:$K,$C286,'BAZA DANYCH'!$A:$A,$A286,'BAZA DANYCH'!$F:$F,STATYSTYKI!$B286)</f>
        <v>8</v>
      </c>
      <c r="AX286" s="168">
        <f>SUMIFS('BAZA DANYCH'!$P:$P,'BAZA DANYCH'!$U:$U,AX$281,'BAZA DANYCH'!$K:$K,$C286,'BAZA DANYCH'!$A:$A,$A286,'BAZA DANYCH'!$F:$F,STATYSTYKI!$B286)</f>
        <v>2</v>
      </c>
      <c r="AY286" s="168">
        <f t="shared" si="276"/>
        <v>10</v>
      </c>
      <c r="AZ286" s="168">
        <f>SUMIFS('BAZA DANYCH'!$O:$O,'BAZA DANYCH'!$U:$U,AZ$281,'BAZA DANYCH'!$K:$K,$C286,'BAZA DANYCH'!$A:$A,$A286,'BAZA DANYCH'!$F:$F,STATYSTYKI!$B286)</f>
        <v>12</v>
      </c>
      <c r="BA286" s="168">
        <f>SUMIFS('BAZA DANYCH'!$P:$P,'BAZA DANYCH'!$U:$U,BA$281,'BAZA DANYCH'!$K:$K,$C286,'BAZA DANYCH'!$A:$A,$A286,'BAZA DANYCH'!$F:$F,STATYSTYKI!$B286)</f>
        <v>0</v>
      </c>
      <c r="BB286" s="168">
        <f t="shared" si="277"/>
        <v>12</v>
      </c>
      <c r="BC286" s="168">
        <f>SUMIFS('BAZA DANYCH'!$O:$O,'BAZA DANYCH'!$U:$U,BC$281,'BAZA DANYCH'!$K:$K,$C286,'BAZA DANYCH'!$A:$A,$A286,'BAZA DANYCH'!$F:$F,STATYSTYKI!$B286)</f>
        <v>5</v>
      </c>
      <c r="BD286" s="168">
        <f>SUMIFS('BAZA DANYCH'!$P:$P,'BAZA DANYCH'!$U:$U,BD$281,'BAZA DANYCH'!$K:$K,$C286,'BAZA DANYCH'!$A:$A,$A286,'BAZA DANYCH'!$F:$F,STATYSTYKI!$B286)</f>
        <v>2</v>
      </c>
      <c r="BE286" s="168">
        <f t="shared" si="278"/>
        <v>7</v>
      </c>
      <c r="BF286" s="168">
        <f>SUMIFS('BAZA DANYCH'!$O:$O,'BAZA DANYCH'!$U:$U,BF$281,'BAZA DANYCH'!$K:$K,$C286,'BAZA DANYCH'!$A:$A,$A286,'BAZA DANYCH'!$F:$F,STATYSTYKI!$B286)</f>
        <v>7</v>
      </c>
      <c r="BG286" s="168">
        <f>SUMIFS('BAZA DANYCH'!$P:$P,'BAZA DANYCH'!$U:$U,BG$281,'BAZA DANYCH'!$K:$K,$C286,'BAZA DANYCH'!$A:$A,$A286,'BAZA DANYCH'!$F:$F,STATYSTYKI!$B286)</f>
        <v>6</v>
      </c>
      <c r="BH286" s="168">
        <f t="shared" si="279"/>
        <v>13</v>
      </c>
      <c r="BI286" s="168">
        <f>SUMIFS('BAZA DANYCH'!$O:$O,'BAZA DANYCH'!$U:$U,BI$281,'BAZA DANYCH'!$K:$K,$C286,'BAZA DANYCH'!$A:$A,$A286,'BAZA DANYCH'!$F:$F,STATYSTYKI!$B286)</f>
        <v>2</v>
      </c>
      <c r="BJ286" s="168">
        <f>SUMIFS('BAZA DANYCH'!$P:$P,'BAZA DANYCH'!$U:$U,BJ$281,'BAZA DANYCH'!$K:$K,$C286,'BAZA DANYCH'!$A:$A,$A286,'BAZA DANYCH'!$F:$F,STATYSTYKI!$B286)</f>
        <v>6</v>
      </c>
      <c r="BK286" s="168">
        <f t="shared" si="280"/>
        <v>8</v>
      </c>
      <c r="BL286" s="168">
        <f>SUMIFS('BAZA DANYCH'!$O:$O,'BAZA DANYCH'!$U:$U,BL$281,'BAZA DANYCH'!$K:$K,$C286,'BAZA DANYCH'!$A:$A,$A286,'BAZA DANYCH'!$F:$F,STATYSTYKI!$B286)</f>
        <v>10</v>
      </c>
      <c r="BM286" s="168">
        <f>SUMIFS('BAZA DANYCH'!$P:$P,'BAZA DANYCH'!$U:$U,BM$281,'BAZA DANYCH'!$K:$K,$C286,'BAZA DANYCH'!$A:$A,$A286,'BAZA DANYCH'!$F:$F,STATYSTYKI!$B286)</f>
        <v>0</v>
      </c>
      <c r="BN286" s="168">
        <f t="shared" si="281"/>
        <v>10</v>
      </c>
      <c r="BO286" s="168">
        <f>SUMIFS('BAZA DANYCH'!$O:$O,'BAZA DANYCH'!$U:$U,BO$281,'BAZA DANYCH'!$K:$K,$C286,'BAZA DANYCH'!$A:$A,$A286,'BAZA DANYCH'!$F:$F,STATYSTYKI!$B286)</f>
        <v>19</v>
      </c>
      <c r="BP286" s="168">
        <f>SUMIFS('BAZA DANYCH'!$P:$P,'BAZA DANYCH'!$U:$U,BP$281,'BAZA DANYCH'!$K:$K,$C286,'BAZA DANYCH'!$A:$A,$A286,'BAZA DANYCH'!$F:$F,STATYSTYKI!$B286)</f>
        <v>7</v>
      </c>
      <c r="BQ286" s="168">
        <f t="shared" si="282"/>
        <v>26</v>
      </c>
      <c r="BR286" s="168">
        <f>SUMIFS('BAZA DANYCH'!$O:$O,'BAZA DANYCH'!$U:$U,BR$281,'BAZA DANYCH'!$K:$K,$C286,'BAZA DANYCH'!$A:$A,$A286,'BAZA DANYCH'!$F:$F,STATYSTYKI!$B286)</f>
        <v>10</v>
      </c>
      <c r="BS286" s="168">
        <f>SUMIFS('BAZA DANYCH'!$P:$P,'BAZA DANYCH'!$U:$U,BS$281,'BAZA DANYCH'!$K:$K,$C286,'BAZA DANYCH'!$A:$A,$A286,'BAZA DANYCH'!$F:$F,STATYSTYKI!$B286)</f>
        <v>0</v>
      </c>
      <c r="BT286" s="168">
        <f t="shared" si="283"/>
        <v>10</v>
      </c>
      <c r="BU286" s="168">
        <f>SUMIFS('BAZA DANYCH'!$O:$O,'BAZA DANYCH'!$U:$U,BU$281,'BAZA DANYCH'!$K:$K,$C286,'BAZA DANYCH'!$A:$A,$A286,'BAZA DANYCH'!$F:$F,STATYSTYKI!$B286)</f>
        <v>4</v>
      </c>
      <c r="BV286" s="168">
        <f>SUMIFS('BAZA DANYCH'!$P:$P,'BAZA DANYCH'!$U:$U,BV$281,'BAZA DANYCH'!$K:$K,$C286,'BAZA DANYCH'!$A:$A,$A286,'BAZA DANYCH'!$F:$F,STATYSTYKI!$B286)</f>
        <v>2</v>
      </c>
      <c r="BW286" s="168">
        <f t="shared" si="284"/>
        <v>6</v>
      </c>
      <c r="BX286" s="168">
        <f>SUMIFS('BAZA DANYCH'!$O:$O,'BAZA DANYCH'!$U:$U,BX$281,'BAZA DANYCH'!$K:$K,$C286,'BAZA DANYCH'!$A:$A,$A286,'BAZA DANYCH'!$F:$F,STATYSTYKI!$B286)</f>
        <v>9</v>
      </c>
      <c r="BY286" s="168">
        <f>SUMIFS('BAZA DANYCH'!$P:$P,'BAZA DANYCH'!$U:$U,BY$281,'BAZA DANYCH'!$K:$K,$C286,'BAZA DANYCH'!$A:$A,$A286,'BAZA DANYCH'!$F:$F,STATYSTYKI!$B286)</f>
        <v>1</v>
      </c>
      <c r="BZ286" s="168">
        <f t="shared" si="285"/>
        <v>10</v>
      </c>
      <c r="CA286" s="168">
        <f>SUMIFS('BAZA DANYCH'!$O:$O,'BAZA DANYCH'!$U:$U,CA$281,'BAZA DANYCH'!$K:$K,$C286,'BAZA DANYCH'!$A:$A,$A286,'BAZA DANYCH'!$F:$F,STATYSTYKI!$B286)</f>
        <v>9</v>
      </c>
      <c r="CB286" s="168">
        <f>SUMIFS('BAZA DANYCH'!$P:$P,'BAZA DANYCH'!$U:$U,CB$281,'BAZA DANYCH'!$K:$K,$C286,'BAZA DANYCH'!$A:$A,$A286,'BAZA DANYCH'!$F:$F,STATYSTYKI!$B286)</f>
        <v>3</v>
      </c>
      <c r="CC286" s="168">
        <f t="shared" si="286"/>
        <v>12</v>
      </c>
      <c r="CD286" s="168">
        <f>SUMIFS('BAZA DANYCH'!$O:$O,'BAZA DANYCH'!$U:$U,CD$281,'BAZA DANYCH'!$K:$K,$C286,'BAZA DANYCH'!$A:$A,$A286,'BAZA DANYCH'!$F:$F,STATYSTYKI!$B286)</f>
        <v>16</v>
      </c>
      <c r="CE286" s="168">
        <f>SUMIFS('BAZA DANYCH'!$P:$P,'BAZA DANYCH'!$U:$U,CE$281,'BAZA DANYCH'!$K:$K,$C286,'BAZA DANYCH'!$A:$A,$A286,'BAZA DANYCH'!$F:$F,STATYSTYKI!$B286)</f>
        <v>2</v>
      </c>
      <c r="CF286" s="168">
        <f t="shared" si="287"/>
        <v>18</v>
      </c>
      <c r="CG286" s="168">
        <f>SUMIFS('BAZA DANYCH'!$O:$O,'BAZA DANYCH'!$U:$U,CG$281,'BAZA DANYCH'!$K:$K,$C286,'BAZA DANYCH'!$A:$A,$A286,'BAZA DANYCH'!$F:$F,STATYSTYKI!$B286)</f>
        <v>7</v>
      </c>
      <c r="CH286" s="168">
        <f>SUMIFS('BAZA DANYCH'!$P:$P,'BAZA DANYCH'!$U:$U,CH$281,'BAZA DANYCH'!$K:$K,$C286,'BAZA DANYCH'!$A:$A,$A286,'BAZA DANYCH'!$F:$F,STATYSTYKI!$B286)</f>
        <v>1</v>
      </c>
      <c r="CI286" s="168">
        <f t="shared" si="288"/>
        <v>8</v>
      </c>
      <c r="CJ286" s="168">
        <f>SUMIFS('BAZA DANYCH'!$O:$O,'BAZA DANYCH'!$U:$U,CJ$281,'BAZA DANYCH'!$K:$K,$C286,'BAZA DANYCH'!$A:$A,$A286,'BAZA DANYCH'!$F:$F,STATYSTYKI!$B286)</f>
        <v>8</v>
      </c>
      <c r="CK286" s="168">
        <f>SUMIFS('BAZA DANYCH'!$P:$P,'BAZA DANYCH'!$U:$U,CK$281,'BAZA DANYCH'!$K:$K,$C286,'BAZA DANYCH'!$A:$A,$A286,'BAZA DANYCH'!$F:$F,STATYSTYKI!$B286)</f>
        <v>1</v>
      </c>
      <c r="CL286" s="168">
        <f t="shared" si="289"/>
        <v>9</v>
      </c>
      <c r="CM286" s="168">
        <f>SUMIFS('BAZA DANYCH'!$O:$O,'BAZA DANYCH'!$U:$U,CM$281,'BAZA DANYCH'!$K:$K,$C286,'BAZA DANYCH'!$A:$A,$A286,'BAZA DANYCH'!$F:$F,STATYSTYKI!$B286)</f>
        <v>10</v>
      </c>
      <c r="CN286" s="168">
        <f>SUMIFS('BAZA DANYCH'!$P:$P,'BAZA DANYCH'!$U:$U,CN$281,'BAZA DANYCH'!$K:$K,$C286,'BAZA DANYCH'!$A:$A,$A286,'BAZA DANYCH'!$F:$F,STATYSTYKI!$B286)</f>
        <v>0</v>
      </c>
      <c r="CO286" s="168">
        <f t="shared" si="290"/>
        <v>10</v>
      </c>
      <c r="CP286" s="168">
        <f>SUMIFS('BAZA DANYCH'!$O:$O,'BAZA DANYCH'!$U:$U,CP$281,'BAZA DANYCH'!$K:$K,$C286,'BAZA DANYCH'!$A:$A,$A286,'BAZA DANYCH'!$F:$F,STATYSTYKI!$B286)</f>
        <v>12</v>
      </c>
      <c r="CQ286" s="168">
        <f>SUMIFS('BAZA DANYCH'!$P:$P,'BAZA DANYCH'!$U:$U,CQ$281,'BAZA DANYCH'!$K:$K,$C286,'BAZA DANYCH'!$A:$A,$A286,'BAZA DANYCH'!$F:$F,STATYSTYKI!$B286)</f>
        <v>3</v>
      </c>
      <c r="CR286" s="168">
        <f t="shared" si="291"/>
        <v>15</v>
      </c>
      <c r="CS286" s="168">
        <f>SUMIFS('BAZA DANYCH'!$O:$O,'BAZA DANYCH'!$U:$U,CS$281,'BAZA DANYCH'!$K:$K,$C286,'BAZA DANYCH'!$A:$A,$A286,'BAZA DANYCH'!$F:$F,STATYSTYKI!$B286)</f>
        <v>5</v>
      </c>
      <c r="CT286" s="168">
        <f>SUMIFS('BAZA DANYCH'!$P:$P,'BAZA DANYCH'!$U:$U,CT$281,'BAZA DANYCH'!$K:$K,$C286,'BAZA DANYCH'!$A:$A,$A286,'BAZA DANYCH'!$F:$F,STATYSTYKI!$B286)</f>
        <v>0</v>
      </c>
      <c r="CU286" s="168">
        <f t="shared" si="292"/>
        <v>5</v>
      </c>
      <c r="CV286" s="168">
        <f>SUMIFS('BAZA DANYCH'!$O:$O,'BAZA DANYCH'!$U:$U,CV$281,'BAZA DANYCH'!$K:$K,$C286,'BAZA DANYCH'!$A:$A,$A286,'BAZA DANYCH'!$F:$F,STATYSTYKI!$B286)</f>
        <v>5</v>
      </c>
      <c r="CW286" s="168">
        <f>SUMIFS('BAZA DANYCH'!$P:$P,'BAZA DANYCH'!$U:$U,CW$281,'BAZA DANYCH'!$K:$K,$C286,'BAZA DANYCH'!$A:$A,$A286,'BAZA DANYCH'!$F:$F,STATYSTYKI!$B286)</f>
        <v>1</v>
      </c>
    </row>
    <row r="287" spans="1:101" x14ac:dyDescent="0.2">
      <c r="A287" s="170" t="str">
        <f t="shared" ref="A287:C287" si="294">A189</f>
        <v>Nadodrze</v>
      </c>
      <c r="B287" s="170" t="str">
        <f t="shared" si="294"/>
        <v>pr_90c_T</v>
      </c>
      <c r="C287" s="170">
        <f t="shared" si="294"/>
        <v>1</v>
      </c>
      <c r="D287" s="177">
        <f t="shared" si="229"/>
        <v>548</v>
      </c>
      <c r="E287" s="177">
        <f t="shared" si="230"/>
        <v>36</v>
      </c>
      <c r="F287" s="177">
        <f t="shared" si="261"/>
        <v>584</v>
      </c>
      <c r="G287" s="168">
        <f>SUMIFS('BAZA DANYCH'!$O:$O,'BAZA DANYCH'!$U:$U,G$281,'BAZA DANYCH'!$K:$K,$C287,'BAZA DANYCH'!$A:$A,$A287,'BAZA DANYCH'!$F:$F,STATYSTYKI!$B287)</f>
        <v>13</v>
      </c>
      <c r="H287" s="168">
        <f>SUMIFS('BAZA DANYCH'!$P:$P,'BAZA DANYCH'!$U:$U,H$281,'BAZA DANYCH'!$K:$K,$C287,'BAZA DANYCH'!$A:$A,$A287,'BAZA DANYCH'!$F:$F,STATYSTYKI!$B287)</f>
        <v>0</v>
      </c>
      <c r="I287" s="168">
        <f t="shared" si="262"/>
        <v>13</v>
      </c>
      <c r="J287" s="168">
        <f>SUMIFS('BAZA DANYCH'!$O:$O,'BAZA DANYCH'!$U:$U,J$281,'BAZA DANYCH'!$K:$K,$C287,'BAZA DANYCH'!$A:$A,$A287,'BAZA DANYCH'!$F:$F,STATYSTYKI!$B287)</f>
        <v>14</v>
      </c>
      <c r="K287" s="168">
        <f>SUMIFS('BAZA DANYCH'!$P:$P,'BAZA DANYCH'!$U:$U,K$281,'BAZA DANYCH'!$K:$K,$C287,'BAZA DANYCH'!$A:$A,$A287,'BAZA DANYCH'!$F:$F,STATYSTYKI!$B287)</f>
        <v>0</v>
      </c>
      <c r="L287" s="168">
        <f t="shared" si="263"/>
        <v>14</v>
      </c>
      <c r="M287" s="168">
        <f>SUMIFS('BAZA DANYCH'!$O:$O,'BAZA DANYCH'!$U:$U,M$281,'BAZA DANYCH'!$K:$K,$C287,'BAZA DANYCH'!$A:$A,$A287,'BAZA DANYCH'!$F:$F,STATYSTYKI!$B287)</f>
        <v>16</v>
      </c>
      <c r="N287" s="168">
        <f>SUMIFS('BAZA DANYCH'!$P:$P,'BAZA DANYCH'!$U:$U,N$281,'BAZA DANYCH'!$K:$K,$C287,'BAZA DANYCH'!$A:$A,$A287,'BAZA DANYCH'!$F:$F,STATYSTYKI!$B287)</f>
        <v>0</v>
      </c>
      <c r="O287" s="168">
        <f t="shared" si="264"/>
        <v>16</v>
      </c>
      <c r="P287" s="168">
        <f>SUMIFS('BAZA DANYCH'!$O:$O,'BAZA DANYCH'!$U:$U,P$281,'BAZA DANYCH'!$K:$K,$C287,'BAZA DANYCH'!$A:$A,$A287,'BAZA DANYCH'!$F:$F,STATYSTYKI!$B287)</f>
        <v>22</v>
      </c>
      <c r="Q287" s="168">
        <f>SUMIFS('BAZA DANYCH'!$P:$P,'BAZA DANYCH'!$U:$U,Q$281,'BAZA DANYCH'!$K:$K,$C287,'BAZA DANYCH'!$A:$A,$A287,'BAZA DANYCH'!$F:$F,STATYSTYKI!$B287)</f>
        <v>0</v>
      </c>
      <c r="R287" s="168">
        <f t="shared" si="265"/>
        <v>22</v>
      </c>
      <c r="S287" s="168">
        <f>SUMIFS('BAZA DANYCH'!$O:$O,'BAZA DANYCH'!$U:$U,S$281,'BAZA DANYCH'!$K:$K,$C287,'BAZA DANYCH'!$A:$A,$A287,'BAZA DANYCH'!$F:$F,STATYSTYKI!$B287)</f>
        <v>42</v>
      </c>
      <c r="T287" s="168">
        <f>SUMIFS('BAZA DANYCH'!$P:$P,'BAZA DANYCH'!$U:$U,T$281,'BAZA DANYCH'!$K:$K,$C287,'BAZA DANYCH'!$A:$A,$A287,'BAZA DANYCH'!$F:$F,STATYSTYKI!$B287)</f>
        <v>0</v>
      </c>
      <c r="U287" s="168">
        <f t="shared" si="266"/>
        <v>42</v>
      </c>
      <c r="V287" s="168">
        <f>SUMIFS('BAZA DANYCH'!$O:$O,'BAZA DANYCH'!$U:$U,V$281,'BAZA DANYCH'!$K:$K,$C287,'BAZA DANYCH'!$A:$A,$A287,'BAZA DANYCH'!$F:$F,STATYSTYKI!$B287)</f>
        <v>18</v>
      </c>
      <c r="W287" s="168">
        <f>SUMIFS('BAZA DANYCH'!$P:$P,'BAZA DANYCH'!$U:$U,W$281,'BAZA DANYCH'!$K:$K,$C287,'BAZA DANYCH'!$A:$A,$A287,'BAZA DANYCH'!$F:$F,STATYSTYKI!$B287)</f>
        <v>1</v>
      </c>
      <c r="X287" s="168">
        <f t="shared" si="267"/>
        <v>19</v>
      </c>
      <c r="Y287" s="168">
        <f>SUMIFS('BAZA DANYCH'!$O:$O,'BAZA DANYCH'!$U:$U,Y$281,'BAZA DANYCH'!$K:$K,$C287,'BAZA DANYCH'!$A:$A,$A287,'BAZA DANYCH'!$F:$F,STATYSTYKI!$B287)</f>
        <v>11</v>
      </c>
      <c r="Z287" s="168">
        <f>SUMIFS('BAZA DANYCH'!$P:$P,'BAZA DANYCH'!$U:$U,Z$281,'BAZA DANYCH'!$K:$K,$C287,'BAZA DANYCH'!$A:$A,$A287,'BAZA DANYCH'!$F:$F,STATYSTYKI!$B287)</f>
        <v>1</v>
      </c>
      <c r="AA287" s="168">
        <f t="shared" si="268"/>
        <v>12</v>
      </c>
      <c r="AB287" s="168">
        <f>SUMIFS('BAZA DANYCH'!$O:$O,'BAZA DANYCH'!$U:$U,AB$281,'BAZA DANYCH'!$K:$K,$C287,'BAZA DANYCH'!$A:$A,$A287,'BAZA DANYCH'!$F:$F,STATYSTYKI!$B287)</f>
        <v>35</v>
      </c>
      <c r="AC287" s="168">
        <f>SUMIFS('BAZA DANYCH'!$P:$P,'BAZA DANYCH'!$U:$U,AC$281,'BAZA DANYCH'!$K:$K,$C287,'BAZA DANYCH'!$A:$A,$A287,'BAZA DANYCH'!$F:$F,STATYSTYKI!$B287)</f>
        <v>1</v>
      </c>
      <c r="AD287" s="168">
        <f t="shared" si="269"/>
        <v>36</v>
      </c>
      <c r="AE287" s="168">
        <f>SUMIFS('BAZA DANYCH'!$O:$O,'BAZA DANYCH'!$U:$U,AE$281,'BAZA DANYCH'!$K:$K,$C287,'BAZA DANYCH'!$A:$A,$A287,'BAZA DANYCH'!$F:$F,STATYSTYKI!$B287)</f>
        <v>17</v>
      </c>
      <c r="AF287" s="168">
        <f>SUMIFS('BAZA DANYCH'!$P:$P,'BAZA DANYCH'!$U:$U,AF$281,'BAZA DANYCH'!$K:$K,$C287,'BAZA DANYCH'!$A:$A,$A287,'BAZA DANYCH'!$F:$F,STATYSTYKI!$B287)</f>
        <v>0</v>
      </c>
      <c r="AG287" s="168">
        <f t="shared" si="270"/>
        <v>17</v>
      </c>
      <c r="AH287" s="168">
        <f>SUMIFS('BAZA DANYCH'!$O:$O,'BAZA DANYCH'!$U:$U,AH$281,'BAZA DANYCH'!$K:$K,$C287,'BAZA DANYCH'!$A:$A,$A287,'BAZA DANYCH'!$F:$F,STATYSTYKI!$B287)</f>
        <v>27</v>
      </c>
      <c r="AI287" s="168">
        <f>SUMIFS('BAZA DANYCH'!$P:$P,'BAZA DANYCH'!$U:$U,AI$281,'BAZA DANYCH'!$K:$K,$C287,'BAZA DANYCH'!$A:$A,$A287,'BAZA DANYCH'!$F:$F,STATYSTYKI!$B287)</f>
        <v>0</v>
      </c>
      <c r="AJ287" s="168">
        <f t="shared" si="271"/>
        <v>27</v>
      </c>
      <c r="AK287" s="168">
        <f>SUMIFS('BAZA DANYCH'!$O:$O,'BAZA DANYCH'!$U:$U,AK$281,'BAZA DANYCH'!$K:$K,$C287,'BAZA DANYCH'!$A:$A,$A287,'BAZA DANYCH'!$F:$F,STATYSTYKI!$B287)</f>
        <v>15</v>
      </c>
      <c r="AL287" s="168">
        <f>SUMIFS('BAZA DANYCH'!$P:$P,'BAZA DANYCH'!$U:$U,AL$281,'BAZA DANYCH'!$K:$K,$C287,'BAZA DANYCH'!$A:$A,$A287,'BAZA DANYCH'!$F:$F,STATYSTYKI!$B287)</f>
        <v>0</v>
      </c>
      <c r="AM287" s="168">
        <f t="shared" si="272"/>
        <v>15</v>
      </c>
      <c r="AN287" s="168">
        <f>SUMIFS('BAZA DANYCH'!$O:$O,'BAZA DANYCH'!$U:$U,AN$281,'BAZA DANYCH'!$K:$K,$C287,'BAZA DANYCH'!$A:$A,$A287,'BAZA DANYCH'!$F:$F,STATYSTYKI!$B287)</f>
        <v>30</v>
      </c>
      <c r="AO287" s="168">
        <f>SUMIFS('BAZA DANYCH'!$P:$P,'BAZA DANYCH'!$U:$U,AO$281,'BAZA DANYCH'!$K:$K,$C287,'BAZA DANYCH'!$A:$A,$A287,'BAZA DANYCH'!$F:$F,STATYSTYKI!$B287)</f>
        <v>3</v>
      </c>
      <c r="AP287" s="168">
        <f t="shared" si="273"/>
        <v>33</v>
      </c>
      <c r="AQ287" s="168">
        <f>SUMIFS('BAZA DANYCH'!$O:$O,'BAZA DANYCH'!$U:$U,AQ$281,'BAZA DANYCH'!$K:$K,$C287,'BAZA DANYCH'!$A:$A,$A287,'BAZA DANYCH'!$F:$F,STATYSTYKI!$B287)</f>
        <v>7</v>
      </c>
      <c r="AR287" s="168">
        <f>SUMIFS('BAZA DANYCH'!$P:$P,'BAZA DANYCH'!$U:$U,AR$281,'BAZA DANYCH'!$K:$K,$C287,'BAZA DANYCH'!$A:$A,$A287,'BAZA DANYCH'!$F:$F,STATYSTYKI!$B287)</f>
        <v>0</v>
      </c>
      <c r="AS287" s="168">
        <f t="shared" si="274"/>
        <v>7</v>
      </c>
      <c r="AT287" s="168">
        <f>SUMIFS('BAZA DANYCH'!$O:$O,'BAZA DANYCH'!$U:$U,AT$281,'BAZA DANYCH'!$K:$K,$C287,'BAZA DANYCH'!$A:$A,$A287,'BAZA DANYCH'!$F:$F,STATYSTYKI!$B287)</f>
        <v>26</v>
      </c>
      <c r="AU287" s="168">
        <f>SUMIFS('BAZA DANYCH'!$P:$P,'BAZA DANYCH'!$U:$U,AU$281,'BAZA DANYCH'!$K:$K,$C287,'BAZA DANYCH'!$A:$A,$A287,'BAZA DANYCH'!$F:$F,STATYSTYKI!$B287)</f>
        <v>1</v>
      </c>
      <c r="AV287" s="168">
        <f t="shared" si="275"/>
        <v>27</v>
      </c>
      <c r="AW287" s="168">
        <f>SUMIFS('BAZA DANYCH'!$O:$O,'BAZA DANYCH'!$U:$U,AW$281,'BAZA DANYCH'!$K:$K,$C287,'BAZA DANYCH'!$A:$A,$A287,'BAZA DANYCH'!$F:$F,STATYSTYKI!$B287)</f>
        <v>16</v>
      </c>
      <c r="AX287" s="168">
        <f>SUMIFS('BAZA DANYCH'!$P:$P,'BAZA DANYCH'!$U:$U,AX$281,'BAZA DANYCH'!$K:$K,$C287,'BAZA DANYCH'!$A:$A,$A287,'BAZA DANYCH'!$F:$F,STATYSTYKI!$B287)</f>
        <v>1</v>
      </c>
      <c r="AY287" s="168">
        <f t="shared" si="276"/>
        <v>17</v>
      </c>
      <c r="AZ287" s="168">
        <f>SUMIFS('BAZA DANYCH'!$O:$O,'BAZA DANYCH'!$U:$U,AZ$281,'BAZA DANYCH'!$K:$K,$C287,'BAZA DANYCH'!$A:$A,$A287,'BAZA DANYCH'!$F:$F,STATYSTYKI!$B287)</f>
        <v>16</v>
      </c>
      <c r="BA287" s="168">
        <f>SUMIFS('BAZA DANYCH'!$P:$P,'BAZA DANYCH'!$U:$U,BA$281,'BAZA DANYCH'!$K:$K,$C287,'BAZA DANYCH'!$A:$A,$A287,'BAZA DANYCH'!$F:$F,STATYSTYKI!$B287)</f>
        <v>1</v>
      </c>
      <c r="BB287" s="168">
        <f t="shared" si="277"/>
        <v>17</v>
      </c>
      <c r="BC287" s="168">
        <f>SUMIFS('BAZA DANYCH'!$O:$O,'BAZA DANYCH'!$U:$U,BC$281,'BAZA DANYCH'!$K:$K,$C287,'BAZA DANYCH'!$A:$A,$A287,'BAZA DANYCH'!$F:$F,STATYSTYKI!$B287)</f>
        <v>10</v>
      </c>
      <c r="BD287" s="168">
        <f>SUMIFS('BAZA DANYCH'!$P:$P,'BAZA DANYCH'!$U:$U,BD$281,'BAZA DANYCH'!$K:$K,$C287,'BAZA DANYCH'!$A:$A,$A287,'BAZA DANYCH'!$F:$F,STATYSTYKI!$B287)</f>
        <v>2</v>
      </c>
      <c r="BE287" s="168">
        <f t="shared" si="278"/>
        <v>12</v>
      </c>
      <c r="BF287" s="168">
        <f>SUMIFS('BAZA DANYCH'!$O:$O,'BAZA DANYCH'!$U:$U,BF$281,'BAZA DANYCH'!$K:$K,$C287,'BAZA DANYCH'!$A:$A,$A287,'BAZA DANYCH'!$F:$F,STATYSTYKI!$B287)</f>
        <v>10</v>
      </c>
      <c r="BG287" s="168">
        <f>SUMIFS('BAZA DANYCH'!$P:$P,'BAZA DANYCH'!$U:$U,BG$281,'BAZA DANYCH'!$K:$K,$C287,'BAZA DANYCH'!$A:$A,$A287,'BAZA DANYCH'!$F:$F,STATYSTYKI!$B287)</f>
        <v>2</v>
      </c>
      <c r="BH287" s="168">
        <f t="shared" si="279"/>
        <v>12</v>
      </c>
      <c r="BI287" s="168">
        <f>SUMIFS('BAZA DANYCH'!$O:$O,'BAZA DANYCH'!$U:$U,BI$281,'BAZA DANYCH'!$K:$K,$C287,'BAZA DANYCH'!$A:$A,$A287,'BAZA DANYCH'!$F:$F,STATYSTYKI!$B287)</f>
        <v>11</v>
      </c>
      <c r="BJ287" s="168">
        <f>SUMIFS('BAZA DANYCH'!$P:$P,'BAZA DANYCH'!$U:$U,BJ$281,'BAZA DANYCH'!$K:$K,$C287,'BAZA DANYCH'!$A:$A,$A287,'BAZA DANYCH'!$F:$F,STATYSTYKI!$B287)</f>
        <v>0</v>
      </c>
      <c r="BK287" s="168">
        <f t="shared" si="280"/>
        <v>11</v>
      </c>
      <c r="BL287" s="168">
        <f>SUMIFS('BAZA DANYCH'!$O:$O,'BAZA DANYCH'!$U:$U,BL$281,'BAZA DANYCH'!$K:$K,$C287,'BAZA DANYCH'!$A:$A,$A287,'BAZA DANYCH'!$F:$F,STATYSTYKI!$B287)</f>
        <v>18</v>
      </c>
      <c r="BM287" s="168">
        <f>SUMIFS('BAZA DANYCH'!$P:$P,'BAZA DANYCH'!$U:$U,BM$281,'BAZA DANYCH'!$K:$K,$C287,'BAZA DANYCH'!$A:$A,$A287,'BAZA DANYCH'!$F:$F,STATYSTYKI!$B287)</f>
        <v>0</v>
      </c>
      <c r="BN287" s="168">
        <f t="shared" si="281"/>
        <v>18</v>
      </c>
      <c r="BO287" s="168">
        <f>SUMIFS('BAZA DANYCH'!$O:$O,'BAZA DANYCH'!$U:$U,BO$281,'BAZA DANYCH'!$K:$K,$C287,'BAZA DANYCH'!$A:$A,$A287,'BAZA DANYCH'!$F:$F,STATYSTYKI!$B287)</f>
        <v>24</v>
      </c>
      <c r="BP287" s="168">
        <f>SUMIFS('BAZA DANYCH'!$P:$P,'BAZA DANYCH'!$U:$U,BP$281,'BAZA DANYCH'!$K:$K,$C287,'BAZA DANYCH'!$A:$A,$A287,'BAZA DANYCH'!$F:$F,STATYSTYKI!$B287)</f>
        <v>3</v>
      </c>
      <c r="BQ287" s="168">
        <f t="shared" si="282"/>
        <v>27</v>
      </c>
      <c r="BR287" s="168">
        <f>SUMIFS('BAZA DANYCH'!$O:$O,'BAZA DANYCH'!$U:$U,BR$281,'BAZA DANYCH'!$K:$K,$C287,'BAZA DANYCH'!$A:$A,$A287,'BAZA DANYCH'!$F:$F,STATYSTYKI!$B287)</f>
        <v>11</v>
      </c>
      <c r="BS287" s="168">
        <f>SUMIFS('BAZA DANYCH'!$P:$P,'BAZA DANYCH'!$U:$U,BS$281,'BAZA DANYCH'!$K:$K,$C287,'BAZA DANYCH'!$A:$A,$A287,'BAZA DANYCH'!$F:$F,STATYSTYKI!$B287)</f>
        <v>2</v>
      </c>
      <c r="BT287" s="168">
        <f t="shared" si="283"/>
        <v>13</v>
      </c>
      <c r="BU287" s="168">
        <f>SUMIFS('BAZA DANYCH'!$O:$O,'BAZA DANYCH'!$U:$U,BU$281,'BAZA DANYCH'!$K:$K,$C287,'BAZA DANYCH'!$A:$A,$A287,'BAZA DANYCH'!$F:$F,STATYSTYKI!$B287)</f>
        <v>12</v>
      </c>
      <c r="BV287" s="168">
        <f>SUMIFS('BAZA DANYCH'!$P:$P,'BAZA DANYCH'!$U:$U,BV$281,'BAZA DANYCH'!$K:$K,$C287,'BAZA DANYCH'!$A:$A,$A287,'BAZA DANYCH'!$F:$F,STATYSTYKI!$B287)</f>
        <v>1</v>
      </c>
      <c r="BW287" s="168">
        <f t="shared" si="284"/>
        <v>13</v>
      </c>
      <c r="BX287" s="168">
        <f>SUMIFS('BAZA DANYCH'!$O:$O,'BAZA DANYCH'!$U:$U,BX$281,'BAZA DANYCH'!$K:$K,$C287,'BAZA DANYCH'!$A:$A,$A287,'BAZA DANYCH'!$F:$F,STATYSTYKI!$B287)</f>
        <v>6</v>
      </c>
      <c r="BY287" s="168">
        <f>SUMIFS('BAZA DANYCH'!$P:$P,'BAZA DANYCH'!$U:$U,BY$281,'BAZA DANYCH'!$K:$K,$C287,'BAZA DANYCH'!$A:$A,$A287,'BAZA DANYCH'!$F:$F,STATYSTYKI!$B287)</f>
        <v>3</v>
      </c>
      <c r="BZ287" s="168">
        <f t="shared" si="285"/>
        <v>9</v>
      </c>
      <c r="CA287" s="168">
        <f>SUMIFS('BAZA DANYCH'!$O:$O,'BAZA DANYCH'!$U:$U,CA$281,'BAZA DANYCH'!$K:$K,$C287,'BAZA DANYCH'!$A:$A,$A287,'BAZA DANYCH'!$F:$F,STATYSTYKI!$B287)</f>
        <v>28</v>
      </c>
      <c r="CB287" s="168">
        <f>SUMIFS('BAZA DANYCH'!$P:$P,'BAZA DANYCH'!$U:$U,CB$281,'BAZA DANYCH'!$K:$K,$C287,'BAZA DANYCH'!$A:$A,$A287,'BAZA DANYCH'!$F:$F,STATYSTYKI!$B287)</f>
        <v>2</v>
      </c>
      <c r="CC287" s="168">
        <f t="shared" si="286"/>
        <v>30</v>
      </c>
      <c r="CD287" s="168">
        <f>SUMIFS('BAZA DANYCH'!$O:$O,'BAZA DANYCH'!$U:$U,CD$281,'BAZA DANYCH'!$K:$K,$C287,'BAZA DANYCH'!$A:$A,$A287,'BAZA DANYCH'!$F:$F,STATYSTYKI!$B287)</f>
        <v>13</v>
      </c>
      <c r="CE287" s="168">
        <f>SUMIFS('BAZA DANYCH'!$P:$P,'BAZA DANYCH'!$U:$U,CE$281,'BAZA DANYCH'!$K:$K,$C287,'BAZA DANYCH'!$A:$A,$A287,'BAZA DANYCH'!$F:$F,STATYSTYKI!$B287)</f>
        <v>2</v>
      </c>
      <c r="CF287" s="168">
        <f t="shared" si="287"/>
        <v>15</v>
      </c>
      <c r="CG287" s="168">
        <f>SUMIFS('BAZA DANYCH'!$O:$O,'BAZA DANYCH'!$U:$U,CG$281,'BAZA DANYCH'!$K:$K,$C287,'BAZA DANYCH'!$A:$A,$A287,'BAZA DANYCH'!$F:$F,STATYSTYKI!$B287)</f>
        <v>12</v>
      </c>
      <c r="CH287" s="168">
        <f>SUMIFS('BAZA DANYCH'!$P:$P,'BAZA DANYCH'!$U:$U,CH$281,'BAZA DANYCH'!$K:$K,$C287,'BAZA DANYCH'!$A:$A,$A287,'BAZA DANYCH'!$F:$F,STATYSTYKI!$B287)</f>
        <v>2</v>
      </c>
      <c r="CI287" s="168">
        <f t="shared" si="288"/>
        <v>14</v>
      </c>
      <c r="CJ287" s="168">
        <f>SUMIFS('BAZA DANYCH'!$O:$O,'BAZA DANYCH'!$U:$U,CJ$281,'BAZA DANYCH'!$K:$K,$C287,'BAZA DANYCH'!$A:$A,$A287,'BAZA DANYCH'!$F:$F,STATYSTYKI!$B287)</f>
        <v>15</v>
      </c>
      <c r="CK287" s="168">
        <f>SUMIFS('BAZA DANYCH'!$P:$P,'BAZA DANYCH'!$U:$U,CK$281,'BAZA DANYCH'!$K:$K,$C287,'BAZA DANYCH'!$A:$A,$A287,'BAZA DANYCH'!$F:$F,STATYSTYKI!$B287)</f>
        <v>1</v>
      </c>
      <c r="CL287" s="168">
        <f t="shared" si="289"/>
        <v>16</v>
      </c>
      <c r="CM287" s="168">
        <f>SUMIFS('BAZA DANYCH'!$O:$O,'BAZA DANYCH'!$U:$U,CM$281,'BAZA DANYCH'!$K:$K,$C287,'BAZA DANYCH'!$A:$A,$A287,'BAZA DANYCH'!$F:$F,STATYSTYKI!$B287)</f>
        <v>12</v>
      </c>
      <c r="CN287" s="168">
        <f>SUMIFS('BAZA DANYCH'!$P:$P,'BAZA DANYCH'!$U:$U,CN$281,'BAZA DANYCH'!$K:$K,$C287,'BAZA DANYCH'!$A:$A,$A287,'BAZA DANYCH'!$F:$F,STATYSTYKI!$B287)</f>
        <v>1</v>
      </c>
      <c r="CO287" s="168">
        <f t="shared" si="290"/>
        <v>13</v>
      </c>
      <c r="CP287" s="168">
        <f>SUMIFS('BAZA DANYCH'!$O:$O,'BAZA DANYCH'!$U:$U,CP$281,'BAZA DANYCH'!$K:$K,$C287,'BAZA DANYCH'!$A:$A,$A287,'BAZA DANYCH'!$F:$F,STATYSTYKI!$B287)</f>
        <v>23</v>
      </c>
      <c r="CQ287" s="168">
        <f>SUMIFS('BAZA DANYCH'!$P:$P,'BAZA DANYCH'!$U:$U,CQ$281,'BAZA DANYCH'!$K:$K,$C287,'BAZA DANYCH'!$A:$A,$A287,'BAZA DANYCH'!$F:$F,STATYSTYKI!$B287)</f>
        <v>2</v>
      </c>
      <c r="CR287" s="168">
        <f t="shared" si="291"/>
        <v>25</v>
      </c>
      <c r="CS287" s="168">
        <f>SUMIFS('BAZA DANYCH'!$O:$O,'BAZA DANYCH'!$U:$U,CS$281,'BAZA DANYCH'!$K:$K,$C287,'BAZA DANYCH'!$A:$A,$A287,'BAZA DANYCH'!$F:$F,STATYSTYKI!$B287)</f>
        <v>12</v>
      </c>
      <c r="CT287" s="168">
        <f>SUMIFS('BAZA DANYCH'!$P:$P,'BAZA DANYCH'!$U:$U,CT$281,'BAZA DANYCH'!$K:$K,$C287,'BAZA DANYCH'!$A:$A,$A287,'BAZA DANYCH'!$F:$F,STATYSTYKI!$B287)</f>
        <v>1</v>
      </c>
      <c r="CU287" s="168">
        <f t="shared" si="292"/>
        <v>13</v>
      </c>
      <c r="CV287" s="168">
        <f>SUMIFS('BAZA DANYCH'!$O:$O,'BAZA DANYCH'!$U:$U,CV$281,'BAZA DANYCH'!$K:$K,$C287,'BAZA DANYCH'!$A:$A,$A287,'BAZA DANYCH'!$F:$F,STATYSTYKI!$B287)</f>
        <v>6</v>
      </c>
      <c r="CW287" s="168">
        <f>SUMIFS('BAZA DANYCH'!$P:$P,'BAZA DANYCH'!$U:$U,CW$281,'BAZA DANYCH'!$K:$K,$C287,'BAZA DANYCH'!$A:$A,$A287,'BAZA DANYCH'!$F:$F,STATYSTYKI!$B287)</f>
        <v>3</v>
      </c>
    </row>
    <row r="288" spans="1:101" x14ac:dyDescent="0.2">
      <c r="A288" s="170" t="str">
        <f t="shared" ref="A288:C288" si="295">A190</f>
        <v>Nadodrze</v>
      </c>
      <c r="B288" s="170" t="str">
        <f t="shared" si="295"/>
        <v>pr_90d_T</v>
      </c>
      <c r="C288" s="170">
        <f t="shared" si="295"/>
        <v>1</v>
      </c>
      <c r="D288" s="177">
        <f t="shared" si="229"/>
        <v>18</v>
      </c>
      <c r="E288" s="177">
        <f t="shared" si="230"/>
        <v>542</v>
      </c>
      <c r="F288" s="177">
        <f t="shared" si="261"/>
        <v>560</v>
      </c>
      <c r="G288" s="168">
        <f>SUMIFS('BAZA DANYCH'!$O:$O,'BAZA DANYCH'!$U:$U,G$281,'BAZA DANYCH'!$K:$K,$C288,'BAZA DANYCH'!$A:$A,$A288,'BAZA DANYCH'!$F:$F,STATYSTYKI!$B288)</f>
        <v>0</v>
      </c>
      <c r="H288" s="168">
        <f>SUMIFS('BAZA DANYCH'!$P:$P,'BAZA DANYCH'!$U:$U,H$281,'BAZA DANYCH'!$K:$K,$C288,'BAZA DANYCH'!$A:$A,$A288,'BAZA DANYCH'!$F:$F,STATYSTYKI!$B288)</f>
        <v>4</v>
      </c>
      <c r="I288" s="168">
        <f t="shared" si="262"/>
        <v>4</v>
      </c>
      <c r="J288" s="168">
        <f>SUMIFS('BAZA DANYCH'!$O:$O,'BAZA DANYCH'!$U:$U,J$281,'BAZA DANYCH'!$K:$K,$C288,'BAZA DANYCH'!$A:$A,$A288,'BAZA DANYCH'!$F:$F,STATYSTYKI!$B288)</f>
        <v>0</v>
      </c>
      <c r="K288" s="168">
        <f>SUMIFS('BAZA DANYCH'!$P:$P,'BAZA DANYCH'!$U:$U,K$281,'BAZA DANYCH'!$K:$K,$C288,'BAZA DANYCH'!$A:$A,$A288,'BAZA DANYCH'!$F:$F,STATYSTYKI!$B288)</f>
        <v>1</v>
      </c>
      <c r="L288" s="168">
        <f t="shared" si="263"/>
        <v>1</v>
      </c>
      <c r="M288" s="168">
        <f>SUMIFS('BAZA DANYCH'!$O:$O,'BAZA DANYCH'!$U:$U,M$281,'BAZA DANYCH'!$K:$K,$C288,'BAZA DANYCH'!$A:$A,$A288,'BAZA DANYCH'!$F:$F,STATYSTYKI!$B288)</f>
        <v>3</v>
      </c>
      <c r="N288" s="168">
        <f>SUMIFS('BAZA DANYCH'!$P:$P,'BAZA DANYCH'!$U:$U,N$281,'BAZA DANYCH'!$K:$K,$C288,'BAZA DANYCH'!$A:$A,$A288,'BAZA DANYCH'!$F:$F,STATYSTYKI!$B288)</f>
        <v>25</v>
      </c>
      <c r="O288" s="168">
        <f t="shared" si="264"/>
        <v>28</v>
      </c>
      <c r="P288" s="168">
        <f>SUMIFS('BAZA DANYCH'!$O:$O,'BAZA DANYCH'!$U:$U,P$281,'BAZA DANYCH'!$K:$K,$C288,'BAZA DANYCH'!$A:$A,$A288,'BAZA DANYCH'!$F:$F,STATYSTYKI!$B288)</f>
        <v>2</v>
      </c>
      <c r="Q288" s="168">
        <f>SUMIFS('BAZA DANYCH'!$P:$P,'BAZA DANYCH'!$U:$U,Q$281,'BAZA DANYCH'!$K:$K,$C288,'BAZA DANYCH'!$A:$A,$A288,'BAZA DANYCH'!$F:$F,STATYSTYKI!$B288)</f>
        <v>7</v>
      </c>
      <c r="R288" s="168">
        <f t="shared" si="265"/>
        <v>9</v>
      </c>
      <c r="S288" s="168">
        <f>SUMIFS('BAZA DANYCH'!$O:$O,'BAZA DANYCH'!$U:$U,S$281,'BAZA DANYCH'!$K:$K,$C288,'BAZA DANYCH'!$A:$A,$A288,'BAZA DANYCH'!$F:$F,STATYSTYKI!$B288)</f>
        <v>1</v>
      </c>
      <c r="T288" s="168">
        <f>SUMIFS('BAZA DANYCH'!$P:$P,'BAZA DANYCH'!$U:$U,T$281,'BAZA DANYCH'!$K:$K,$C288,'BAZA DANYCH'!$A:$A,$A288,'BAZA DANYCH'!$F:$F,STATYSTYKI!$B288)</f>
        <v>5</v>
      </c>
      <c r="U288" s="168">
        <f t="shared" si="266"/>
        <v>6</v>
      </c>
      <c r="V288" s="168">
        <f>SUMIFS('BAZA DANYCH'!$O:$O,'BAZA DANYCH'!$U:$U,V$281,'BAZA DANYCH'!$K:$K,$C288,'BAZA DANYCH'!$A:$A,$A288,'BAZA DANYCH'!$F:$F,STATYSTYKI!$B288)</f>
        <v>1</v>
      </c>
      <c r="W288" s="168">
        <f>SUMIFS('BAZA DANYCH'!$P:$P,'BAZA DANYCH'!$U:$U,W$281,'BAZA DANYCH'!$K:$K,$C288,'BAZA DANYCH'!$A:$A,$A288,'BAZA DANYCH'!$F:$F,STATYSTYKI!$B288)</f>
        <v>10</v>
      </c>
      <c r="X288" s="168">
        <f t="shared" si="267"/>
        <v>11</v>
      </c>
      <c r="Y288" s="168">
        <f>SUMIFS('BAZA DANYCH'!$O:$O,'BAZA DANYCH'!$U:$U,Y$281,'BAZA DANYCH'!$K:$K,$C288,'BAZA DANYCH'!$A:$A,$A288,'BAZA DANYCH'!$F:$F,STATYSTYKI!$B288)</f>
        <v>1</v>
      </c>
      <c r="Z288" s="168">
        <f>SUMIFS('BAZA DANYCH'!$P:$P,'BAZA DANYCH'!$U:$U,Z$281,'BAZA DANYCH'!$K:$K,$C288,'BAZA DANYCH'!$A:$A,$A288,'BAZA DANYCH'!$F:$F,STATYSTYKI!$B288)</f>
        <v>17</v>
      </c>
      <c r="AA288" s="168">
        <f t="shared" si="268"/>
        <v>18</v>
      </c>
      <c r="AB288" s="168">
        <f>SUMIFS('BAZA DANYCH'!$O:$O,'BAZA DANYCH'!$U:$U,AB$281,'BAZA DANYCH'!$K:$K,$C288,'BAZA DANYCH'!$A:$A,$A288,'BAZA DANYCH'!$F:$F,STATYSTYKI!$B288)</f>
        <v>0</v>
      </c>
      <c r="AC288" s="168">
        <f>SUMIFS('BAZA DANYCH'!$P:$P,'BAZA DANYCH'!$U:$U,AC$281,'BAZA DANYCH'!$K:$K,$C288,'BAZA DANYCH'!$A:$A,$A288,'BAZA DANYCH'!$F:$F,STATYSTYKI!$B288)</f>
        <v>31</v>
      </c>
      <c r="AD288" s="168">
        <f t="shared" si="269"/>
        <v>31</v>
      </c>
      <c r="AE288" s="168">
        <f>SUMIFS('BAZA DANYCH'!$O:$O,'BAZA DANYCH'!$U:$U,AE$281,'BAZA DANYCH'!$K:$K,$C288,'BAZA DANYCH'!$A:$A,$A288,'BAZA DANYCH'!$F:$F,STATYSTYKI!$B288)</f>
        <v>0</v>
      </c>
      <c r="AF288" s="168">
        <f>SUMIFS('BAZA DANYCH'!$P:$P,'BAZA DANYCH'!$U:$U,AF$281,'BAZA DANYCH'!$K:$K,$C288,'BAZA DANYCH'!$A:$A,$A288,'BAZA DANYCH'!$F:$F,STATYSTYKI!$B288)</f>
        <v>9</v>
      </c>
      <c r="AG288" s="168">
        <f t="shared" si="270"/>
        <v>9</v>
      </c>
      <c r="AH288" s="168">
        <f>SUMIFS('BAZA DANYCH'!$O:$O,'BAZA DANYCH'!$U:$U,AH$281,'BAZA DANYCH'!$K:$K,$C288,'BAZA DANYCH'!$A:$A,$A288,'BAZA DANYCH'!$F:$F,STATYSTYKI!$B288)</f>
        <v>2</v>
      </c>
      <c r="AI288" s="168">
        <f>SUMIFS('BAZA DANYCH'!$P:$P,'BAZA DANYCH'!$U:$U,AI$281,'BAZA DANYCH'!$K:$K,$C288,'BAZA DANYCH'!$A:$A,$A288,'BAZA DANYCH'!$F:$F,STATYSTYKI!$B288)</f>
        <v>8</v>
      </c>
      <c r="AJ288" s="168">
        <f t="shared" si="271"/>
        <v>10</v>
      </c>
      <c r="AK288" s="168">
        <f>SUMIFS('BAZA DANYCH'!$O:$O,'BAZA DANYCH'!$U:$U,AK$281,'BAZA DANYCH'!$K:$K,$C288,'BAZA DANYCH'!$A:$A,$A288,'BAZA DANYCH'!$F:$F,STATYSTYKI!$B288)</f>
        <v>0</v>
      </c>
      <c r="AL288" s="168">
        <f>SUMIFS('BAZA DANYCH'!$P:$P,'BAZA DANYCH'!$U:$U,AL$281,'BAZA DANYCH'!$K:$K,$C288,'BAZA DANYCH'!$A:$A,$A288,'BAZA DANYCH'!$F:$F,STATYSTYKI!$B288)</f>
        <v>15</v>
      </c>
      <c r="AM288" s="168">
        <f t="shared" si="272"/>
        <v>15</v>
      </c>
      <c r="AN288" s="168">
        <f>SUMIFS('BAZA DANYCH'!$O:$O,'BAZA DANYCH'!$U:$U,AN$281,'BAZA DANYCH'!$K:$K,$C288,'BAZA DANYCH'!$A:$A,$A288,'BAZA DANYCH'!$F:$F,STATYSTYKI!$B288)</f>
        <v>1</v>
      </c>
      <c r="AO288" s="168">
        <f>SUMIFS('BAZA DANYCH'!$P:$P,'BAZA DANYCH'!$U:$U,AO$281,'BAZA DANYCH'!$K:$K,$C288,'BAZA DANYCH'!$A:$A,$A288,'BAZA DANYCH'!$F:$F,STATYSTYKI!$B288)</f>
        <v>10</v>
      </c>
      <c r="AP288" s="168">
        <f t="shared" si="273"/>
        <v>11</v>
      </c>
      <c r="AQ288" s="168">
        <f>SUMIFS('BAZA DANYCH'!$O:$O,'BAZA DANYCH'!$U:$U,AQ$281,'BAZA DANYCH'!$K:$K,$C288,'BAZA DANYCH'!$A:$A,$A288,'BAZA DANYCH'!$F:$F,STATYSTYKI!$B288)</f>
        <v>0</v>
      </c>
      <c r="AR288" s="168">
        <f>SUMIFS('BAZA DANYCH'!$P:$P,'BAZA DANYCH'!$U:$U,AR$281,'BAZA DANYCH'!$K:$K,$C288,'BAZA DANYCH'!$A:$A,$A288,'BAZA DANYCH'!$F:$F,STATYSTYKI!$B288)</f>
        <v>7</v>
      </c>
      <c r="AS288" s="168">
        <f t="shared" si="274"/>
        <v>7</v>
      </c>
      <c r="AT288" s="168">
        <f>SUMIFS('BAZA DANYCH'!$O:$O,'BAZA DANYCH'!$U:$U,AT$281,'BAZA DANYCH'!$K:$K,$C288,'BAZA DANYCH'!$A:$A,$A288,'BAZA DANYCH'!$F:$F,STATYSTYKI!$B288)</f>
        <v>0</v>
      </c>
      <c r="AU288" s="168">
        <f>SUMIFS('BAZA DANYCH'!$P:$P,'BAZA DANYCH'!$U:$U,AU$281,'BAZA DANYCH'!$K:$K,$C288,'BAZA DANYCH'!$A:$A,$A288,'BAZA DANYCH'!$F:$F,STATYSTYKI!$B288)</f>
        <v>13</v>
      </c>
      <c r="AV288" s="168">
        <f t="shared" si="275"/>
        <v>13</v>
      </c>
      <c r="AW288" s="168">
        <f>SUMIFS('BAZA DANYCH'!$O:$O,'BAZA DANYCH'!$U:$U,AW$281,'BAZA DANYCH'!$K:$K,$C288,'BAZA DANYCH'!$A:$A,$A288,'BAZA DANYCH'!$F:$F,STATYSTYKI!$B288)</f>
        <v>1</v>
      </c>
      <c r="AX288" s="168">
        <f>SUMIFS('BAZA DANYCH'!$P:$P,'BAZA DANYCH'!$U:$U,AX$281,'BAZA DANYCH'!$K:$K,$C288,'BAZA DANYCH'!$A:$A,$A288,'BAZA DANYCH'!$F:$F,STATYSTYKI!$B288)</f>
        <v>15</v>
      </c>
      <c r="AY288" s="168">
        <f t="shared" si="276"/>
        <v>16</v>
      </c>
      <c r="AZ288" s="168">
        <f>SUMIFS('BAZA DANYCH'!$O:$O,'BAZA DANYCH'!$U:$U,AZ$281,'BAZA DANYCH'!$K:$K,$C288,'BAZA DANYCH'!$A:$A,$A288,'BAZA DANYCH'!$F:$F,STATYSTYKI!$B288)</f>
        <v>0</v>
      </c>
      <c r="BA288" s="168">
        <f>SUMIFS('BAZA DANYCH'!$P:$P,'BAZA DANYCH'!$U:$U,BA$281,'BAZA DANYCH'!$K:$K,$C288,'BAZA DANYCH'!$A:$A,$A288,'BAZA DANYCH'!$F:$F,STATYSTYKI!$B288)</f>
        <v>6</v>
      </c>
      <c r="BB288" s="168">
        <f t="shared" si="277"/>
        <v>6</v>
      </c>
      <c r="BC288" s="168">
        <f>SUMIFS('BAZA DANYCH'!$O:$O,'BAZA DANYCH'!$U:$U,BC$281,'BAZA DANYCH'!$K:$K,$C288,'BAZA DANYCH'!$A:$A,$A288,'BAZA DANYCH'!$F:$F,STATYSTYKI!$B288)</f>
        <v>1</v>
      </c>
      <c r="BD288" s="168">
        <f>SUMIFS('BAZA DANYCH'!$P:$P,'BAZA DANYCH'!$U:$U,BD$281,'BAZA DANYCH'!$K:$K,$C288,'BAZA DANYCH'!$A:$A,$A288,'BAZA DANYCH'!$F:$F,STATYSTYKI!$B288)</f>
        <v>27</v>
      </c>
      <c r="BE288" s="168">
        <f t="shared" si="278"/>
        <v>28</v>
      </c>
      <c r="BF288" s="168">
        <f>SUMIFS('BAZA DANYCH'!$O:$O,'BAZA DANYCH'!$U:$U,BF$281,'BAZA DANYCH'!$K:$K,$C288,'BAZA DANYCH'!$A:$A,$A288,'BAZA DANYCH'!$F:$F,STATYSTYKI!$B288)</f>
        <v>0</v>
      </c>
      <c r="BG288" s="168">
        <f>SUMIFS('BAZA DANYCH'!$P:$P,'BAZA DANYCH'!$U:$U,BG$281,'BAZA DANYCH'!$K:$K,$C288,'BAZA DANYCH'!$A:$A,$A288,'BAZA DANYCH'!$F:$F,STATYSTYKI!$B288)</f>
        <v>11</v>
      </c>
      <c r="BH288" s="168">
        <f t="shared" si="279"/>
        <v>11</v>
      </c>
      <c r="BI288" s="168">
        <f>SUMIFS('BAZA DANYCH'!$O:$O,'BAZA DANYCH'!$U:$U,BI$281,'BAZA DANYCH'!$K:$K,$C288,'BAZA DANYCH'!$A:$A,$A288,'BAZA DANYCH'!$F:$F,STATYSTYKI!$B288)</f>
        <v>1</v>
      </c>
      <c r="BJ288" s="168">
        <f>SUMIFS('BAZA DANYCH'!$P:$P,'BAZA DANYCH'!$U:$U,BJ$281,'BAZA DANYCH'!$K:$K,$C288,'BAZA DANYCH'!$A:$A,$A288,'BAZA DANYCH'!$F:$F,STATYSTYKI!$B288)</f>
        <v>19</v>
      </c>
      <c r="BK288" s="168">
        <f t="shared" si="280"/>
        <v>20</v>
      </c>
      <c r="BL288" s="168">
        <f>SUMIFS('BAZA DANYCH'!$O:$O,'BAZA DANYCH'!$U:$U,BL$281,'BAZA DANYCH'!$K:$K,$C288,'BAZA DANYCH'!$A:$A,$A288,'BAZA DANYCH'!$F:$F,STATYSTYKI!$B288)</f>
        <v>0</v>
      </c>
      <c r="BM288" s="168">
        <f>SUMIFS('BAZA DANYCH'!$P:$P,'BAZA DANYCH'!$U:$U,BM$281,'BAZA DANYCH'!$K:$K,$C288,'BAZA DANYCH'!$A:$A,$A288,'BAZA DANYCH'!$F:$F,STATYSTYKI!$B288)</f>
        <v>0</v>
      </c>
      <c r="BN288" s="168">
        <f t="shared" si="281"/>
        <v>0</v>
      </c>
      <c r="BO288" s="168">
        <f>SUMIFS('BAZA DANYCH'!$O:$O,'BAZA DANYCH'!$U:$U,BO$281,'BAZA DANYCH'!$K:$K,$C288,'BAZA DANYCH'!$A:$A,$A288,'BAZA DANYCH'!$F:$F,STATYSTYKI!$B288)</f>
        <v>0</v>
      </c>
      <c r="BP288" s="168">
        <f>SUMIFS('BAZA DANYCH'!$P:$P,'BAZA DANYCH'!$U:$U,BP$281,'BAZA DANYCH'!$K:$K,$C288,'BAZA DANYCH'!$A:$A,$A288,'BAZA DANYCH'!$F:$F,STATYSTYKI!$B288)</f>
        <v>26</v>
      </c>
      <c r="BQ288" s="168">
        <f t="shared" si="282"/>
        <v>26</v>
      </c>
      <c r="BR288" s="168">
        <f>SUMIFS('BAZA DANYCH'!$O:$O,'BAZA DANYCH'!$U:$U,BR$281,'BAZA DANYCH'!$K:$K,$C288,'BAZA DANYCH'!$A:$A,$A288,'BAZA DANYCH'!$F:$F,STATYSTYKI!$B288)</f>
        <v>1</v>
      </c>
      <c r="BS288" s="168">
        <f>SUMIFS('BAZA DANYCH'!$P:$P,'BAZA DANYCH'!$U:$U,BS$281,'BAZA DANYCH'!$K:$K,$C288,'BAZA DANYCH'!$A:$A,$A288,'BAZA DANYCH'!$F:$F,STATYSTYKI!$B288)</f>
        <v>37</v>
      </c>
      <c r="BT288" s="168">
        <f t="shared" si="283"/>
        <v>38</v>
      </c>
      <c r="BU288" s="168">
        <f>SUMIFS('BAZA DANYCH'!$O:$O,'BAZA DANYCH'!$U:$U,BU$281,'BAZA DANYCH'!$K:$K,$C288,'BAZA DANYCH'!$A:$A,$A288,'BAZA DANYCH'!$F:$F,STATYSTYKI!$B288)</f>
        <v>0</v>
      </c>
      <c r="BV288" s="168">
        <f>SUMIFS('BAZA DANYCH'!$P:$P,'BAZA DANYCH'!$U:$U,BV$281,'BAZA DANYCH'!$K:$K,$C288,'BAZA DANYCH'!$A:$A,$A288,'BAZA DANYCH'!$F:$F,STATYSTYKI!$B288)</f>
        <v>17</v>
      </c>
      <c r="BW288" s="168">
        <f t="shared" si="284"/>
        <v>17</v>
      </c>
      <c r="BX288" s="168">
        <f>SUMIFS('BAZA DANYCH'!$O:$O,'BAZA DANYCH'!$U:$U,BX$281,'BAZA DANYCH'!$K:$K,$C288,'BAZA DANYCH'!$A:$A,$A288,'BAZA DANYCH'!$F:$F,STATYSTYKI!$B288)</f>
        <v>0</v>
      </c>
      <c r="BY288" s="168">
        <f>SUMIFS('BAZA DANYCH'!$P:$P,'BAZA DANYCH'!$U:$U,BY$281,'BAZA DANYCH'!$K:$K,$C288,'BAZA DANYCH'!$A:$A,$A288,'BAZA DANYCH'!$F:$F,STATYSTYKI!$B288)</f>
        <v>35</v>
      </c>
      <c r="BZ288" s="168">
        <f t="shared" si="285"/>
        <v>35</v>
      </c>
      <c r="CA288" s="168">
        <f>SUMIFS('BAZA DANYCH'!$O:$O,'BAZA DANYCH'!$U:$U,CA$281,'BAZA DANYCH'!$K:$K,$C288,'BAZA DANYCH'!$A:$A,$A288,'BAZA DANYCH'!$F:$F,STATYSTYKI!$B288)</f>
        <v>1</v>
      </c>
      <c r="CB288" s="168">
        <f>SUMIFS('BAZA DANYCH'!$P:$P,'BAZA DANYCH'!$U:$U,CB$281,'BAZA DANYCH'!$K:$K,$C288,'BAZA DANYCH'!$A:$A,$A288,'BAZA DANYCH'!$F:$F,STATYSTYKI!$B288)</f>
        <v>19</v>
      </c>
      <c r="CC288" s="168">
        <f t="shared" si="286"/>
        <v>20</v>
      </c>
      <c r="CD288" s="168">
        <f>SUMIFS('BAZA DANYCH'!$O:$O,'BAZA DANYCH'!$U:$U,CD$281,'BAZA DANYCH'!$K:$K,$C288,'BAZA DANYCH'!$A:$A,$A288,'BAZA DANYCH'!$F:$F,STATYSTYKI!$B288)</f>
        <v>0</v>
      </c>
      <c r="CE288" s="168">
        <f>SUMIFS('BAZA DANYCH'!$P:$P,'BAZA DANYCH'!$U:$U,CE$281,'BAZA DANYCH'!$K:$K,$C288,'BAZA DANYCH'!$A:$A,$A288,'BAZA DANYCH'!$F:$F,STATYSTYKI!$B288)</f>
        <v>44</v>
      </c>
      <c r="CF288" s="168">
        <f t="shared" si="287"/>
        <v>44</v>
      </c>
      <c r="CG288" s="168">
        <f>SUMIFS('BAZA DANYCH'!$O:$O,'BAZA DANYCH'!$U:$U,CG$281,'BAZA DANYCH'!$K:$K,$C288,'BAZA DANYCH'!$A:$A,$A288,'BAZA DANYCH'!$F:$F,STATYSTYKI!$B288)</f>
        <v>0</v>
      </c>
      <c r="CH288" s="168">
        <f>SUMIFS('BAZA DANYCH'!$P:$P,'BAZA DANYCH'!$U:$U,CH$281,'BAZA DANYCH'!$K:$K,$C288,'BAZA DANYCH'!$A:$A,$A288,'BAZA DANYCH'!$F:$F,STATYSTYKI!$B288)</f>
        <v>18</v>
      </c>
      <c r="CI288" s="168">
        <f t="shared" si="288"/>
        <v>18</v>
      </c>
      <c r="CJ288" s="168">
        <f>SUMIFS('BAZA DANYCH'!$O:$O,'BAZA DANYCH'!$U:$U,CJ$281,'BAZA DANYCH'!$K:$K,$C288,'BAZA DANYCH'!$A:$A,$A288,'BAZA DANYCH'!$F:$F,STATYSTYKI!$B288)</f>
        <v>0</v>
      </c>
      <c r="CK288" s="168">
        <f>SUMIFS('BAZA DANYCH'!$P:$P,'BAZA DANYCH'!$U:$U,CK$281,'BAZA DANYCH'!$K:$K,$C288,'BAZA DANYCH'!$A:$A,$A288,'BAZA DANYCH'!$F:$F,STATYSTYKI!$B288)</f>
        <v>17</v>
      </c>
      <c r="CL288" s="168">
        <f t="shared" si="289"/>
        <v>17</v>
      </c>
      <c r="CM288" s="168">
        <f>SUMIFS('BAZA DANYCH'!$O:$O,'BAZA DANYCH'!$U:$U,CM$281,'BAZA DANYCH'!$K:$K,$C288,'BAZA DANYCH'!$A:$A,$A288,'BAZA DANYCH'!$F:$F,STATYSTYKI!$B288)</f>
        <v>1</v>
      </c>
      <c r="CN288" s="168">
        <f>SUMIFS('BAZA DANYCH'!$P:$P,'BAZA DANYCH'!$U:$U,CN$281,'BAZA DANYCH'!$K:$K,$C288,'BAZA DANYCH'!$A:$A,$A288,'BAZA DANYCH'!$F:$F,STATYSTYKI!$B288)</f>
        <v>25</v>
      </c>
      <c r="CO288" s="168">
        <f t="shared" si="290"/>
        <v>26</v>
      </c>
      <c r="CP288" s="168">
        <f>SUMIFS('BAZA DANYCH'!$O:$O,'BAZA DANYCH'!$U:$U,CP$281,'BAZA DANYCH'!$K:$K,$C288,'BAZA DANYCH'!$A:$A,$A288,'BAZA DANYCH'!$F:$F,STATYSTYKI!$B288)</f>
        <v>0</v>
      </c>
      <c r="CQ288" s="168">
        <f>SUMIFS('BAZA DANYCH'!$P:$P,'BAZA DANYCH'!$U:$U,CQ$281,'BAZA DANYCH'!$K:$K,$C288,'BAZA DANYCH'!$A:$A,$A288,'BAZA DANYCH'!$F:$F,STATYSTYKI!$B288)</f>
        <v>60</v>
      </c>
      <c r="CR288" s="168">
        <f t="shared" si="291"/>
        <v>60</v>
      </c>
      <c r="CS288" s="168">
        <f>SUMIFS('BAZA DANYCH'!$O:$O,'BAZA DANYCH'!$U:$U,CS$281,'BAZA DANYCH'!$K:$K,$C288,'BAZA DANYCH'!$A:$A,$A288,'BAZA DANYCH'!$F:$F,STATYSTYKI!$B288)</f>
        <v>1</v>
      </c>
      <c r="CT288" s="168">
        <f>SUMIFS('BAZA DANYCH'!$P:$P,'BAZA DANYCH'!$U:$U,CT$281,'BAZA DANYCH'!$K:$K,$C288,'BAZA DANYCH'!$A:$A,$A288,'BAZA DANYCH'!$F:$F,STATYSTYKI!$B288)</f>
        <v>4</v>
      </c>
      <c r="CU288" s="168">
        <f t="shared" si="292"/>
        <v>5</v>
      </c>
      <c r="CV288" s="168">
        <f>SUMIFS('BAZA DANYCH'!$O:$O,'BAZA DANYCH'!$U:$U,CV$281,'BAZA DANYCH'!$K:$K,$C288,'BAZA DANYCH'!$A:$A,$A288,'BAZA DANYCH'!$F:$F,STATYSTYKI!$B288)</f>
        <v>0</v>
      </c>
      <c r="CW288" s="168">
        <f>SUMIFS('BAZA DANYCH'!$P:$P,'BAZA DANYCH'!$U:$U,CW$281,'BAZA DANYCH'!$K:$K,$C288,'BAZA DANYCH'!$A:$A,$A288,'BAZA DANYCH'!$F:$F,STATYSTYKI!$B288)</f>
        <v>0</v>
      </c>
    </row>
    <row r="289" spans="1:101" x14ac:dyDescent="0.2">
      <c r="A289" s="170" t="str">
        <f t="shared" ref="A289:C289" si="296">A191</f>
        <v xml:space="preserve">Plac Grunwaldzki </v>
      </c>
      <c r="B289" s="170" t="str">
        <f t="shared" si="296"/>
        <v>pr_88c_T</v>
      </c>
      <c r="C289" s="170">
        <f t="shared" si="296"/>
        <v>2</v>
      </c>
      <c r="D289" s="177">
        <f t="shared" si="229"/>
        <v>614</v>
      </c>
      <c r="E289" s="177">
        <f t="shared" si="230"/>
        <v>597</v>
      </c>
      <c r="F289" s="177">
        <f t="shared" si="261"/>
        <v>1211</v>
      </c>
      <c r="G289" s="168">
        <f>SUMIFS('BAZA DANYCH'!$O:$O,'BAZA DANYCH'!$U:$U,G$281,'BAZA DANYCH'!$K:$K,$C289,'BAZA DANYCH'!$A:$A,$A289,'BAZA DANYCH'!$F:$F,STATYSTYKI!$B289)</f>
        <v>1</v>
      </c>
      <c r="H289" s="168">
        <f>SUMIFS('BAZA DANYCH'!$P:$P,'BAZA DANYCH'!$U:$U,H$281,'BAZA DANYCH'!$K:$K,$C289,'BAZA DANYCH'!$A:$A,$A289,'BAZA DANYCH'!$F:$F,STATYSTYKI!$B289)</f>
        <v>6</v>
      </c>
      <c r="I289" s="168">
        <f t="shared" si="262"/>
        <v>7</v>
      </c>
      <c r="J289" s="168">
        <f>SUMIFS('BAZA DANYCH'!$O:$O,'BAZA DANYCH'!$U:$U,J$281,'BAZA DANYCH'!$K:$K,$C289,'BAZA DANYCH'!$A:$A,$A289,'BAZA DANYCH'!$F:$F,STATYSTYKI!$B289)</f>
        <v>0</v>
      </c>
      <c r="K289" s="168">
        <f>SUMIFS('BAZA DANYCH'!$P:$P,'BAZA DANYCH'!$U:$U,K$281,'BAZA DANYCH'!$K:$K,$C289,'BAZA DANYCH'!$A:$A,$A289,'BAZA DANYCH'!$F:$F,STATYSTYKI!$B289)</f>
        <v>12</v>
      </c>
      <c r="L289" s="168">
        <f t="shared" si="263"/>
        <v>12</v>
      </c>
      <c r="M289" s="168">
        <f>SUMIFS('BAZA DANYCH'!$O:$O,'BAZA DANYCH'!$U:$U,M$281,'BAZA DANYCH'!$K:$K,$C289,'BAZA DANYCH'!$A:$A,$A289,'BAZA DANYCH'!$F:$F,STATYSTYKI!$B289)</f>
        <v>4</v>
      </c>
      <c r="N289" s="168">
        <f>SUMIFS('BAZA DANYCH'!$P:$P,'BAZA DANYCH'!$U:$U,N$281,'BAZA DANYCH'!$K:$K,$C289,'BAZA DANYCH'!$A:$A,$A289,'BAZA DANYCH'!$F:$F,STATYSTYKI!$B289)</f>
        <v>12</v>
      </c>
      <c r="O289" s="168">
        <f t="shared" si="264"/>
        <v>16</v>
      </c>
      <c r="P289" s="168">
        <f>SUMIFS('BAZA DANYCH'!$O:$O,'BAZA DANYCH'!$U:$U,P$281,'BAZA DANYCH'!$K:$K,$C289,'BAZA DANYCH'!$A:$A,$A289,'BAZA DANYCH'!$F:$F,STATYSTYKI!$B289)</f>
        <v>6</v>
      </c>
      <c r="Q289" s="168">
        <f>SUMIFS('BAZA DANYCH'!$P:$P,'BAZA DANYCH'!$U:$U,Q$281,'BAZA DANYCH'!$K:$K,$C289,'BAZA DANYCH'!$A:$A,$A289,'BAZA DANYCH'!$F:$F,STATYSTYKI!$B289)</f>
        <v>21</v>
      </c>
      <c r="R289" s="168">
        <f t="shared" si="265"/>
        <v>27</v>
      </c>
      <c r="S289" s="168">
        <f>SUMIFS('BAZA DANYCH'!$O:$O,'BAZA DANYCH'!$U:$U,S$281,'BAZA DANYCH'!$K:$K,$C289,'BAZA DANYCH'!$A:$A,$A289,'BAZA DANYCH'!$F:$F,STATYSTYKI!$B289)</f>
        <v>6</v>
      </c>
      <c r="T289" s="168">
        <f>SUMIFS('BAZA DANYCH'!$P:$P,'BAZA DANYCH'!$U:$U,T$281,'BAZA DANYCH'!$K:$K,$C289,'BAZA DANYCH'!$A:$A,$A289,'BAZA DANYCH'!$F:$F,STATYSTYKI!$B289)</f>
        <v>33</v>
      </c>
      <c r="U289" s="168">
        <f t="shared" si="266"/>
        <v>39</v>
      </c>
      <c r="V289" s="168">
        <f>SUMIFS('BAZA DANYCH'!$O:$O,'BAZA DANYCH'!$U:$U,V$281,'BAZA DANYCH'!$K:$K,$C289,'BAZA DANYCH'!$A:$A,$A289,'BAZA DANYCH'!$F:$F,STATYSTYKI!$B289)</f>
        <v>5</v>
      </c>
      <c r="W289" s="168">
        <f>SUMIFS('BAZA DANYCH'!$P:$P,'BAZA DANYCH'!$U:$U,W$281,'BAZA DANYCH'!$K:$K,$C289,'BAZA DANYCH'!$A:$A,$A289,'BAZA DANYCH'!$F:$F,STATYSTYKI!$B289)</f>
        <v>47</v>
      </c>
      <c r="X289" s="168">
        <f t="shared" si="267"/>
        <v>52</v>
      </c>
      <c r="Y289" s="168">
        <f>SUMIFS('BAZA DANYCH'!$O:$O,'BAZA DANYCH'!$U:$U,Y$281,'BAZA DANYCH'!$K:$K,$C289,'BAZA DANYCH'!$A:$A,$A289,'BAZA DANYCH'!$F:$F,STATYSTYKI!$B289)</f>
        <v>1</v>
      </c>
      <c r="Z289" s="168">
        <f>SUMIFS('BAZA DANYCH'!$P:$P,'BAZA DANYCH'!$U:$U,Z$281,'BAZA DANYCH'!$K:$K,$C289,'BAZA DANYCH'!$A:$A,$A289,'BAZA DANYCH'!$F:$F,STATYSTYKI!$B289)</f>
        <v>14</v>
      </c>
      <c r="AA289" s="168">
        <f t="shared" si="268"/>
        <v>15</v>
      </c>
      <c r="AB289" s="168">
        <f>SUMIFS('BAZA DANYCH'!$O:$O,'BAZA DANYCH'!$U:$U,AB$281,'BAZA DANYCH'!$K:$K,$C289,'BAZA DANYCH'!$A:$A,$A289,'BAZA DANYCH'!$F:$F,STATYSTYKI!$B289)</f>
        <v>26</v>
      </c>
      <c r="AC289" s="168">
        <f>SUMIFS('BAZA DANYCH'!$P:$P,'BAZA DANYCH'!$U:$U,AC$281,'BAZA DANYCH'!$K:$K,$C289,'BAZA DANYCH'!$A:$A,$A289,'BAZA DANYCH'!$F:$F,STATYSTYKI!$B289)</f>
        <v>25</v>
      </c>
      <c r="AD289" s="168">
        <f t="shared" si="269"/>
        <v>51</v>
      </c>
      <c r="AE289" s="168">
        <f>SUMIFS('BAZA DANYCH'!$O:$O,'BAZA DANYCH'!$U:$U,AE$281,'BAZA DANYCH'!$K:$K,$C289,'BAZA DANYCH'!$A:$A,$A289,'BAZA DANYCH'!$F:$F,STATYSTYKI!$B289)</f>
        <v>4</v>
      </c>
      <c r="AF289" s="168">
        <f>SUMIFS('BAZA DANYCH'!$P:$P,'BAZA DANYCH'!$U:$U,AF$281,'BAZA DANYCH'!$K:$K,$C289,'BAZA DANYCH'!$A:$A,$A289,'BAZA DANYCH'!$F:$F,STATYSTYKI!$B289)</f>
        <v>15</v>
      </c>
      <c r="AG289" s="168">
        <f t="shared" si="270"/>
        <v>19</v>
      </c>
      <c r="AH289" s="168">
        <f>SUMIFS('BAZA DANYCH'!$O:$O,'BAZA DANYCH'!$U:$U,AH$281,'BAZA DANYCH'!$K:$K,$C289,'BAZA DANYCH'!$A:$A,$A289,'BAZA DANYCH'!$F:$F,STATYSTYKI!$B289)</f>
        <v>9</v>
      </c>
      <c r="AI289" s="168">
        <f>SUMIFS('BAZA DANYCH'!$P:$P,'BAZA DANYCH'!$U:$U,AI$281,'BAZA DANYCH'!$K:$K,$C289,'BAZA DANYCH'!$A:$A,$A289,'BAZA DANYCH'!$F:$F,STATYSTYKI!$B289)</f>
        <v>21</v>
      </c>
      <c r="AJ289" s="168">
        <f t="shared" si="271"/>
        <v>30</v>
      </c>
      <c r="AK289" s="168">
        <f>SUMIFS('BAZA DANYCH'!$O:$O,'BAZA DANYCH'!$U:$U,AK$281,'BAZA DANYCH'!$K:$K,$C289,'BAZA DANYCH'!$A:$A,$A289,'BAZA DANYCH'!$F:$F,STATYSTYKI!$B289)</f>
        <v>4</v>
      </c>
      <c r="AL289" s="168">
        <f>SUMIFS('BAZA DANYCH'!$P:$P,'BAZA DANYCH'!$U:$U,AL$281,'BAZA DANYCH'!$K:$K,$C289,'BAZA DANYCH'!$A:$A,$A289,'BAZA DANYCH'!$F:$F,STATYSTYKI!$B289)</f>
        <v>15</v>
      </c>
      <c r="AM289" s="168">
        <f t="shared" si="272"/>
        <v>19</v>
      </c>
      <c r="AN289" s="168">
        <f>SUMIFS('BAZA DANYCH'!$O:$O,'BAZA DANYCH'!$U:$U,AN$281,'BAZA DANYCH'!$K:$K,$C289,'BAZA DANYCH'!$A:$A,$A289,'BAZA DANYCH'!$F:$F,STATYSTYKI!$B289)</f>
        <v>14</v>
      </c>
      <c r="AO289" s="168">
        <f>SUMIFS('BAZA DANYCH'!$P:$P,'BAZA DANYCH'!$U:$U,AO$281,'BAZA DANYCH'!$K:$K,$C289,'BAZA DANYCH'!$A:$A,$A289,'BAZA DANYCH'!$F:$F,STATYSTYKI!$B289)</f>
        <v>34</v>
      </c>
      <c r="AP289" s="168">
        <f t="shared" si="273"/>
        <v>48</v>
      </c>
      <c r="AQ289" s="168">
        <f>SUMIFS('BAZA DANYCH'!$O:$O,'BAZA DANYCH'!$U:$U,AQ$281,'BAZA DANYCH'!$K:$K,$C289,'BAZA DANYCH'!$A:$A,$A289,'BAZA DANYCH'!$F:$F,STATYSTYKI!$B289)</f>
        <v>10</v>
      </c>
      <c r="AR289" s="168">
        <f>SUMIFS('BAZA DANYCH'!$P:$P,'BAZA DANYCH'!$U:$U,AR$281,'BAZA DANYCH'!$K:$K,$C289,'BAZA DANYCH'!$A:$A,$A289,'BAZA DANYCH'!$F:$F,STATYSTYKI!$B289)</f>
        <v>15</v>
      </c>
      <c r="AS289" s="168">
        <f t="shared" si="274"/>
        <v>25</v>
      </c>
      <c r="AT289" s="168">
        <f>SUMIFS('BAZA DANYCH'!$O:$O,'BAZA DANYCH'!$U:$U,AT$281,'BAZA DANYCH'!$K:$K,$C289,'BAZA DANYCH'!$A:$A,$A289,'BAZA DANYCH'!$F:$F,STATYSTYKI!$B289)</f>
        <v>3</v>
      </c>
      <c r="AU289" s="168">
        <f>SUMIFS('BAZA DANYCH'!$P:$P,'BAZA DANYCH'!$U:$U,AU$281,'BAZA DANYCH'!$K:$K,$C289,'BAZA DANYCH'!$A:$A,$A289,'BAZA DANYCH'!$F:$F,STATYSTYKI!$B289)</f>
        <v>19</v>
      </c>
      <c r="AV289" s="168">
        <f t="shared" si="275"/>
        <v>22</v>
      </c>
      <c r="AW289" s="168">
        <f>SUMIFS('BAZA DANYCH'!$O:$O,'BAZA DANYCH'!$U:$U,AW$281,'BAZA DANYCH'!$K:$K,$C289,'BAZA DANYCH'!$A:$A,$A289,'BAZA DANYCH'!$F:$F,STATYSTYKI!$B289)</f>
        <v>10</v>
      </c>
      <c r="AX289" s="168">
        <f>SUMIFS('BAZA DANYCH'!$P:$P,'BAZA DANYCH'!$U:$U,AX$281,'BAZA DANYCH'!$K:$K,$C289,'BAZA DANYCH'!$A:$A,$A289,'BAZA DANYCH'!$F:$F,STATYSTYKI!$B289)</f>
        <v>20</v>
      </c>
      <c r="AY289" s="168">
        <f t="shared" si="276"/>
        <v>30</v>
      </c>
      <c r="AZ289" s="168">
        <f>SUMIFS('BAZA DANYCH'!$O:$O,'BAZA DANYCH'!$U:$U,AZ$281,'BAZA DANYCH'!$K:$K,$C289,'BAZA DANYCH'!$A:$A,$A289,'BAZA DANYCH'!$F:$F,STATYSTYKI!$B289)</f>
        <v>3</v>
      </c>
      <c r="BA289" s="168">
        <f>SUMIFS('BAZA DANYCH'!$P:$P,'BAZA DANYCH'!$U:$U,BA$281,'BAZA DANYCH'!$K:$K,$C289,'BAZA DANYCH'!$A:$A,$A289,'BAZA DANYCH'!$F:$F,STATYSTYKI!$B289)</f>
        <v>18</v>
      </c>
      <c r="BB289" s="168">
        <f t="shared" si="277"/>
        <v>21</v>
      </c>
      <c r="BC289" s="168">
        <f>SUMIFS('BAZA DANYCH'!$O:$O,'BAZA DANYCH'!$U:$U,BC$281,'BAZA DANYCH'!$K:$K,$C289,'BAZA DANYCH'!$A:$A,$A289,'BAZA DANYCH'!$F:$F,STATYSTYKI!$B289)</f>
        <v>0</v>
      </c>
      <c r="BD289" s="168">
        <f>SUMIFS('BAZA DANYCH'!$P:$P,'BAZA DANYCH'!$U:$U,BD$281,'BAZA DANYCH'!$K:$K,$C289,'BAZA DANYCH'!$A:$A,$A289,'BAZA DANYCH'!$F:$F,STATYSTYKI!$B289)</f>
        <v>0</v>
      </c>
      <c r="BE289" s="168">
        <f t="shared" si="278"/>
        <v>0</v>
      </c>
      <c r="BF289" s="168">
        <f>SUMIFS('BAZA DANYCH'!$O:$O,'BAZA DANYCH'!$U:$U,BF$281,'BAZA DANYCH'!$K:$K,$C289,'BAZA DANYCH'!$A:$A,$A289,'BAZA DANYCH'!$F:$F,STATYSTYKI!$B289)</f>
        <v>32</v>
      </c>
      <c r="BG289" s="168">
        <f>SUMIFS('BAZA DANYCH'!$P:$P,'BAZA DANYCH'!$U:$U,BG$281,'BAZA DANYCH'!$K:$K,$C289,'BAZA DANYCH'!$A:$A,$A289,'BAZA DANYCH'!$F:$F,STATYSTYKI!$B289)</f>
        <v>3</v>
      </c>
      <c r="BH289" s="168">
        <f t="shared" si="279"/>
        <v>35</v>
      </c>
      <c r="BI289" s="168">
        <f>SUMIFS('BAZA DANYCH'!$O:$O,'BAZA DANYCH'!$U:$U,BI$281,'BAZA DANYCH'!$K:$K,$C289,'BAZA DANYCH'!$A:$A,$A289,'BAZA DANYCH'!$F:$F,STATYSTYKI!$B289)</f>
        <v>44</v>
      </c>
      <c r="BJ289" s="168">
        <f>SUMIFS('BAZA DANYCH'!$P:$P,'BAZA DANYCH'!$U:$U,BJ$281,'BAZA DANYCH'!$K:$K,$C289,'BAZA DANYCH'!$A:$A,$A289,'BAZA DANYCH'!$F:$F,STATYSTYKI!$B289)</f>
        <v>18</v>
      </c>
      <c r="BK289" s="168">
        <f t="shared" si="280"/>
        <v>62</v>
      </c>
      <c r="BL289" s="168">
        <f>SUMIFS('BAZA DANYCH'!$O:$O,'BAZA DANYCH'!$U:$U,BL$281,'BAZA DANYCH'!$K:$K,$C289,'BAZA DANYCH'!$A:$A,$A289,'BAZA DANYCH'!$F:$F,STATYSTYKI!$B289)</f>
        <v>32</v>
      </c>
      <c r="BM289" s="168">
        <f>SUMIFS('BAZA DANYCH'!$P:$P,'BAZA DANYCH'!$U:$U,BM$281,'BAZA DANYCH'!$K:$K,$C289,'BAZA DANYCH'!$A:$A,$A289,'BAZA DANYCH'!$F:$F,STATYSTYKI!$B289)</f>
        <v>13</v>
      </c>
      <c r="BN289" s="168">
        <f t="shared" si="281"/>
        <v>45</v>
      </c>
      <c r="BO289" s="168">
        <f>SUMIFS('BAZA DANYCH'!$O:$O,'BAZA DANYCH'!$U:$U,BO$281,'BAZA DANYCH'!$K:$K,$C289,'BAZA DANYCH'!$A:$A,$A289,'BAZA DANYCH'!$F:$F,STATYSTYKI!$B289)</f>
        <v>68</v>
      </c>
      <c r="BP289" s="168">
        <f>SUMIFS('BAZA DANYCH'!$P:$P,'BAZA DANYCH'!$U:$U,BP$281,'BAZA DANYCH'!$K:$K,$C289,'BAZA DANYCH'!$A:$A,$A289,'BAZA DANYCH'!$F:$F,STATYSTYKI!$B289)</f>
        <v>44</v>
      </c>
      <c r="BQ289" s="168">
        <f t="shared" si="282"/>
        <v>112</v>
      </c>
      <c r="BR289" s="168">
        <f>SUMIFS('BAZA DANYCH'!$O:$O,'BAZA DANYCH'!$U:$U,BR$281,'BAZA DANYCH'!$K:$K,$C289,'BAZA DANYCH'!$A:$A,$A289,'BAZA DANYCH'!$F:$F,STATYSTYKI!$B289)</f>
        <v>18</v>
      </c>
      <c r="BS289" s="168">
        <f>SUMIFS('BAZA DANYCH'!$P:$P,'BAZA DANYCH'!$U:$U,BS$281,'BAZA DANYCH'!$K:$K,$C289,'BAZA DANYCH'!$A:$A,$A289,'BAZA DANYCH'!$F:$F,STATYSTYKI!$B289)</f>
        <v>8</v>
      </c>
      <c r="BT289" s="168">
        <f t="shared" si="283"/>
        <v>26</v>
      </c>
      <c r="BU289" s="168">
        <f>SUMIFS('BAZA DANYCH'!$O:$O,'BAZA DANYCH'!$U:$U,BU$281,'BAZA DANYCH'!$K:$K,$C289,'BAZA DANYCH'!$A:$A,$A289,'BAZA DANYCH'!$F:$F,STATYSTYKI!$B289)</f>
        <v>30</v>
      </c>
      <c r="BV289" s="168">
        <f>SUMIFS('BAZA DANYCH'!$P:$P,'BAZA DANYCH'!$U:$U,BV$281,'BAZA DANYCH'!$K:$K,$C289,'BAZA DANYCH'!$A:$A,$A289,'BAZA DANYCH'!$F:$F,STATYSTYKI!$B289)</f>
        <v>8</v>
      </c>
      <c r="BW289" s="168">
        <f t="shared" si="284"/>
        <v>38</v>
      </c>
      <c r="BX289" s="168">
        <f>SUMIFS('BAZA DANYCH'!$O:$O,'BAZA DANYCH'!$U:$U,BX$281,'BAZA DANYCH'!$K:$K,$C289,'BAZA DANYCH'!$A:$A,$A289,'BAZA DANYCH'!$F:$F,STATYSTYKI!$B289)</f>
        <v>15</v>
      </c>
      <c r="BY289" s="168">
        <f>SUMIFS('BAZA DANYCH'!$P:$P,'BAZA DANYCH'!$U:$U,BY$281,'BAZA DANYCH'!$K:$K,$C289,'BAZA DANYCH'!$A:$A,$A289,'BAZA DANYCH'!$F:$F,STATYSTYKI!$B289)</f>
        <v>18</v>
      </c>
      <c r="BZ289" s="168">
        <f t="shared" si="285"/>
        <v>33</v>
      </c>
      <c r="CA289" s="168">
        <f>SUMIFS('BAZA DANYCH'!$O:$O,'BAZA DANYCH'!$U:$U,CA$281,'BAZA DANYCH'!$K:$K,$C289,'BAZA DANYCH'!$A:$A,$A289,'BAZA DANYCH'!$F:$F,STATYSTYKI!$B289)</f>
        <v>64</v>
      </c>
      <c r="CB289" s="168">
        <f>SUMIFS('BAZA DANYCH'!$P:$P,'BAZA DANYCH'!$U:$U,CB$281,'BAZA DANYCH'!$K:$K,$C289,'BAZA DANYCH'!$A:$A,$A289,'BAZA DANYCH'!$F:$F,STATYSTYKI!$B289)</f>
        <v>34</v>
      </c>
      <c r="CC289" s="168">
        <f t="shared" si="286"/>
        <v>98</v>
      </c>
      <c r="CD289" s="168">
        <f>SUMIFS('BAZA DANYCH'!$O:$O,'BAZA DANYCH'!$U:$U,CD$281,'BAZA DANYCH'!$K:$K,$C289,'BAZA DANYCH'!$A:$A,$A289,'BAZA DANYCH'!$F:$F,STATYSTYKI!$B289)</f>
        <v>26</v>
      </c>
      <c r="CE289" s="168">
        <f>SUMIFS('BAZA DANYCH'!$P:$P,'BAZA DANYCH'!$U:$U,CE$281,'BAZA DANYCH'!$K:$K,$C289,'BAZA DANYCH'!$A:$A,$A289,'BAZA DANYCH'!$F:$F,STATYSTYKI!$B289)</f>
        <v>14</v>
      </c>
      <c r="CF289" s="168">
        <f t="shared" si="287"/>
        <v>40</v>
      </c>
      <c r="CG289" s="168">
        <f>SUMIFS('BAZA DANYCH'!$O:$O,'BAZA DANYCH'!$U:$U,CG$281,'BAZA DANYCH'!$K:$K,$C289,'BAZA DANYCH'!$A:$A,$A289,'BAZA DANYCH'!$F:$F,STATYSTYKI!$B289)</f>
        <v>26</v>
      </c>
      <c r="CH289" s="168">
        <f>SUMIFS('BAZA DANYCH'!$P:$P,'BAZA DANYCH'!$U:$U,CH$281,'BAZA DANYCH'!$K:$K,$C289,'BAZA DANYCH'!$A:$A,$A289,'BAZA DANYCH'!$F:$F,STATYSTYKI!$B289)</f>
        <v>25</v>
      </c>
      <c r="CI289" s="168">
        <f t="shared" si="288"/>
        <v>51</v>
      </c>
      <c r="CJ289" s="168">
        <f>SUMIFS('BAZA DANYCH'!$O:$O,'BAZA DANYCH'!$U:$U,CJ$281,'BAZA DANYCH'!$K:$K,$C289,'BAZA DANYCH'!$A:$A,$A289,'BAZA DANYCH'!$F:$F,STATYSTYKI!$B289)</f>
        <v>22</v>
      </c>
      <c r="CK289" s="168">
        <f>SUMIFS('BAZA DANYCH'!$P:$P,'BAZA DANYCH'!$U:$U,CK$281,'BAZA DANYCH'!$K:$K,$C289,'BAZA DANYCH'!$A:$A,$A289,'BAZA DANYCH'!$F:$F,STATYSTYKI!$B289)</f>
        <v>5</v>
      </c>
      <c r="CL289" s="168">
        <f t="shared" si="289"/>
        <v>27</v>
      </c>
      <c r="CM289" s="168">
        <f>SUMIFS('BAZA DANYCH'!$O:$O,'BAZA DANYCH'!$U:$U,CM$281,'BAZA DANYCH'!$K:$K,$C289,'BAZA DANYCH'!$A:$A,$A289,'BAZA DANYCH'!$F:$F,STATYSTYKI!$B289)</f>
        <v>30</v>
      </c>
      <c r="CN289" s="168">
        <f>SUMIFS('BAZA DANYCH'!$P:$P,'BAZA DANYCH'!$U:$U,CN$281,'BAZA DANYCH'!$K:$K,$C289,'BAZA DANYCH'!$A:$A,$A289,'BAZA DANYCH'!$F:$F,STATYSTYKI!$B289)</f>
        <v>8</v>
      </c>
      <c r="CO289" s="168">
        <f t="shared" si="290"/>
        <v>38</v>
      </c>
      <c r="CP289" s="168">
        <f>SUMIFS('BAZA DANYCH'!$O:$O,'BAZA DANYCH'!$U:$U,CP$281,'BAZA DANYCH'!$K:$K,$C289,'BAZA DANYCH'!$A:$A,$A289,'BAZA DANYCH'!$F:$F,STATYSTYKI!$B289)</f>
        <v>47</v>
      </c>
      <c r="CQ289" s="168">
        <f>SUMIFS('BAZA DANYCH'!$P:$P,'BAZA DANYCH'!$U:$U,CQ$281,'BAZA DANYCH'!$K:$K,$C289,'BAZA DANYCH'!$A:$A,$A289,'BAZA DANYCH'!$F:$F,STATYSTYKI!$B289)</f>
        <v>44</v>
      </c>
      <c r="CR289" s="168">
        <f t="shared" si="291"/>
        <v>91</v>
      </c>
      <c r="CS289" s="168">
        <f>SUMIFS('BAZA DANYCH'!$O:$O,'BAZA DANYCH'!$U:$U,CS$281,'BAZA DANYCH'!$K:$K,$C289,'BAZA DANYCH'!$A:$A,$A289,'BAZA DANYCH'!$F:$F,STATYSTYKI!$B289)</f>
        <v>36</v>
      </c>
      <c r="CT289" s="168">
        <f>SUMIFS('BAZA DANYCH'!$P:$P,'BAZA DANYCH'!$U:$U,CT$281,'BAZA DANYCH'!$K:$K,$C289,'BAZA DANYCH'!$A:$A,$A289,'BAZA DANYCH'!$F:$F,STATYSTYKI!$B289)</f>
        <v>25</v>
      </c>
      <c r="CU289" s="168">
        <f t="shared" si="292"/>
        <v>61</v>
      </c>
      <c r="CV289" s="168">
        <f>SUMIFS('BAZA DANYCH'!$O:$O,'BAZA DANYCH'!$U:$U,CV$281,'BAZA DANYCH'!$K:$K,$C289,'BAZA DANYCH'!$A:$A,$A289,'BAZA DANYCH'!$F:$F,STATYSTYKI!$B289)</f>
        <v>18</v>
      </c>
      <c r="CW289" s="168">
        <f>SUMIFS('BAZA DANYCH'!$P:$P,'BAZA DANYCH'!$U:$U,CW$281,'BAZA DANYCH'!$K:$K,$C289,'BAZA DANYCH'!$A:$A,$A289,'BAZA DANYCH'!$F:$F,STATYSTYKI!$B289)</f>
        <v>3</v>
      </c>
    </row>
    <row r="290" spans="1:101" x14ac:dyDescent="0.2">
      <c r="A290" s="170" t="str">
        <f t="shared" ref="A290:C290" si="297">A192</f>
        <v xml:space="preserve">Plac Grunwaldzki </v>
      </c>
      <c r="B290" s="170" t="str">
        <f t="shared" si="297"/>
        <v>pr_88f_T</v>
      </c>
      <c r="C290" s="170">
        <f t="shared" si="297"/>
        <v>2</v>
      </c>
      <c r="D290" s="177">
        <f t="shared" si="229"/>
        <v>481</v>
      </c>
      <c r="E290" s="177">
        <f t="shared" si="230"/>
        <v>501</v>
      </c>
      <c r="F290" s="177">
        <f t="shared" si="261"/>
        <v>982</v>
      </c>
      <c r="G290" s="168">
        <f>SUMIFS('BAZA DANYCH'!$O:$O,'BAZA DANYCH'!$U:$U,G$281,'BAZA DANYCH'!$K:$K,$C290,'BAZA DANYCH'!$A:$A,$A290,'BAZA DANYCH'!$F:$F,STATYSTYKI!$B290)</f>
        <v>0</v>
      </c>
      <c r="H290" s="168">
        <f>SUMIFS('BAZA DANYCH'!$P:$P,'BAZA DANYCH'!$U:$U,H$281,'BAZA DANYCH'!$K:$K,$C290,'BAZA DANYCH'!$A:$A,$A290,'BAZA DANYCH'!$F:$F,STATYSTYKI!$B290)</f>
        <v>1</v>
      </c>
      <c r="I290" s="168">
        <f t="shared" si="262"/>
        <v>1</v>
      </c>
      <c r="J290" s="168">
        <f>SUMIFS('BAZA DANYCH'!$O:$O,'BAZA DANYCH'!$U:$U,J$281,'BAZA DANYCH'!$K:$K,$C290,'BAZA DANYCH'!$A:$A,$A290,'BAZA DANYCH'!$F:$F,STATYSTYKI!$B290)</f>
        <v>0</v>
      </c>
      <c r="K290" s="168">
        <f>SUMIFS('BAZA DANYCH'!$P:$P,'BAZA DANYCH'!$U:$U,K$281,'BAZA DANYCH'!$K:$K,$C290,'BAZA DANYCH'!$A:$A,$A290,'BAZA DANYCH'!$F:$F,STATYSTYKI!$B290)</f>
        <v>0</v>
      </c>
      <c r="L290" s="168">
        <f t="shared" si="263"/>
        <v>0</v>
      </c>
      <c r="M290" s="168">
        <f>SUMIFS('BAZA DANYCH'!$O:$O,'BAZA DANYCH'!$U:$U,M$281,'BAZA DANYCH'!$K:$K,$C290,'BAZA DANYCH'!$A:$A,$A290,'BAZA DANYCH'!$F:$F,STATYSTYKI!$B290)</f>
        <v>6</v>
      </c>
      <c r="N290" s="168">
        <f>SUMIFS('BAZA DANYCH'!$P:$P,'BAZA DANYCH'!$U:$U,N$281,'BAZA DANYCH'!$K:$K,$C290,'BAZA DANYCH'!$A:$A,$A290,'BAZA DANYCH'!$F:$F,STATYSTYKI!$B290)</f>
        <v>7</v>
      </c>
      <c r="O290" s="168">
        <f t="shared" si="264"/>
        <v>13</v>
      </c>
      <c r="P290" s="168">
        <f>SUMIFS('BAZA DANYCH'!$O:$O,'BAZA DANYCH'!$U:$U,P$281,'BAZA DANYCH'!$K:$K,$C290,'BAZA DANYCH'!$A:$A,$A290,'BAZA DANYCH'!$F:$F,STATYSTYKI!$B290)</f>
        <v>14</v>
      </c>
      <c r="Q290" s="168">
        <f>SUMIFS('BAZA DANYCH'!$P:$P,'BAZA DANYCH'!$U:$U,Q$281,'BAZA DANYCH'!$K:$K,$C290,'BAZA DANYCH'!$A:$A,$A290,'BAZA DANYCH'!$F:$F,STATYSTYKI!$B290)</f>
        <v>22</v>
      </c>
      <c r="R290" s="168">
        <f t="shared" si="265"/>
        <v>36</v>
      </c>
      <c r="S290" s="168">
        <f>SUMIFS('BAZA DANYCH'!$O:$O,'BAZA DANYCH'!$U:$U,S$281,'BAZA DANYCH'!$K:$K,$C290,'BAZA DANYCH'!$A:$A,$A290,'BAZA DANYCH'!$F:$F,STATYSTYKI!$B290)</f>
        <v>6</v>
      </c>
      <c r="T290" s="168">
        <f>SUMIFS('BAZA DANYCH'!$P:$P,'BAZA DANYCH'!$U:$U,T$281,'BAZA DANYCH'!$K:$K,$C290,'BAZA DANYCH'!$A:$A,$A290,'BAZA DANYCH'!$F:$F,STATYSTYKI!$B290)</f>
        <v>16</v>
      </c>
      <c r="U290" s="168">
        <f t="shared" si="266"/>
        <v>22</v>
      </c>
      <c r="V290" s="168">
        <f>SUMIFS('BAZA DANYCH'!$O:$O,'BAZA DANYCH'!$U:$U,V$281,'BAZA DANYCH'!$K:$K,$C290,'BAZA DANYCH'!$A:$A,$A290,'BAZA DANYCH'!$F:$F,STATYSTYKI!$B290)</f>
        <v>5</v>
      </c>
      <c r="W290" s="168">
        <f>SUMIFS('BAZA DANYCH'!$P:$P,'BAZA DANYCH'!$U:$U,W$281,'BAZA DANYCH'!$K:$K,$C290,'BAZA DANYCH'!$A:$A,$A290,'BAZA DANYCH'!$F:$F,STATYSTYKI!$B290)</f>
        <v>22</v>
      </c>
      <c r="X290" s="168">
        <f t="shared" si="267"/>
        <v>27</v>
      </c>
      <c r="Y290" s="168">
        <f>SUMIFS('BAZA DANYCH'!$O:$O,'BAZA DANYCH'!$U:$U,Y$281,'BAZA DANYCH'!$K:$K,$C290,'BAZA DANYCH'!$A:$A,$A290,'BAZA DANYCH'!$F:$F,STATYSTYKI!$B290)</f>
        <v>17</v>
      </c>
      <c r="Z290" s="168">
        <f>SUMIFS('BAZA DANYCH'!$P:$P,'BAZA DANYCH'!$U:$U,Z$281,'BAZA DANYCH'!$K:$K,$C290,'BAZA DANYCH'!$A:$A,$A290,'BAZA DANYCH'!$F:$F,STATYSTYKI!$B290)</f>
        <v>11</v>
      </c>
      <c r="AA290" s="168">
        <f t="shared" si="268"/>
        <v>28</v>
      </c>
      <c r="AB290" s="168">
        <f>SUMIFS('BAZA DANYCH'!$O:$O,'BAZA DANYCH'!$U:$U,AB$281,'BAZA DANYCH'!$K:$K,$C290,'BAZA DANYCH'!$A:$A,$A290,'BAZA DANYCH'!$F:$F,STATYSTYKI!$B290)</f>
        <v>20</v>
      </c>
      <c r="AC290" s="168">
        <f>SUMIFS('BAZA DANYCH'!$P:$P,'BAZA DANYCH'!$U:$U,AC$281,'BAZA DANYCH'!$K:$K,$C290,'BAZA DANYCH'!$A:$A,$A290,'BAZA DANYCH'!$F:$F,STATYSTYKI!$B290)</f>
        <v>32</v>
      </c>
      <c r="AD290" s="168">
        <f t="shared" si="269"/>
        <v>52</v>
      </c>
      <c r="AE290" s="168">
        <f>SUMIFS('BAZA DANYCH'!$O:$O,'BAZA DANYCH'!$U:$U,AE$281,'BAZA DANYCH'!$K:$K,$C290,'BAZA DANYCH'!$A:$A,$A290,'BAZA DANYCH'!$F:$F,STATYSTYKI!$B290)</f>
        <v>0</v>
      </c>
      <c r="AF290" s="168">
        <f>SUMIFS('BAZA DANYCH'!$P:$P,'BAZA DANYCH'!$U:$U,AF$281,'BAZA DANYCH'!$K:$K,$C290,'BAZA DANYCH'!$A:$A,$A290,'BAZA DANYCH'!$F:$F,STATYSTYKI!$B290)</f>
        <v>0</v>
      </c>
      <c r="AG290" s="168">
        <f t="shared" si="270"/>
        <v>0</v>
      </c>
      <c r="AH290" s="168">
        <f>SUMIFS('BAZA DANYCH'!$O:$O,'BAZA DANYCH'!$U:$U,AH$281,'BAZA DANYCH'!$K:$K,$C290,'BAZA DANYCH'!$A:$A,$A290,'BAZA DANYCH'!$F:$F,STATYSTYKI!$B290)</f>
        <v>17</v>
      </c>
      <c r="AI290" s="168">
        <f>SUMIFS('BAZA DANYCH'!$P:$P,'BAZA DANYCH'!$U:$U,AI$281,'BAZA DANYCH'!$K:$K,$C290,'BAZA DANYCH'!$A:$A,$A290,'BAZA DANYCH'!$F:$F,STATYSTYKI!$B290)</f>
        <v>17</v>
      </c>
      <c r="AJ290" s="168">
        <f t="shared" si="271"/>
        <v>34</v>
      </c>
      <c r="AK290" s="168">
        <f>SUMIFS('BAZA DANYCH'!$O:$O,'BAZA DANYCH'!$U:$U,AK$281,'BAZA DANYCH'!$K:$K,$C290,'BAZA DANYCH'!$A:$A,$A290,'BAZA DANYCH'!$F:$F,STATYSTYKI!$B290)</f>
        <v>20</v>
      </c>
      <c r="AL290" s="168">
        <f>SUMIFS('BAZA DANYCH'!$P:$P,'BAZA DANYCH'!$U:$U,AL$281,'BAZA DANYCH'!$K:$K,$C290,'BAZA DANYCH'!$A:$A,$A290,'BAZA DANYCH'!$F:$F,STATYSTYKI!$B290)</f>
        <v>11</v>
      </c>
      <c r="AM290" s="168">
        <f t="shared" si="272"/>
        <v>31</v>
      </c>
      <c r="AN290" s="168">
        <f>SUMIFS('BAZA DANYCH'!$O:$O,'BAZA DANYCH'!$U:$U,AN$281,'BAZA DANYCH'!$K:$K,$C290,'BAZA DANYCH'!$A:$A,$A290,'BAZA DANYCH'!$F:$F,STATYSTYKI!$B290)</f>
        <v>16</v>
      </c>
      <c r="AO290" s="168">
        <f>SUMIFS('BAZA DANYCH'!$P:$P,'BAZA DANYCH'!$U:$U,AO$281,'BAZA DANYCH'!$K:$K,$C290,'BAZA DANYCH'!$A:$A,$A290,'BAZA DANYCH'!$F:$F,STATYSTYKI!$B290)</f>
        <v>28</v>
      </c>
      <c r="AP290" s="168">
        <f t="shared" si="273"/>
        <v>44</v>
      </c>
      <c r="AQ290" s="168">
        <f>SUMIFS('BAZA DANYCH'!$O:$O,'BAZA DANYCH'!$U:$U,AQ$281,'BAZA DANYCH'!$K:$K,$C290,'BAZA DANYCH'!$A:$A,$A290,'BAZA DANYCH'!$F:$F,STATYSTYKI!$B290)</f>
        <v>20</v>
      </c>
      <c r="AR290" s="168">
        <f>SUMIFS('BAZA DANYCH'!$P:$P,'BAZA DANYCH'!$U:$U,AR$281,'BAZA DANYCH'!$K:$K,$C290,'BAZA DANYCH'!$A:$A,$A290,'BAZA DANYCH'!$F:$F,STATYSTYKI!$B290)</f>
        <v>30</v>
      </c>
      <c r="AS290" s="168">
        <f t="shared" si="274"/>
        <v>50</v>
      </c>
      <c r="AT290" s="168">
        <f>SUMIFS('BAZA DANYCH'!$O:$O,'BAZA DANYCH'!$U:$U,AT$281,'BAZA DANYCH'!$K:$K,$C290,'BAZA DANYCH'!$A:$A,$A290,'BAZA DANYCH'!$F:$F,STATYSTYKI!$B290)</f>
        <v>42</v>
      </c>
      <c r="AU290" s="168">
        <f>SUMIFS('BAZA DANYCH'!$P:$P,'BAZA DANYCH'!$U:$U,AU$281,'BAZA DANYCH'!$K:$K,$C290,'BAZA DANYCH'!$A:$A,$A290,'BAZA DANYCH'!$F:$F,STATYSTYKI!$B290)</f>
        <v>30</v>
      </c>
      <c r="AV290" s="168">
        <f t="shared" si="275"/>
        <v>72</v>
      </c>
      <c r="AW290" s="168">
        <f>SUMIFS('BAZA DANYCH'!$O:$O,'BAZA DANYCH'!$U:$U,AW$281,'BAZA DANYCH'!$K:$K,$C290,'BAZA DANYCH'!$A:$A,$A290,'BAZA DANYCH'!$F:$F,STATYSTYKI!$B290)</f>
        <v>0</v>
      </c>
      <c r="AX290" s="168">
        <f>SUMIFS('BAZA DANYCH'!$P:$P,'BAZA DANYCH'!$U:$U,AX$281,'BAZA DANYCH'!$K:$K,$C290,'BAZA DANYCH'!$A:$A,$A290,'BAZA DANYCH'!$F:$F,STATYSTYKI!$B290)</f>
        <v>0</v>
      </c>
      <c r="AY290" s="168">
        <f t="shared" si="276"/>
        <v>0</v>
      </c>
      <c r="AZ290" s="168">
        <f>SUMIFS('BAZA DANYCH'!$O:$O,'BAZA DANYCH'!$U:$U,AZ$281,'BAZA DANYCH'!$K:$K,$C290,'BAZA DANYCH'!$A:$A,$A290,'BAZA DANYCH'!$F:$F,STATYSTYKI!$B290)</f>
        <v>16</v>
      </c>
      <c r="BA290" s="168">
        <f>SUMIFS('BAZA DANYCH'!$P:$P,'BAZA DANYCH'!$U:$U,BA$281,'BAZA DANYCH'!$K:$K,$C290,'BAZA DANYCH'!$A:$A,$A290,'BAZA DANYCH'!$F:$F,STATYSTYKI!$B290)</f>
        <v>8</v>
      </c>
      <c r="BB290" s="168">
        <f t="shared" si="277"/>
        <v>24</v>
      </c>
      <c r="BC290" s="168">
        <f>SUMIFS('BAZA DANYCH'!$O:$O,'BAZA DANYCH'!$U:$U,BC$281,'BAZA DANYCH'!$K:$K,$C290,'BAZA DANYCH'!$A:$A,$A290,'BAZA DANYCH'!$F:$F,STATYSTYKI!$B290)</f>
        <v>7</v>
      </c>
      <c r="BD290" s="168">
        <f>SUMIFS('BAZA DANYCH'!$P:$P,'BAZA DANYCH'!$U:$U,BD$281,'BAZA DANYCH'!$K:$K,$C290,'BAZA DANYCH'!$A:$A,$A290,'BAZA DANYCH'!$F:$F,STATYSTYKI!$B290)</f>
        <v>6</v>
      </c>
      <c r="BE290" s="168">
        <f t="shared" si="278"/>
        <v>13</v>
      </c>
      <c r="BF290" s="168">
        <f>SUMIFS('BAZA DANYCH'!$O:$O,'BAZA DANYCH'!$U:$U,BF$281,'BAZA DANYCH'!$K:$K,$C290,'BAZA DANYCH'!$A:$A,$A290,'BAZA DANYCH'!$F:$F,STATYSTYKI!$B290)</f>
        <v>17</v>
      </c>
      <c r="BG290" s="168">
        <f>SUMIFS('BAZA DANYCH'!$P:$P,'BAZA DANYCH'!$U:$U,BG$281,'BAZA DANYCH'!$K:$K,$C290,'BAZA DANYCH'!$A:$A,$A290,'BAZA DANYCH'!$F:$F,STATYSTYKI!$B290)</f>
        <v>9</v>
      </c>
      <c r="BH290" s="168">
        <f t="shared" si="279"/>
        <v>26</v>
      </c>
      <c r="BI290" s="168">
        <f>SUMIFS('BAZA DANYCH'!$O:$O,'BAZA DANYCH'!$U:$U,BI$281,'BAZA DANYCH'!$K:$K,$C290,'BAZA DANYCH'!$A:$A,$A290,'BAZA DANYCH'!$F:$F,STATYSTYKI!$B290)</f>
        <v>25</v>
      </c>
      <c r="BJ290" s="168">
        <f>SUMIFS('BAZA DANYCH'!$P:$P,'BAZA DANYCH'!$U:$U,BJ$281,'BAZA DANYCH'!$K:$K,$C290,'BAZA DANYCH'!$A:$A,$A290,'BAZA DANYCH'!$F:$F,STATYSTYKI!$B290)</f>
        <v>23</v>
      </c>
      <c r="BK290" s="168">
        <f t="shared" si="280"/>
        <v>48</v>
      </c>
      <c r="BL290" s="168">
        <f>SUMIFS('BAZA DANYCH'!$O:$O,'BAZA DANYCH'!$U:$U,BL$281,'BAZA DANYCH'!$K:$K,$C290,'BAZA DANYCH'!$A:$A,$A290,'BAZA DANYCH'!$F:$F,STATYSTYKI!$B290)</f>
        <v>23</v>
      </c>
      <c r="BM290" s="168">
        <f>SUMIFS('BAZA DANYCH'!$P:$P,'BAZA DANYCH'!$U:$U,BM$281,'BAZA DANYCH'!$K:$K,$C290,'BAZA DANYCH'!$A:$A,$A290,'BAZA DANYCH'!$F:$F,STATYSTYKI!$B290)</f>
        <v>27</v>
      </c>
      <c r="BN290" s="168">
        <f t="shared" si="281"/>
        <v>50</v>
      </c>
      <c r="BO290" s="168">
        <f>SUMIFS('BAZA DANYCH'!$O:$O,'BAZA DANYCH'!$U:$U,BO$281,'BAZA DANYCH'!$K:$K,$C290,'BAZA DANYCH'!$A:$A,$A290,'BAZA DANYCH'!$F:$F,STATYSTYKI!$B290)</f>
        <v>18</v>
      </c>
      <c r="BP290" s="168">
        <f>SUMIFS('BAZA DANYCH'!$P:$P,'BAZA DANYCH'!$U:$U,BP$281,'BAZA DANYCH'!$K:$K,$C290,'BAZA DANYCH'!$A:$A,$A290,'BAZA DANYCH'!$F:$F,STATYSTYKI!$B290)</f>
        <v>7</v>
      </c>
      <c r="BQ290" s="168">
        <f t="shared" si="282"/>
        <v>25</v>
      </c>
      <c r="BR290" s="168">
        <f>SUMIFS('BAZA DANYCH'!$O:$O,'BAZA DANYCH'!$U:$U,BR$281,'BAZA DANYCH'!$K:$K,$C290,'BAZA DANYCH'!$A:$A,$A290,'BAZA DANYCH'!$F:$F,STATYSTYKI!$B290)</f>
        <v>25</v>
      </c>
      <c r="BS290" s="168">
        <f>SUMIFS('BAZA DANYCH'!$P:$P,'BAZA DANYCH'!$U:$U,BS$281,'BAZA DANYCH'!$K:$K,$C290,'BAZA DANYCH'!$A:$A,$A290,'BAZA DANYCH'!$F:$F,STATYSTYKI!$B290)</f>
        <v>12</v>
      </c>
      <c r="BT290" s="168">
        <f t="shared" si="283"/>
        <v>37</v>
      </c>
      <c r="BU290" s="168">
        <f>SUMIFS('BAZA DANYCH'!$O:$O,'BAZA DANYCH'!$U:$U,BU$281,'BAZA DANYCH'!$K:$K,$C290,'BAZA DANYCH'!$A:$A,$A290,'BAZA DANYCH'!$F:$F,STATYSTYKI!$B290)</f>
        <v>15</v>
      </c>
      <c r="BV290" s="168">
        <f>SUMIFS('BAZA DANYCH'!$P:$P,'BAZA DANYCH'!$U:$U,BV$281,'BAZA DANYCH'!$K:$K,$C290,'BAZA DANYCH'!$A:$A,$A290,'BAZA DANYCH'!$F:$F,STATYSTYKI!$B290)</f>
        <v>29</v>
      </c>
      <c r="BW290" s="168">
        <f t="shared" si="284"/>
        <v>44</v>
      </c>
      <c r="BX290" s="168">
        <f>SUMIFS('BAZA DANYCH'!$O:$O,'BAZA DANYCH'!$U:$U,BX$281,'BAZA DANYCH'!$K:$K,$C290,'BAZA DANYCH'!$A:$A,$A290,'BAZA DANYCH'!$F:$F,STATYSTYKI!$B290)</f>
        <v>0</v>
      </c>
      <c r="BY290" s="168">
        <f>SUMIFS('BAZA DANYCH'!$P:$P,'BAZA DANYCH'!$U:$U,BY$281,'BAZA DANYCH'!$K:$K,$C290,'BAZA DANYCH'!$A:$A,$A290,'BAZA DANYCH'!$F:$F,STATYSTYKI!$B290)</f>
        <v>0</v>
      </c>
      <c r="BZ290" s="168">
        <f t="shared" si="285"/>
        <v>0</v>
      </c>
      <c r="CA290" s="168">
        <f>SUMIFS('BAZA DANYCH'!$O:$O,'BAZA DANYCH'!$U:$U,CA$281,'BAZA DANYCH'!$K:$K,$C290,'BAZA DANYCH'!$A:$A,$A290,'BAZA DANYCH'!$F:$F,STATYSTYKI!$B290)</f>
        <v>0</v>
      </c>
      <c r="CB290" s="168">
        <f>SUMIFS('BAZA DANYCH'!$P:$P,'BAZA DANYCH'!$U:$U,CB$281,'BAZA DANYCH'!$K:$K,$C290,'BAZA DANYCH'!$A:$A,$A290,'BAZA DANYCH'!$F:$F,STATYSTYKI!$B290)</f>
        <v>18</v>
      </c>
      <c r="CC290" s="168">
        <f t="shared" si="286"/>
        <v>18</v>
      </c>
      <c r="CD290" s="168">
        <f>SUMIFS('BAZA DANYCH'!$O:$O,'BAZA DANYCH'!$U:$U,CD$281,'BAZA DANYCH'!$K:$K,$C290,'BAZA DANYCH'!$A:$A,$A290,'BAZA DANYCH'!$F:$F,STATYSTYKI!$B290)</f>
        <v>18</v>
      </c>
      <c r="CE290" s="168">
        <f>SUMIFS('BAZA DANYCH'!$P:$P,'BAZA DANYCH'!$U:$U,CE$281,'BAZA DANYCH'!$K:$K,$C290,'BAZA DANYCH'!$A:$A,$A290,'BAZA DANYCH'!$F:$F,STATYSTYKI!$B290)</f>
        <v>16</v>
      </c>
      <c r="CF290" s="168">
        <f t="shared" si="287"/>
        <v>34</v>
      </c>
      <c r="CG290" s="168">
        <f>SUMIFS('BAZA DANYCH'!$O:$O,'BAZA DANYCH'!$U:$U,CG$281,'BAZA DANYCH'!$K:$K,$C290,'BAZA DANYCH'!$A:$A,$A290,'BAZA DANYCH'!$F:$F,STATYSTYKI!$B290)</f>
        <v>17</v>
      </c>
      <c r="CH290" s="168">
        <f>SUMIFS('BAZA DANYCH'!$P:$P,'BAZA DANYCH'!$U:$U,CH$281,'BAZA DANYCH'!$K:$K,$C290,'BAZA DANYCH'!$A:$A,$A290,'BAZA DANYCH'!$F:$F,STATYSTYKI!$B290)</f>
        <v>21</v>
      </c>
      <c r="CI290" s="168">
        <f t="shared" si="288"/>
        <v>38</v>
      </c>
      <c r="CJ290" s="168">
        <f>SUMIFS('BAZA DANYCH'!$O:$O,'BAZA DANYCH'!$U:$U,CJ$281,'BAZA DANYCH'!$K:$K,$C290,'BAZA DANYCH'!$A:$A,$A290,'BAZA DANYCH'!$F:$F,STATYSTYKI!$B290)</f>
        <v>50</v>
      </c>
      <c r="CK290" s="168">
        <f>SUMIFS('BAZA DANYCH'!$P:$P,'BAZA DANYCH'!$U:$U,CK$281,'BAZA DANYCH'!$K:$K,$C290,'BAZA DANYCH'!$A:$A,$A290,'BAZA DANYCH'!$F:$F,STATYSTYKI!$B290)</f>
        <v>23</v>
      </c>
      <c r="CL290" s="168">
        <f t="shared" si="289"/>
        <v>73</v>
      </c>
      <c r="CM290" s="168">
        <f>SUMIFS('BAZA DANYCH'!$O:$O,'BAZA DANYCH'!$U:$U,CM$281,'BAZA DANYCH'!$K:$K,$C290,'BAZA DANYCH'!$A:$A,$A290,'BAZA DANYCH'!$F:$F,STATYSTYKI!$B290)</f>
        <v>12</v>
      </c>
      <c r="CN290" s="168">
        <f>SUMIFS('BAZA DANYCH'!$P:$P,'BAZA DANYCH'!$U:$U,CN$281,'BAZA DANYCH'!$K:$K,$C290,'BAZA DANYCH'!$A:$A,$A290,'BAZA DANYCH'!$F:$F,STATYSTYKI!$B290)</f>
        <v>10</v>
      </c>
      <c r="CO290" s="168">
        <f t="shared" si="290"/>
        <v>22</v>
      </c>
      <c r="CP290" s="168">
        <f>SUMIFS('BAZA DANYCH'!$O:$O,'BAZA DANYCH'!$U:$U,CP$281,'BAZA DANYCH'!$K:$K,$C290,'BAZA DANYCH'!$A:$A,$A290,'BAZA DANYCH'!$F:$F,STATYSTYKI!$B290)</f>
        <v>11</v>
      </c>
      <c r="CQ290" s="168">
        <f>SUMIFS('BAZA DANYCH'!$P:$P,'BAZA DANYCH'!$U:$U,CQ$281,'BAZA DANYCH'!$K:$K,$C290,'BAZA DANYCH'!$A:$A,$A290,'BAZA DANYCH'!$F:$F,STATYSTYKI!$B290)</f>
        <v>16</v>
      </c>
      <c r="CR290" s="168">
        <f t="shared" si="291"/>
        <v>27</v>
      </c>
      <c r="CS290" s="168">
        <f>SUMIFS('BAZA DANYCH'!$O:$O,'BAZA DANYCH'!$U:$U,CS$281,'BAZA DANYCH'!$K:$K,$C290,'BAZA DANYCH'!$A:$A,$A290,'BAZA DANYCH'!$F:$F,STATYSTYKI!$B290)</f>
        <v>33</v>
      </c>
      <c r="CT290" s="168">
        <f>SUMIFS('BAZA DANYCH'!$P:$P,'BAZA DANYCH'!$U:$U,CT$281,'BAZA DANYCH'!$K:$K,$C290,'BAZA DANYCH'!$A:$A,$A290,'BAZA DANYCH'!$F:$F,STATYSTYKI!$B290)</f>
        <v>42</v>
      </c>
      <c r="CU290" s="168">
        <f t="shared" si="292"/>
        <v>75</v>
      </c>
      <c r="CV290" s="168">
        <f>SUMIFS('BAZA DANYCH'!$O:$O,'BAZA DANYCH'!$U:$U,CV$281,'BAZA DANYCH'!$K:$K,$C290,'BAZA DANYCH'!$A:$A,$A290,'BAZA DANYCH'!$F:$F,STATYSTYKI!$B290)</f>
        <v>11</v>
      </c>
      <c r="CW290" s="168">
        <f>SUMIFS('BAZA DANYCH'!$P:$P,'BAZA DANYCH'!$U:$U,CW$281,'BAZA DANYCH'!$K:$K,$C290,'BAZA DANYCH'!$A:$A,$A290,'BAZA DANYCH'!$F:$F,STATYSTYKI!$B290)</f>
        <v>7</v>
      </c>
    </row>
    <row r="291" spans="1:101" x14ac:dyDescent="0.2">
      <c r="A291" s="170" t="str">
        <f t="shared" ref="A291:C291" si="298">A193</f>
        <v xml:space="preserve">Plac Grunwaldzki </v>
      </c>
      <c r="B291" s="170" t="str">
        <f t="shared" si="298"/>
        <v>pr_88e_T</v>
      </c>
      <c r="C291" s="170">
        <f t="shared" si="298"/>
        <v>4</v>
      </c>
      <c r="D291" s="177">
        <f t="shared" si="229"/>
        <v>818</v>
      </c>
      <c r="E291" s="177">
        <f t="shared" si="230"/>
        <v>476</v>
      </c>
      <c r="F291" s="177">
        <f t="shared" si="261"/>
        <v>1294</v>
      </c>
      <c r="G291" s="168">
        <f>SUMIFS('BAZA DANYCH'!$O:$O,'BAZA DANYCH'!$U:$U,G$281,'BAZA DANYCH'!$K:$K,$C291,'BAZA DANYCH'!$A:$A,$A291,'BAZA DANYCH'!$F:$F,STATYSTYKI!$B291)</f>
        <v>10</v>
      </c>
      <c r="H291" s="168">
        <f>SUMIFS('BAZA DANYCH'!$P:$P,'BAZA DANYCH'!$U:$U,H$281,'BAZA DANYCH'!$K:$K,$C291,'BAZA DANYCH'!$A:$A,$A291,'BAZA DANYCH'!$F:$F,STATYSTYKI!$B291)</f>
        <v>3</v>
      </c>
      <c r="I291" s="168">
        <f t="shared" si="262"/>
        <v>13</v>
      </c>
      <c r="J291" s="168">
        <f>SUMIFS('BAZA DANYCH'!$O:$O,'BAZA DANYCH'!$U:$U,J$281,'BAZA DANYCH'!$K:$K,$C291,'BAZA DANYCH'!$A:$A,$A291,'BAZA DANYCH'!$F:$F,STATYSTYKI!$B291)</f>
        <v>9</v>
      </c>
      <c r="K291" s="168">
        <f>SUMIFS('BAZA DANYCH'!$P:$P,'BAZA DANYCH'!$U:$U,K$281,'BAZA DANYCH'!$K:$K,$C291,'BAZA DANYCH'!$A:$A,$A291,'BAZA DANYCH'!$F:$F,STATYSTYKI!$B291)</f>
        <v>2</v>
      </c>
      <c r="L291" s="168">
        <f t="shared" si="263"/>
        <v>11</v>
      </c>
      <c r="M291" s="168">
        <f>SUMIFS('BAZA DANYCH'!$O:$O,'BAZA DANYCH'!$U:$U,M$281,'BAZA DANYCH'!$K:$K,$C291,'BAZA DANYCH'!$A:$A,$A291,'BAZA DANYCH'!$F:$F,STATYSTYKI!$B291)</f>
        <v>8</v>
      </c>
      <c r="N291" s="168">
        <f>SUMIFS('BAZA DANYCH'!$P:$P,'BAZA DANYCH'!$U:$U,N$281,'BAZA DANYCH'!$K:$K,$C291,'BAZA DANYCH'!$A:$A,$A291,'BAZA DANYCH'!$F:$F,STATYSTYKI!$B291)</f>
        <v>3</v>
      </c>
      <c r="O291" s="168">
        <f t="shared" si="264"/>
        <v>11</v>
      </c>
      <c r="P291" s="168">
        <f>SUMIFS('BAZA DANYCH'!$O:$O,'BAZA DANYCH'!$U:$U,P$281,'BAZA DANYCH'!$K:$K,$C291,'BAZA DANYCH'!$A:$A,$A291,'BAZA DANYCH'!$F:$F,STATYSTYKI!$B291)</f>
        <v>15</v>
      </c>
      <c r="Q291" s="168">
        <f>SUMIFS('BAZA DANYCH'!$P:$P,'BAZA DANYCH'!$U:$U,Q$281,'BAZA DANYCH'!$K:$K,$C291,'BAZA DANYCH'!$A:$A,$A291,'BAZA DANYCH'!$F:$F,STATYSTYKI!$B291)</f>
        <v>3</v>
      </c>
      <c r="R291" s="168">
        <f t="shared" si="265"/>
        <v>18</v>
      </c>
      <c r="S291" s="168">
        <f>SUMIFS('BAZA DANYCH'!$O:$O,'BAZA DANYCH'!$U:$U,S$281,'BAZA DANYCH'!$K:$K,$C291,'BAZA DANYCH'!$A:$A,$A291,'BAZA DANYCH'!$F:$F,STATYSTYKI!$B291)</f>
        <v>10</v>
      </c>
      <c r="T291" s="168">
        <f>SUMIFS('BAZA DANYCH'!$P:$P,'BAZA DANYCH'!$U:$U,T$281,'BAZA DANYCH'!$K:$K,$C291,'BAZA DANYCH'!$A:$A,$A291,'BAZA DANYCH'!$F:$F,STATYSTYKI!$B291)</f>
        <v>3</v>
      </c>
      <c r="U291" s="168">
        <f t="shared" si="266"/>
        <v>13</v>
      </c>
      <c r="V291" s="168">
        <f>SUMIFS('BAZA DANYCH'!$O:$O,'BAZA DANYCH'!$U:$U,V$281,'BAZA DANYCH'!$K:$K,$C291,'BAZA DANYCH'!$A:$A,$A291,'BAZA DANYCH'!$F:$F,STATYSTYKI!$B291)</f>
        <v>55</v>
      </c>
      <c r="W291" s="168">
        <f>SUMIFS('BAZA DANYCH'!$P:$P,'BAZA DANYCH'!$U:$U,W$281,'BAZA DANYCH'!$K:$K,$C291,'BAZA DANYCH'!$A:$A,$A291,'BAZA DANYCH'!$F:$F,STATYSTYKI!$B291)</f>
        <v>28</v>
      </c>
      <c r="X291" s="168">
        <f t="shared" si="267"/>
        <v>83</v>
      </c>
      <c r="Y291" s="168">
        <f>SUMIFS('BAZA DANYCH'!$O:$O,'BAZA DANYCH'!$U:$U,Y$281,'BAZA DANYCH'!$K:$K,$C291,'BAZA DANYCH'!$A:$A,$A291,'BAZA DANYCH'!$F:$F,STATYSTYKI!$B291)</f>
        <v>28</v>
      </c>
      <c r="Z291" s="168">
        <f>SUMIFS('BAZA DANYCH'!$P:$P,'BAZA DANYCH'!$U:$U,Z$281,'BAZA DANYCH'!$K:$K,$C291,'BAZA DANYCH'!$A:$A,$A291,'BAZA DANYCH'!$F:$F,STATYSTYKI!$B291)</f>
        <v>19</v>
      </c>
      <c r="AA291" s="168">
        <f t="shared" si="268"/>
        <v>47</v>
      </c>
      <c r="AB291" s="168">
        <f>SUMIFS('BAZA DANYCH'!$O:$O,'BAZA DANYCH'!$U:$U,AB$281,'BAZA DANYCH'!$K:$K,$C291,'BAZA DANYCH'!$A:$A,$A291,'BAZA DANYCH'!$F:$F,STATYSTYKI!$B291)</f>
        <v>22</v>
      </c>
      <c r="AC291" s="168">
        <f>SUMIFS('BAZA DANYCH'!$P:$P,'BAZA DANYCH'!$U:$U,AC$281,'BAZA DANYCH'!$K:$K,$C291,'BAZA DANYCH'!$A:$A,$A291,'BAZA DANYCH'!$F:$F,STATYSTYKI!$B291)</f>
        <v>6</v>
      </c>
      <c r="AD291" s="168">
        <f t="shared" si="269"/>
        <v>28</v>
      </c>
      <c r="AE291" s="168">
        <f>SUMIFS('BAZA DANYCH'!$O:$O,'BAZA DANYCH'!$U:$U,AE$281,'BAZA DANYCH'!$K:$K,$C291,'BAZA DANYCH'!$A:$A,$A291,'BAZA DANYCH'!$F:$F,STATYSTYKI!$B291)</f>
        <v>10</v>
      </c>
      <c r="AF291" s="168">
        <f>SUMIFS('BAZA DANYCH'!$P:$P,'BAZA DANYCH'!$U:$U,AF$281,'BAZA DANYCH'!$K:$K,$C291,'BAZA DANYCH'!$A:$A,$A291,'BAZA DANYCH'!$F:$F,STATYSTYKI!$B291)</f>
        <v>21</v>
      </c>
      <c r="AG291" s="168">
        <f t="shared" si="270"/>
        <v>31</v>
      </c>
      <c r="AH291" s="168">
        <f>SUMIFS('BAZA DANYCH'!$O:$O,'BAZA DANYCH'!$U:$U,AH$281,'BAZA DANYCH'!$K:$K,$C291,'BAZA DANYCH'!$A:$A,$A291,'BAZA DANYCH'!$F:$F,STATYSTYKI!$B291)</f>
        <v>30</v>
      </c>
      <c r="AI291" s="168">
        <f>SUMIFS('BAZA DANYCH'!$P:$P,'BAZA DANYCH'!$U:$U,AI$281,'BAZA DANYCH'!$K:$K,$C291,'BAZA DANYCH'!$A:$A,$A291,'BAZA DANYCH'!$F:$F,STATYSTYKI!$B291)</f>
        <v>22</v>
      </c>
      <c r="AJ291" s="168">
        <f t="shared" si="271"/>
        <v>52</v>
      </c>
      <c r="AK291" s="168">
        <f>SUMIFS('BAZA DANYCH'!$O:$O,'BAZA DANYCH'!$U:$U,AK$281,'BAZA DANYCH'!$K:$K,$C291,'BAZA DANYCH'!$A:$A,$A291,'BAZA DANYCH'!$F:$F,STATYSTYKI!$B291)</f>
        <v>7</v>
      </c>
      <c r="AL291" s="168">
        <f>SUMIFS('BAZA DANYCH'!$P:$P,'BAZA DANYCH'!$U:$U,AL$281,'BAZA DANYCH'!$K:$K,$C291,'BAZA DANYCH'!$A:$A,$A291,'BAZA DANYCH'!$F:$F,STATYSTYKI!$B291)</f>
        <v>14</v>
      </c>
      <c r="AM291" s="168">
        <f t="shared" si="272"/>
        <v>21</v>
      </c>
      <c r="AN291" s="168">
        <f>SUMIFS('BAZA DANYCH'!$O:$O,'BAZA DANYCH'!$U:$U,AN$281,'BAZA DANYCH'!$K:$K,$C291,'BAZA DANYCH'!$A:$A,$A291,'BAZA DANYCH'!$F:$F,STATYSTYKI!$B291)</f>
        <v>4</v>
      </c>
      <c r="AO291" s="168">
        <f>SUMIFS('BAZA DANYCH'!$P:$P,'BAZA DANYCH'!$U:$U,AO$281,'BAZA DANYCH'!$K:$K,$C291,'BAZA DANYCH'!$A:$A,$A291,'BAZA DANYCH'!$F:$F,STATYSTYKI!$B291)</f>
        <v>15</v>
      </c>
      <c r="AP291" s="168">
        <f t="shared" si="273"/>
        <v>19</v>
      </c>
      <c r="AQ291" s="168">
        <f>SUMIFS('BAZA DANYCH'!$O:$O,'BAZA DANYCH'!$U:$U,AQ$281,'BAZA DANYCH'!$K:$K,$C291,'BAZA DANYCH'!$A:$A,$A291,'BAZA DANYCH'!$F:$F,STATYSTYKI!$B291)</f>
        <v>46</v>
      </c>
      <c r="AR291" s="168">
        <f>SUMIFS('BAZA DANYCH'!$P:$P,'BAZA DANYCH'!$U:$U,AR$281,'BAZA DANYCH'!$K:$K,$C291,'BAZA DANYCH'!$A:$A,$A291,'BAZA DANYCH'!$F:$F,STATYSTYKI!$B291)</f>
        <v>30</v>
      </c>
      <c r="AS291" s="168">
        <f t="shared" si="274"/>
        <v>76</v>
      </c>
      <c r="AT291" s="168">
        <f>SUMIFS('BAZA DANYCH'!$O:$O,'BAZA DANYCH'!$U:$U,AT$281,'BAZA DANYCH'!$K:$K,$C291,'BAZA DANYCH'!$A:$A,$A291,'BAZA DANYCH'!$F:$F,STATYSTYKI!$B291)</f>
        <v>17</v>
      </c>
      <c r="AU291" s="168">
        <f>SUMIFS('BAZA DANYCH'!$P:$P,'BAZA DANYCH'!$U:$U,AU$281,'BAZA DANYCH'!$K:$K,$C291,'BAZA DANYCH'!$A:$A,$A291,'BAZA DANYCH'!$F:$F,STATYSTYKI!$B291)</f>
        <v>4</v>
      </c>
      <c r="AV291" s="168">
        <f t="shared" si="275"/>
        <v>21</v>
      </c>
      <c r="AW291" s="168">
        <f>SUMIFS('BAZA DANYCH'!$O:$O,'BAZA DANYCH'!$U:$U,AW$281,'BAZA DANYCH'!$K:$K,$C291,'BAZA DANYCH'!$A:$A,$A291,'BAZA DANYCH'!$F:$F,STATYSTYKI!$B291)</f>
        <v>0</v>
      </c>
      <c r="AX291" s="168">
        <f>SUMIFS('BAZA DANYCH'!$P:$P,'BAZA DANYCH'!$U:$U,AX$281,'BAZA DANYCH'!$K:$K,$C291,'BAZA DANYCH'!$A:$A,$A291,'BAZA DANYCH'!$F:$F,STATYSTYKI!$B291)</f>
        <v>0</v>
      </c>
      <c r="AY291" s="168">
        <f t="shared" si="276"/>
        <v>0</v>
      </c>
      <c r="AZ291" s="168">
        <f>SUMIFS('BAZA DANYCH'!$O:$O,'BAZA DANYCH'!$U:$U,AZ$281,'BAZA DANYCH'!$K:$K,$C291,'BAZA DANYCH'!$A:$A,$A291,'BAZA DANYCH'!$F:$F,STATYSTYKI!$B291)</f>
        <v>30</v>
      </c>
      <c r="BA291" s="168">
        <f>SUMIFS('BAZA DANYCH'!$P:$P,'BAZA DANYCH'!$U:$U,BA$281,'BAZA DANYCH'!$K:$K,$C291,'BAZA DANYCH'!$A:$A,$A291,'BAZA DANYCH'!$F:$F,STATYSTYKI!$B291)</f>
        <v>8</v>
      </c>
      <c r="BB291" s="168">
        <f t="shared" si="277"/>
        <v>38</v>
      </c>
      <c r="BC291" s="168">
        <f>SUMIFS('BAZA DANYCH'!$O:$O,'BAZA DANYCH'!$U:$U,BC$281,'BAZA DANYCH'!$K:$K,$C291,'BAZA DANYCH'!$A:$A,$A291,'BAZA DANYCH'!$F:$F,STATYSTYKI!$B291)</f>
        <v>61</v>
      </c>
      <c r="BD291" s="168">
        <f>SUMIFS('BAZA DANYCH'!$P:$P,'BAZA DANYCH'!$U:$U,BD$281,'BAZA DANYCH'!$K:$K,$C291,'BAZA DANYCH'!$A:$A,$A291,'BAZA DANYCH'!$F:$F,STATYSTYKI!$B291)</f>
        <v>32</v>
      </c>
      <c r="BE291" s="168">
        <f t="shared" si="278"/>
        <v>93</v>
      </c>
      <c r="BF291" s="168">
        <f>SUMIFS('BAZA DANYCH'!$O:$O,'BAZA DANYCH'!$U:$U,BF$281,'BAZA DANYCH'!$K:$K,$C291,'BAZA DANYCH'!$A:$A,$A291,'BAZA DANYCH'!$F:$F,STATYSTYKI!$B291)</f>
        <v>25</v>
      </c>
      <c r="BG291" s="168">
        <f>SUMIFS('BAZA DANYCH'!$P:$P,'BAZA DANYCH'!$U:$U,BG$281,'BAZA DANYCH'!$K:$K,$C291,'BAZA DANYCH'!$A:$A,$A291,'BAZA DANYCH'!$F:$F,STATYSTYKI!$B291)</f>
        <v>4</v>
      </c>
      <c r="BH291" s="168">
        <f t="shared" si="279"/>
        <v>29</v>
      </c>
      <c r="BI291" s="168">
        <f>SUMIFS('BAZA DANYCH'!$O:$O,'BAZA DANYCH'!$U:$U,BI$281,'BAZA DANYCH'!$K:$K,$C291,'BAZA DANYCH'!$A:$A,$A291,'BAZA DANYCH'!$F:$F,STATYSTYKI!$B291)</f>
        <v>15</v>
      </c>
      <c r="BJ291" s="168">
        <f>SUMIFS('BAZA DANYCH'!$P:$P,'BAZA DANYCH'!$U:$U,BJ$281,'BAZA DANYCH'!$K:$K,$C291,'BAZA DANYCH'!$A:$A,$A291,'BAZA DANYCH'!$F:$F,STATYSTYKI!$B291)</f>
        <v>18</v>
      </c>
      <c r="BK291" s="168">
        <f t="shared" si="280"/>
        <v>33</v>
      </c>
      <c r="BL291" s="168">
        <f>SUMIFS('BAZA DANYCH'!$O:$O,'BAZA DANYCH'!$U:$U,BL$281,'BAZA DANYCH'!$K:$K,$C291,'BAZA DANYCH'!$A:$A,$A291,'BAZA DANYCH'!$F:$F,STATYSTYKI!$B291)</f>
        <v>38</v>
      </c>
      <c r="BM291" s="168">
        <f>SUMIFS('BAZA DANYCH'!$P:$P,'BAZA DANYCH'!$U:$U,BM$281,'BAZA DANYCH'!$K:$K,$C291,'BAZA DANYCH'!$A:$A,$A291,'BAZA DANYCH'!$F:$F,STATYSTYKI!$B291)</f>
        <v>29</v>
      </c>
      <c r="BN291" s="168">
        <f t="shared" si="281"/>
        <v>67</v>
      </c>
      <c r="BO291" s="168">
        <f>SUMIFS('BAZA DANYCH'!$O:$O,'BAZA DANYCH'!$U:$U,BO$281,'BAZA DANYCH'!$K:$K,$C291,'BAZA DANYCH'!$A:$A,$A291,'BAZA DANYCH'!$F:$F,STATYSTYKI!$B291)</f>
        <v>35</v>
      </c>
      <c r="BP291" s="168">
        <f>SUMIFS('BAZA DANYCH'!$P:$P,'BAZA DANYCH'!$U:$U,BP$281,'BAZA DANYCH'!$K:$K,$C291,'BAZA DANYCH'!$A:$A,$A291,'BAZA DANYCH'!$F:$F,STATYSTYKI!$B291)</f>
        <v>18</v>
      </c>
      <c r="BQ291" s="168">
        <f t="shared" si="282"/>
        <v>53</v>
      </c>
      <c r="BR291" s="168">
        <f>SUMIFS('BAZA DANYCH'!$O:$O,'BAZA DANYCH'!$U:$U,BR$281,'BAZA DANYCH'!$K:$K,$C291,'BAZA DANYCH'!$A:$A,$A291,'BAZA DANYCH'!$F:$F,STATYSTYKI!$B291)</f>
        <v>32</v>
      </c>
      <c r="BS291" s="168">
        <f>SUMIFS('BAZA DANYCH'!$P:$P,'BAZA DANYCH'!$U:$U,BS$281,'BAZA DANYCH'!$K:$K,$C291,'BAZA DANYCH'!$A:$A,$A291,'BAZA DANYCH'!$F:$F,STATYSTYKI!$B291)</f>
        <v>12</v>
      </c>
      <c r="BT291" s="168">
        <f t="shared" si="283"/>
        <v>44</v>
      </c>
      <c r="BU291" s="168">
        <f>SUMIFS('BAZA DANYCH'!$O:$O,'BAZA DANYCH'!$U:$U,BU$281,'BAZA DANYCH'!$K:$K,$C291,'BAZA DANYCH'!$A:$A,$A291,'BAZA DANYCH'!$F:$F,STATYSTYKI!$B291)</f>
        <v>40</v>
      </c>
      <c r="BV291" s="168">
        <f>SUMIFS('BAZA DANYCH'!$P:$P,'BAZA DANYCH'!$U:$U,BV$281,'BAZA DANYCH'!$K:$K,$C291,'BAZA DANYCH'!$A:$A,$A291,'BAZA DANYCH'!$F:$F,STATYSTYKI!$B291)</f>
        <v>32</v>
      </c>
      <c r="BW291" s="168">
        <f t="shared" si="284"/>
        <v>72</v>
      </c>
      <c r="BX291" s="168">
        <f>SUMIFS('BAZA DANYCH'!$O:$O,'BAZA DANYCH'!$U:$U,BX$281,'BAZA DANYCH'!$K:$K,$C291,'BAZA DANYCH'!$A:$A,$A291,'BAZA DANYCH'!$F:$F,STATYSTYKI!$B291)</f>
        <v>52</v>
      </c>
      <c r="BY291" s="168">
        <f>SUMIFS('BAZA DANYCH'!$P:$P,'BAZA DANYCH'!$U:$U,BY$281,'BAZA DANYCH'!$K:$K,$C291,'BAZA DANYCH'!$A:$A,$A291,'BAZA DANYCH'!$F:$F,STATYSTYKI!$B291)</f>
        <v>64</v>
      </c>
      <c r="BZ291" s="168">
        <f t="shared" si="285"/>
        <v>116</v>
      </c>
      <c r="CA291" s="168">
        <f>SUMIFS('BAZA DANYCH'!$O:$O,'BAZA DANYCH'!$U:$U,CA$281,'BAZA DANYCH'!$K:$K,$C291,'BAZA DANYCH'!$A:$A,$A291,'BAZA DANYCH'!$F:$F,STATYSTYKI!$B291)</f>
        <v>23</v>
      </c>
      <c r="CB291" s="168">
        <f>SUMIFS('BAZA DANYCH'!$P:$P,'BAZA DANYCH'!$U:$U,CB$281,'BAZA DANYCH'!$K:$K,$C291,'BAZA DANYCH'!$A:$A,$A291,'BAZA DANYCH'!$F:$F,STATYSTYKI!$B291)</f>
        <v>16</v>
      </c>
      <c r="CC291" s="168">
        <f t="shared" si="286"/>
        <v>39</v>
      </c>
      <c r="CD291" s="168">
        <f>SUMIFS('BAZA DANYCH'!$O:$O,'BAZA DANYCH'!$U:$U,CD$281,'BAZA DANYCH'!$K:$K,$C291,'BAZA DANYCH'!$A:$A,$A291,'BAZA DANYCH'!$F:$F,STATYSTYKI!$B291)</f>
        <v>26</v>
      </c>
      <c r="CE291" s="168">
        <f>SUMIFS('BAZA DANYCH'!$P:$P,'BAZA DANYCH'!$U:$U,CE$281,'BAZA DANYCH'!$K:$K,$C291,'BAZA DANYCH'!$A:$A,$A291,'BAZA DANYCH'!$F:$F,STATYSTYKI!$B291)</f>
        <v>8</v>
      </c>
      <c r="CF291" s="168">
        <f t="shared" si="287"/>
        <v>34</v>
      </c>
      <c r="CG291" s="168">
        <f>SUMIFS('BAZA DANYCH'!$O:$O,'BAZA DANYCH'!$U:$U,CG$281,'BAZA DANYCH'!$K:$K,$C291,'BAZA DANYCH'!$A:$A,$A291,'BAZA DANYCH'!$F:$F,STATYSTYKI!$B291)</f>
        <v>36</v>
      </c>
      <c r="CH291" s="168">
        <f>SUMIFS('BAZA DANYCH'!$P:$P,'BAZA DANYCH'!$U:$U,CH$281,'BAZA DANYCH'!$K:$K,$C291,'BAZA DANYCH'!$A:$A,$A291,'BAZA DANYCH'!$F:$F,STATYSTYKI!$B291)</f>
        <v>25</v>
      </c>
      <c r="CI291" s="168">
        <f t="shared" si="288"/>
        <v>61</v>
      </c>
      <c r="CJ291" s="168">
        <f>SUMIFS('BAZA DANYCH'!$O:$O,'BAZA DANYCH'!$U:$U,CJ$281,'BAZA DANYCH'!$K:$K,$C291,'BAZA DANYCH'!$A:$A,$A291,'BAZA DANYCH'!$F:$F,STATYSTYKI!$B291)</f>
        <v>32</v>
      </c>
      <c r="CK291" s="168">
        <f>SUMIFS('BAZA DANYCH'!$P:$P,'BAZA DANYCH'!$U:$U,CK$281,'BAZA DANYCH'!$K:$K,$C291,'BAZA DANYCH'!$A:$A,$A291,'BAZA DANYCH'!$F:$F,STATYSTYKI!$B291)</f>
        <v>12</v>
      </c>
      <c r="CL291" s="168">
        <f t="shared" si="289"/>
        <v>44</v>
      </c>
      <c r="CM291" s="168">
        <f>SUMIFS('BAZA DANYCH'!$O:$O,'BAZA DANYCH'!$U:$U,CM$281,'BAZA DANYCH'!$K:$K,$C291,'BAZA DANYCH'!$A:$A,$A291,'BAZA DANYCH'!$F:$F,STATYSTYKI!$B291)</f>
        <v>46</v>
      </c>
      <c r="CN291" s="168">
        <f>SUMIFS('BAZA DANYCH'!$P:$P,'BAZA DANYCH'!$U:$U,CN$281,'BAZA DANYCH'!$K:$K,$C291,'BAZA DANYCH'!$A:$A,$A291,'BAZA DANYCH'!$F:$F,STATYSTYKI!$B291)</f>
        <v>9</v>
      </c>
      <c r="CO291" s="168">
        <f t="shared" si="290"/>
        <v>55</v>
      </c>
      <c r="CP291" s="168">
        <f>SUMIFS('BAZA DANYCH'!$O:$O,'BAZA DANYCH'!$U:$U,CP$281,'BAZA DANYCH'!$K:$K,$C291,'BAZA DANYCH'!$A:$A,$A291,'BAZA DANYCH'!$F:$F,STATYSTYKI!$B291)</f>
        <v>18</v>
      </c>
      <c r="CQ291" s="168">
        <f>SUMIFS('BAZA DANYCH'!$P:$P,'BAZA DANYCH'!$U:$U,CQ$281,'BAZA DANYCH'!$K:$K,$C291,'BAZA DANYCH'!$A:$A,$A291,'BAZA DANYCH'!$F:$F,STATYSTYKI!$B291)</f>
        <v>8</v>
      </c>
      <c r="CR291" s="168">
        <f t="shared" si="291"/>
        <v>26</v>
      </c>
      <c r="CS291" s="168">
        <f>SUMIFS('BAZA DANYCH'!$O:$O,'BAZA DANYCH'!$U:$U,CS$281,'BAZA DANYCH'!$K:$K,$C291,'BAZA DANYCH'!$A:$A,$A291,'BAZA DANYCH'!$F:$F,STATYSTYKI!$B291)</f>
        <v>22</v>
      </c>
      <c r="CT291" s="168">
        <f>SUMIFS('BAZA DANYCH'!$P:$P,'BAZA DANYCH'!$U:$U,CT$281,'BAZA DANYCH'!$K:$K,$C291,'BAZA DANYCH'!$A:$A,$A291,'BAZA DANYCH'!$F:$F,STATYSTYKI!$B291)</f>
        <v>5</v>
      </c>
      <c r="CU291" s="168">
        <f t="shared" si="292"/>
        <v>27</v>
      </c>
      <c r="CV291" s="168">
        <f>SUMIFS('BAZA DANYCH'!$O:$O,'BAZA DANYCH'!$U:$U,CV$281,'BAZA DANYCH'!$K:$K,$C291,'BAZA DANYCH'!$A:$A,$A291,'BAZA DANYCH'!$F:$F,STATYSTYKI!$B291)</f>
        <v>16</v>
      </c>
      <c r="CW291" s="168">
        <f>SUMIFS('BAZA DANYCH'!$P:$P,'BAZA DANYCH'!$U:$U,CW$281,'BAZA DANYCH'!$K:$K,$C291,'BAZA DANYCH'!$A:$A,$A291,'BAZA DANYCH'!$F:$F,STATYSTYKI!$B291)</f>
        <v>3</v>
      </c>
    </row>
    <row r="292" spans="1:101" x14ac:dyDescent="0.2">
      <c r="A292" s="170" t="str">
        <f t="shared" ref="A292:C292" si="299">A194</f>
        <v>Nadodrze</v>
      </c>
      <c r="B292" s="170" t="str">
        <f t="shared" si="299"/>
        <v>pr_90a_kier_zach_T</v>
      </c>
      <c r="C292" s="170">
        <f t="shared" si="299"/>
        <v>4</v>
      </c>
      <c r="D292" s="177">
        <f t="shared" si="229"/>
        <v>0</v>
      </c>
      <c r="E292" s="177">
        <f t="shared" si="230"/>
        <v>2</v>
      </c>
      <c r="F292" s="177">
        <f t="shared" si="261"/>
        <v>2</v>
      </c>
      <c r="G292" s="168">
        <f>SUMIFS('BAZA DANYCH'!$O:$O,'BAZA DANYCH'!$U:$U,G$281,'BAZA DANYCH'!$K:$K,$C292,'BAZA DANYCH'!$A:$A,$A292,'BAZA DANYCH'!$F:$F,STATYSTYKI!$B292)</f>
        <v>0</v>
      </c>
      <c r="H292" s="168">
        <f>SUMIFS('BAZA DANYCH'!$P:$P,'BAZA DANYCH'!$U:$U,H$281,'BAZA DANYCH'!$K:$K,$C292,'BAZA DANYCH'!$A:$A,$A292,'BAZA DANYCH'!$F:$F,STATYSTYKI!$B292)</f>
        <v>2</v>
      </c>
      <c r="I292" s="168">
        <f t="shared" si="262"/>
        <v>2</v>
      </c>
      <c r="J292" s="168">
        <f>SUMIFS('BAZA DANYCH'!$O:$O,'BAZA DANYCH'!$U:$U,J$281,'BAZA DANYCH'!$K:$K,$C292,'BAZA DANYCH'!$A:$A,$A292,'BAZA DANYCH'!$F:$F,STATYSTYKI!$B292)</f>
        <v>0</v>
      </c>
      <c r="K292" s="168">
        <f>SUMIFS('BAZA DANYCH'!$P:$P,'BAZA DANYCH'!$U:$U,K$281,'BAZA DANYCH'!$K:$K,$C292,'BAZA DANYCH'!$A:$A,$A292,'BAZA DANYCH'!$F:$F,STATYSTYKI!$B292)</f>
        <v>0</v>
      </c>
      <c r="L292" s="168">
        <f t="shared" si="263"/>
        <v>0</v>
      </c>
      <c r="M292" s="168">
        <f>SUMIFS('BAZA DANYCH'!$O:$O,'BAZA DANYCH'!$U:$U,M$281,'BAZA DANYCH'!$K:$K,$C292,'BAZA DANYCH'!$A:$A,$A292,'BAZA DANYCH'!$F:$F,STATYSTYKI!$B292)</f>
        <v>0</v>
      </c>
      <c r="N292" s="168">
        <f>SUMIFS('BAZA DANYCH'!$P:$P,'BAZA DANYCH'!$U:$U,N$281,'BAZA DANYCH'!$K:$K,$C292,'BAZA DANYCH'!$A:$A,$A292,'BAZA DANYCH'!$F:$F,STATYSTYKI!$B292)</f>
        <v>0</v>
      </c>
      <c r="O292" s="168">
        <f t="shared" si="264"/>
        <v>0</v>
      </c>
      <c r="P292" s="168">
        <f>SUMIFS('BAZA DANYCH'!$O:$O,'BAZA DANYCH'!$U:$U,P$281,'BAZA DANYCH'!$K:$K,$C292,'BAZA DANYCH'!$A:$A,$A292,'BAZA DANYCH'!$F:$F,STATYSTYKI!$B292)</f>
        <v>0</v>
      </c>
      <c r="Q292" s="168">
        <f>SUMIFS('BAZA DANYCH'!$P:$P,'BAZA DANYCH'!$U:$U,Q$281,'BAZA DANYCH'!$K:$K,$C292,'BAZA DANYCH'!$A:$A,$A292,'BAZA DANYCH'!$F:$F,STATYSTYKI!$B292)</f>
        <v>0</v>
      </c>
      <c r="R292" s="168">
        <f t="shared" si="265"/>
        <v>0</v>
      </c>
      <c r="S292" s="168">
        <f>SUMIFS('BAZA DANYCH'!$O:$O,'BAZA DANYCH'!$U:$U,S$281,'BAZA DANYCH'!$K:$K,$C292,'BAZA DANYCH'!$A:$A,$A292,'BAZA DANYCH'!$F:$F,STATYSTYKI!$B292)</f>
        <v>0</v>
      </c>
      <c r="T292" s="168">
        <f>SUMIFS('BAZA DANYCH'!$P:$P,'BAZA DANYCH'!$U:$U,T$281,'BAZA DANYCH'!$K:$K,$C292,'BAZA DANYCH'!$A:$A,$A292,'BAZA DANYCH'!$F:$F,STATYSTYKI!$B292)</f>
        <v>0</v>
      </c>
      <c r="U292" s="168">
        <f t="shared" si="266"/>
        <v>0</v>
      </c>
      <c r="V292" s="168">
        <f>SUMIFS('BAZA DANYCH'!$O:$O,'BAZA DANYCH'!$U:$U,V$281,'BAZA DANYCH'!$K:$K,$C292,'BAZA DANYCH'!$A:$A,$A292,'BAZA DANYCH'!$F:$F,STATYSTYKI!$B292)</f>
        <v>0</v>
      </c>
      <c r="W292" s="168">
        <f>SUMIFS('BAZA DANYCH'!$P:$P,'BAZA DANYCH'!$U:$U,W$281,'BAZA DANYCH'!$K:$K,$C292,'BAZA DANYCH'!$A:$A,$A292,'BAZA DANYCH'!$F:$F,STATYSTYKI!$B292)</f>
        <v>0</v>
      </c>
      <c r="X292" s="168">
        <f t="shared" si="267"/>
        <v>0</v>
      </c>
      <c r="Y292" s="168">
        <f>SUMIFS('BAZA DANYCH'!$O:$O,'BAZA DANYCH'!$U:$U,Y$281,'BAZA DANYCH'!$K:$K,$C292,'BAZA DANYCH'!$A:$A,$A292,'BAZA DANYCH'!$F:$F,STATYSTYKI!$B292)</f>
        <v>0</v>
      </c>
      <c r="Z292" s="168">
        <f>SUMIFS('BAZA DANYCH'!$P:$P,'BAZA DANYCH'!$U:$U,Z$281,'BAZA DANYCH'!$K:$K,$C292,'BAZA DANYCH'!$A:$A,$A292,'BAZA DANYCH'!$F:$F,STATYSTYKI!$B292)</f>
        <v>0</v>
      </c>
      <c r="AA292" s="168">
        <f t="shared" si="268"/>
        <v>0</v>
      </c>
      <c r="AB292" s="168">
        <f>SUMIFS('BAZA DANYCH'!$O:$O,'BAZA DANYCH'!$U:$U,AB$281,'BAZA DANYCH'!$K:$K,$C292,'BAZA DANYCH'!$A:$A,$A292,'BAZA DANYCH'!$F:$F,STATYSTYKI!$B292)</f>
        <v>0</v>
      </c>
      <c r="AC292" s="168">
        <f>SUMIFS('BAZA DANYCH'!$P:$P,'BAZA DANYCH'!$U:$U,AC$281,'BAZA DANYCH'!$K:$K,$C292,'BAZA DANYCH'!$A:$A,$A292,'BAZA DANYCH'!$F:$F,STATYSTYKI!$B292)</f>
        <v>0</v>
      </c>
      <c r="AD292" s="168">
        <f t="shared" si="269"/>
        <v>0</v>
      </c>
      <c r="AE292" s="168">
        <f>SUMIFS('BAZA DANYCH'!$O:$O,'BAZA DANYCH'!$U:$U,AE$281,'BAZA DANYCH'!$K:$K,$C292,'BAZA DANYCH'!$A:$A,$A292,'BAZA DANYCH'!$F:$F,STATYSTYKI!$B292)</f>
        <v>0</v>
      </c>
      <c r="AF292" s="168">
        <f>SUMIFS('BAZA DANYCH'!$P:$P,'BAZA DANYCH'!$U:$U,AF$281,'BAZA DANYCH'!$K:$K,$C292,'BAZA DANYCH'!$A:$A,$A292,'BAZA DANYCH'!$F:$F,STATYSTYKI!$B292)</f>
        <v>0</v>
      </c>
      <c r="AG292" s="168">
        <f t="shared" si="270"/>
        <v>0</v>
      </c>
      <c r="AH292" s="168">
        <f>SUMIFS('BAZA DANYCH'!$O:$O,'BAZA DANYCH'!$U:$U,AH$281,'BAZA DANYCH'!$K:$K,$C292,'BAZA DANYCH'!$A:$A,$A292,'BAZA DANYCH'!$F:$F,STATYSTYKI!$B292)</f>
        <v>0</v>
      </c>
      <c r="AI292" s="168">
        <f>SUMIFS('BAZA DANYCH'!$P:$P,'BAZA DANYCH'!$U:$U,AI$281,'BAZA DANYCH'!$K:$K,$C292,'BAZA DANYCH'!$A:$A,$A292,'BAZA DANYCH'!$F:$F,STATYSTYKI!$B292)</f>
        <v>0</v>
      </c>
      <c r="AJ292" s="168">
        <f t="shared" si="271"/>
        <v>0</v>
      </c>
      <c r="AK292" s="168">
        <f>SUMIFS('BAZA DANYCH'!$O:$O,'BAZA DANYCH'!$U:$U,AK$281,'BAZA DANYCH'!$K:$K,$C292,'BAZA DANYCH'!$A:$A,$A292,'BAZA DANYCH'!$F:$F,STATYSTYKI!$B292)</f>
        <v>0</v>
      </c>
      <c r="AL292" s="168">
        <f>SUMIFS('BAZA DANYCH'!$P:$P,'BAZA DANYCH'!$U:$U,AL$281,'BAZA DANYCH'!$K:$K,$C292,'BAZA DANYCH'!$A:$A,$A292,'BAZA DANYCH'!$F:$F,STATYSTYKI!$B292)</f>
        <v>0</v>
      </c>
      <c r="AM292" s="168">
        <f t="shared" si="272"/>
        <v>0</v>
      </c>
      <c r="AN292" s="168">
        <f>SUMIFS('BAZA DANYCH'!$O:$O,'BAZA DANYCH'!$U:$U,AN$281,'BAZA DANYCH'!$K:$K,$C292,'BAZA DANYCH'!$A:$A,$A292,'BAZA DANYCH'!$F:$F,STATYSTYKI!$B292)</f>
        <v>0</v>
      </c>
      <c r="AO292" s="168">
        <f>SUMIFS('BAZA DANYCH'!$P:$P,'BAZA DANYCH'!$U:$U,AO$281,'BAZA DANYCH'!$K:$K,$C292,'BAZA DANYCH'!$A:$A,$A292,'BAZA DANYCH'!$F:$F,STATYSTYKI!$B292)</f>
        <v>0</v>
      </c>
      <c r="AP292" s="168">
        <f t="shared" si="273"/>
        <v>0</v>
      </c>
      <c r="AQ292" s="168">
        <f>SUMIFS('BAZA DANYCH'!$O:$O,'BAZA DANYCH'!$U:$U,AQ$281,'BAZA DANYCH'!$K:$K,$C292,'BAZA DANYCH'!$A:$A,$A292,'BAZA DANYCH'!$F:$F,STATYSTYKI!$B292)</f>
        <v>0</v>
      </c>
      <c r="AR292" s="168">
        <f>SUMIFS('BAZA DANYCH'!$P:$P,'BAZA DANYCH'!$U:$U,AR$281,'BAZA DANYCH'!$K:$K,$C292,'BAZA DANYCH'!$A:$A,$A292,'BAZA DANYCH'!$F:$F,STATYSTYKI!$B292)</f>
        <v>0</v>
      </c>
      <c r="AS292" s="168">
        <f t="shared" si="274"/>
        <v>0</v>
      </c>
      <c r="AT292" s="168">
        <f>SUMIFS('BAZA DANYCH'!$O:$O,'BAZA DANYCH'!$U:$U,AT$281,'BAZA DANYCH'!$K:$K,$C292,'BAZA DANYCH'!$A:$A,$A292,'BAZA DANYCH'!$F:$F,STATYSTYKI!$B292)</f>
        <v>0</v>
      </c>
      <c r="AU292" s="168">
        <f>SUMIFS('BAZA DANYCH'!$P:$P,'BAZA DANYCH'!$U:$U,AU$281,'BAZA DANYCH'!$K:$K,$C292,'BAZA DANYCH'!$A:$A,$A292,'BAZA DANYCH'!$F:$F,STATYSTYKI!$B292)</f>
        <v>0</v>
      </c>
      <c r="AV292" s="168">
        <f t="shared" si="275"/>
        <v>0</v>
      </c>
      <c r="AW292" s="168">
        <f>SUMIFS('BAZA DANYCH'!$O:$O,'BAZA DANYCH'!$U:$U,AW$281,'BAZA DANYCH'!$K:$K,$C292,'BAZA DANYCH'!$A:$A,$A292,'BAZA DANYCH'!$F:$F,STATYSTYKI!$B292)</f>
        <v>0</v>
      </c>
      <c r="AX292" s="168">
        <f>SUMIFS('BAZA DANYCH'!$P:$P,'BAZA DANYCH'!$U:$U,AX$281,'BAZA DANYCH'!$K:$K,$C292,'BAZA DANYCH'!$A:$A,$A292,'BAZA DANYCH'!$F:$F,STATYSTYKI!$B292)</f>
        <v>0</v>
      </c>
      <c r="AY292" s="168">
        <f t="shared" si="276"/>
        <v>0</v>
      </c>
      <c r="AZ292" s="168">
        <f>SUMIFS('BAZA DANYCH'!$O:$O,'BAZA DANYCH'!$U:$U,AZ$281,'BAZA DANYCH'!$K:$K,$C292,'BAZA DANYCH'!$A:$A,$A292,'BAZA DANYCH'!$F:$F,STATYSTYKI!$B292)</f>
        <v>0</v>
      </c>
      <c r="BA292" s="168">
        <f>SUMIFS('BAZA DANYCH'!$P:$P,'BAZA DANYCH'!$U:$U,BA$281,'BAZA DANYCH'!$K:$K,$C292,'BAZA DANYCH'!$A:$A,$A292,'BAZA DANYCH'!$F:$F,STATYSTYKI!$B292)</f>
        <v>0</v>
      </c>
      <c r="BB292" s="168">
        <f t="shared" si="277"/>
        <v>0</v>
      </c>
      <c r="BC292" s="168">
        <f>SUMIFS('BAZA DANYCH'!$O:$O,'BAZA DANYCH'!$U:$U,BC$281,'BAZA DANYCH'!$K:$K,$C292,'BAZA DANYCH'!$A:$A,$A292,'BAZA DANYCH'!$F:$F,STATYSTYKI!$B292)</f>
        <v>0</v>
      </c>
      <c r="BD292" s="168">
        <f>SUMIFS('BAZA DANYCH'!$P:$P,'BAZA DANYCH'!$U:$U,BD$281,'BAZA DANYCH'!$K:$K,$C292,'BAZA DANYCH'!$A:$A,$A292,'BAZA DANYCH'!$F:$F,STATYSTYKI!$B292)</f>
        <v>0</v>
      </c>
      <c r="BE292" s="168">
        <f t="shared" si="278"/>
        <v>0</v>
      </c>
      <c r="BF292" s="168">
        <f>SUMIFS('BAZA DANYCH'!$O:$O,'BAZA DANYCH'!$U:$U,BF$281,'BAZA DANYCH'!$K:$K,$C292,'BAZA DANYCH'!$A:$A,$A292,'BAZA DANYCH'!$F:$F,STATYSTYKI!$B292)</f>
        <v>0</v>
      </c>
      <c r="BG292" s="168">
        <f>SUMIFS('BAZA DANYCH'!$P:$P,'BAZA DANYCH'!$U:$U,BG$281,'BAZA DANYCH'!$K:$K,$C292,'BAZA DANYCH'!$A:$A,$A292,'BAZA DANYCH'!$F:$F,STATYSTYKI!$B292)</f>
        <v>0</v>
      </c>
      <c r="BH292" s="168">
        <f t="shared" si="279"/>
        <v>0</v>
      </c>
      <c r="BI292" s="168">
        <f>SUMIFS('BAZA DANYCH'!$O:$O,'BAZA DANYCH'!$U:$U,BI$281,'BAZA DANYCH'!$K:$K,$C292,'BAZA DANYCH'!$A:$A,$A292,'BAZA DANYCH'!$F:$F,STATYSTYKI!$B292)</f>
        <v>0</v>
      </c>
      <c r="BJ292" s="168">
        <f>SUMIFS('BAZA DANYCH'!$P:$P,'BAZA DANYCH'!$U:$U,BJ$281,'BAZA DANYCH'!$K:$K,$C292,'BAZA DANYCH'!$A:$A,$A292,'BAZA DANYCH'!$F:$F,STATYSTYKI!$B292)</f>
        <v>0</v>
      </c>
      <c r="BK292" s="168">
        <f t="shared" si="280"/>
        <v>0</v>
      </c>
      <c r="BL292" s="168">
        <f>SUMIFS('BAZA DANYCH'!$O:$O,'BAZA DANYCH'!$U:$U,BL$281,'BAZA DANYCH'!$K:$K,$C292,'BAZA DANYCH'!$A:$A,$A292,'BAZA DANYCH'!$F:$F,STATYSTYKI!$B292)</f>
        <v>0</v>
      </c>
      <c r="BM292" s="168">
        <f>SUMIFS('BAZA DANYCH'!$P:$P,'BAZA DANYCH'!$U:$U,BM$281,'BAZA DANYCH'!$K:$K,$C292,'BAZA DANYCH'!$A:$A,$A292,'BAZA DANYCH'!$F:$F,STATYSTYKI!$B292)</f>
        <v>0</v>
      </c>
      <c r="BN292" s="168">
        <f t="shared" si="281"/>
        <v>0</v>
      </c>
      <c r="BO292" s="168">
        <f>SUMIFS('BAZA DANYCH'!$O:$O,'BAZA DANYCH'!$U:$U,BO$281,'BAZA DANYCH'!$K:$K,$C292,'BAZA DANYCH'!$A:$A,$A292,'BAZA DANYCH'!$F:$F,STATYSTYKI!$B292)</f>
        <v>0</v>
      </c>
      <c r="BP292" s="168">
        <f>SUMIFS('BAZA DANYCH'!$P:$P,'BAZA DANYCH'!$U:$U,BP$281,'BAZA DANYCH'!$K:$K,$C292,'BAZA DANYCH'!$A:$A,$A292,'BAZA DANYCH'!$F:$F,STATYSTYKI!$B292)</f>
        <v>0</v>
      </c>
      <c r="BQ292" s="168">
        <f t="shared" si="282"/>
        <v>0</v>
      </c>
      <c r="BR292" s="168">
        <f>SUMIFS('BAZA DANYCH'!$O:$O,'BAZA DANYCH'!$U:$U,BR$281,'BAZA DANYCH'!$K:$K,$C292,'BAZA DANYCH'!$A:$A,$A292,'BAZA DANYCH'!$F:$F,STATYSTYKI!$B292)</f>
        <v>0</v>
      </c>
      <c r="BS292" s="168">
        <f>SUMIFS('BAZA DANYCH'!$P:$P,'BAZA DANYCH'!$U:$U,BS$281,'BAZA DANYCH'!$K:$K,$C292,'BAZA DANYCH'!$A:$A,$A292,'BAZA DANYCH'!$F:$F,STATYSTYKI!$B292)</f>
        <v>0</v>
      </c>
      <c r="BT292" s="168">
        <f t="shared" si="283"/>
        <v>0</v>
      </c>
      <c r="BU292" s="168">
        <f>SUMIFS('BAZA DANYCH'!$O:$O,'BAZA DANYCH'!$U:$U,BU$281,'BAZA DANYCH'!$K:$K,$C292,'BAZA DANYCH'!$A:$A,$A292,'BAZA DANYCH'!$F:$F,STATYSTYKI!$B292)</f>
        <v>0</v>
      </c>
      <c r="BV292" s="168">
        <f>SUMIFS('BAZA DANYCH'!$P:$P,'BAZA DANYCH'!$U:$U,BV$281,'BAZA DANYCH'!$K:$K,$C292,'BAZA DANYCH'!$A:$A,$A292,'BAZA DANYCH'!$F:$F,STATYSTYKI!$B292)</f>
        <v>0</v>
      </c>
      <c r="BW292" s="168">
        <f t="shared" si="284"/>
        <v>0</v>
      </c>
      <c r="BX292" s="168">
        <f>SUMIFS('BAZA DANYCH'!$O:$O,'BAZA DANYCH'!$U:$U,BX$281,'BAZA DANYCH'!$K:$K,$C292,'BAZA DANYCH'!$A:$A,$A292,'BAZA DANYCH'!$F:$F,STATYSTYKI!$B292)</f>
        <v>0</v>
      </c>
      <c r="BY292" s="168">
        <f>SUMIFS('BAZA DANYCH'!$P:$P,'BAZA DANYCH'!$U:$U,BY$281,'BAZA DANYCH'!$K:$K,$C292,'BAZA DANYCH'!$A:$A,$A292,'BAZA DANYCH'!$F:$F,STATYSTYKI!$B292)</f>
        <v>0</v>
      </c>
      <c r="BZ292" s="168">
        <f t="shared" si="285"/>
        <v>0</v>
      </c>
      <c r="CA292" s="168">
        <f>SUMIFS('BAZA DANYCH'!$O:$O,'BAZA DANYCH'!$U:$U,CA$281,'BAZA DANYCH'!$K:$K,$C292,'BAZA DANYCH'!$A:$A,$A292,'BAZA DANYCH'!$F:$F,STATYSTYKI!$B292)</f>
        <v>0</v>
      </c>
      <c r="CB292" s="168">
        <f>SUMIFS('BAZA DANYCH'!$P:$P,'BAZA DANYCH'!$U:$U,CB$281,'BAZA DANYCH'!$K:$K,$C292,'BAZA DANYCH'!$A:$A,$A292,'BAZA DANYCH'!$F:$F,STATYSTYKI!$B292)</f>
        <v>0</v>
      </c>
      <c r="CC292" s="168">
        <f t="shared" si="286"/>
        <v>0</v>
      </c>
      <c r="CD292" s="168">
        <f>SUMIFS('BAZA DANYCH'!$O:$O,'BAZA DANYCH'!$U:$U,CD$281,'BAZA DANYCH'!$K:$K,$C292,'BAZA DANYCH'!$A:$A,$A292,'BAZA DANYCH'!$F:$F,STATYSTYKI!$B292)</f>
        <v>0</v>
      </c>
      <c r="CE292" s="168">
        <f>SUMIFS('BAZA DANYCH'!$P:$P,'BAZA DANYCH'!$U:$U,CE$281,'BAZA DANYCH'!$K:$K,$C292,'BAZA DANYCH'!$A:$A,$A292,'BAZA DANYCH'!$F:$F,STATYSTYKI!$B292)</f>
        <v>0</v>
      </c>
      <c r="CF292" s="168">
        <f t="shared" si="287"/>
        <v>0</v>
      </c>
      <c r="CG292" s="168">
        <f>SUMIFS('BAZA DANYCH'!$O:$O,'BAZA DANYCH'!$U:$U,CG$281,'BAZA DANYCH'!$K:$K,$C292,'BAZA DANYCH'!$A:$A,$A292,'BAZA DANYCH'!$F:$F,STATYSTYKI!$B292)</f>
        <v>0</v>
      </c>
      <c r="CH292" s="168">
        <f>SUMIFS('BAZA DANYCH'!$P:$P,'BAZA DANYCH'!$U:$U,CH$281,'BAZA DANYCH'!$K:$K,$C292,'BAZA DANYCH'!$A:$A,$A292,'BAZA DANYCH'!$F:$F,STATYSTYKI!$B292)</f>
        <v>0</v>
      </c>
      <c r="CI292" s="168">
        <f t="shared" si="288"/>
        <v>0</v>
      </c>
      <c r="CJ292" s="168">
        <f>SUMIFS('BAZA DANYCH'!$O:$O,'BAZA DANYCH'!$U:$U,CJ$281,'BAZA DANYCH'!$K:$K,$C292,'BAZA DANYCH'!$A:$A,$A292,'BAZA DANYCH'!$F:$F,STATYSTYKI!$B292)</f>
        <v>0</v>
      </c>
      <c r="CK292" s="168">
        <f>SUMIFS('BAZA DANYCH'!$P:$P,'BAZA DANYCH'!$U:$U,CK$281,'BAZA DANYCH'!$K:$K,$C292,'BAZA DANYCH'!$A:$A,$A292,'BAZA DANYCH'!$F:$F,STATYSTYKI!$B292)</f>
        <v>0</v>
      </c>
      <c r="CL292" s="168">
        <f t="shared" si="289"/>
        <v>0</v>
      </c>
      <c r="CM292" s="168">
        <f>SUMIFS('BAZA DANYCH'!$O:$O,'BAZA DANYCH'!$U:$U,CM$281,'BAZA DANYCH'!$K:$K,$C292,'BAZA DANYCH'!$A:$A,$A292,'BAZA DANYCH'!$F:$F,STATYSTYKI!$B292)</f>
        <v>0</v>
      </c>
      <c r="CN292" s="168">
        <f>SUMIFS('BAZA DANYCH'!$P:$P,'BAZA DANYCH'!$U:$U,CN$281,'BAZA DANYCH'!$K:$K,$C292,'BAZA DANYCH'!$A:$A,$A292,'BAZA DANYCH'!$F:$F,STATYSTYKI!$B292)</f>
        <v>0</v>
      </c>
      <c r="CO292" s="168">
        <f t="shared" si="290"/>
        <v>0</v>
      </c>
      <c r="CP292" s="168">
        <f>SUMIFS('BAZA DANYCH'!$O:$O,'BAZA DANYCH'!$U:$U,CP$281,'BAZA DANYCH'!$K:$K,$C292,'BAZA DANYCH'!$A:$A,$A292,'BAZA DANYCH'!$F:$F,STATYSTYKI!$B292)</f>
        <v>0</v>
      </c>
      <c r="CQ292" s="168">
        <f>SUMIFS('BAZA DANYCH'!$P:$P,'BAZA DANYCH'!$U:$U,CQ$281,'BAZA DANYCH'!$K:$K,$C292,'BAZA DANYCH'!$A:$A,$A292,'BAZA DANYCH'!$F:$F,STATYSTYKI!$B292)</f>
        <v>0</v>
      </c>
      <c r="CR292" s="168">
        <f t="shared" si="291"/>
        <v>0</v>
      </c>
      <c r="CS292" s="168">
        <f>SUMIFS('BAZA DANYCH'!$O:$O,'BAZA DANYCH'!$U:$U,CS$281,'BAZA DANYCH'!$K:$K,$C292,'BAZA DANYCH'!$A:$A,$A292,'BAZA DANYCH'!$F:$F,STATYSTYKI!$B292)</f>
        <v>0</v>
      </c>
      <c r="CT292" s="168">
        <f>SUMIFS('BAZA DANYCH'!$P:$P,'BAZA DANYCH'!$U:$U,CT$281,'BAZA DANYCH'!$K:$K,$C292,'BAZA DANYCH'!$A:$A,$A292,'BAZA DANYCH'!$F:$F,STATYSTYKI!$B292)</f>
        <v>0</v>
      </c>
      <c r="CU292" s="168">
        <f t="shared" si="292"/>
        <v>0</v>
      </c>
      <c r="CV292" s="168">
        <f>SUMIFS('BAZA DANYCH'!$O:$O,'BAZA DANYCH'!$U:$U,CV$281,'BAZA DANYCH'!$K:$K,$C292,'BAZA DANYCH'!$A:$A,$A292,'BAZA DANYCH'!$F:$F,STATYSTYKI!$B292)</f>
        <v>0</v>
      </c>
      <c r="CW292" s="168">
        <f>SUMIFS('BAZA DANYCH'!$P:$P,'BAZA DANYCH'!$U:$U,CW$281,'BAZA DANYCH'!$K:$K,$C292,'BAZA DANYCH'!$A:$A,$A292,'BAZA DANYCH'!$F:$F,STATYSTYKI!$B292)</f>
        <v>0</v>
      </c>
    </row>
    <row r="293" spans="1:101" x14ac:dyDescent="0.2">
      <c r="A293" s="170" t="str">
        <f t="shared" ref="A293:C293" si="300">A195</f>
        <v>Nadodrze</v>
      </c>
      <c r="B293" s="170" t="str">
        <f t="shared" si="300"/>
        <v>pr_90c_T</v>
      </c>
      <c r="C293" s="170">
        <f t="shared" si="300"/>
        <v>4</v>
      </c>
      <c r="D293" s="177">
        <f t="shared" si="229"/>
        <v>0</v>
      </c>
      <c r="E293" s="177">
        <f t="shared" si="230"/>
        <v>0</v>
      </c>
      <c r="F293" s="177">
        <f t="shared" si="261"/>
        <v>0</v>
      </c>
      <c r="G293" s="168">
        <f>SUMIFS('BAZA DANYCH'!$O:$O,'BAZA DANYCH'!$U:$U,G$281,'BAZA DANYCH'!$K:$K,$C293,'BAZA DANYCH'!$A:$A,$A293,'BAZA DANYCH'!$F:$F,STATYSTYKI!$B293)</f>
        <v>0</v>
      </c>
      <c r="H293" s="168">
        <f>SUMIFS('BAZA DANYCH'!$P:$P,'BAZA DANYCH'!$U:$U,H$281,'BAZA DANYCH'!$K:$K,$C293,'BAZA DANYCH'!$A:$A,$A293,'BAZA DANYCH'!$F:$F,STATYSTYKI!$B293)</f>
        <v>0</v>
      </c>
      <c r="I293" s="168">
        <f t="shared" si="262"/>
        <v>0</v>
      </c>
      <c r="J293" s="168">
        <f>SUMIFS('BAZA DANYCH'!$O:$O,'BAZA DANYCH'!$U:$U,J$281,'BAZA DANYCH'!$K:$K,$C293,'BAZA DANYCH'!$A:$A,$A293,'BAZA DANYCH'!$F:$F,STATYSTYKI!$B293)</f>
        <v>0</v>
      </c>
      <c r="K293" s="168">
        <f>SUMIFS('BAZA DANYCH'!$P:$P,'BAZA DANYCH'!$U:$U,K$281,'BAZA DANYCH'!$K:$K,$C293,'BAZA DANYCH'!$A:$A,$A293,'BAZA DANYCH'!$F:$F,STATYSTYKI!$B293)</f>
        <v>0</v>
      </c>
      <c r="L293" s="168">
        <f t="shared" si="263"/>
        <v>0</v>
      </c>
      <c r="M293" s="168">
        <f>SUMIFS('BAZA DANYCH'!$O:$O,'BAZA DANYCH'!$U:$U,M$281,'BAZA DANYCH'!$K:$K,$C293,'BAZA DANYCH'!$A:$A,$A293,'BAZA DANYCH'!$F:$F,STATYSTYKI!$B293)</f>
        <v>0</v>
      </c>
      <c r="N293" s="168">
        <f>SUMIFS('BAZA DANYCH'!$P:$P,'BAZA DANYCH'!$U:$U,N$281,'BAZA DANYCH'!$K:$K,$C293,'BAZA DANYCH'!$A:$A,$A293,'BAZA DANYCH'!$F:$F,STATYSTYKI!$B293)</f>
        <v>0</v>
      </c>
      <c r="O293" s="168">
        <f t="shared" si="264"/>
        <v>0</v>
      </c>
      <c r="P293" s="168">
        <f>SUMIFS('BAZA DANYCH'!$O:$O,'BAZA DANYCH'!$U:$U,P$281,'BAZA DANYCH'!$K:$K,$C293,'BAZA DANYCH'!$A:$A,$A293,'BAZA DANYCH'!$F:$F,STATYSTYKI!$B293)</f>
        <v>0</v>
      </c>
      <c r="Q293" s="168">
        <f>SUMIFS('BAZA DANYCH'!$P:$P,'BAZA DANYCH'!$U:$U,Q$281,'BAZA DANYCH'!$K:$K,$C293,'BAZA DANYCH'!$A:$A,$A293,'BAZA DANYCH'!$F:$F,STATYSTYKI!$B293)</f>
        <v>0</v>
      </c>
      <c r="R293" s="168">
        <f t="shared" si="265"/>
        <v>0</v>
      </c>
      <c r="S293" s="168">
        <f>SUMIFS('BAZA DANYCH'!$O:$O,'BAZA DANYCH'!$U:$U,S$281,'BAZA DANYCH'!$K:$K,$C293,'BAZA DANYCH'!$A:$A,$A293,'BAZA DANYCH'!$F:$F,STATYSTYKI!$B293)</f>
        <v>0</v>
      </c>
      <c r="T293" s="168">
        <f>SUMIFS('BAZA DANYCH'!$P:$P,'BAZA DANYCH'!$U:$U,T$281,'BAZA DANYCH'!$K:$K,$C293,'BAZA DANYCH'!$A:$A,$A293,'BAZA DANYCH'!$F:$F,STATYSTYKI!$B293)</f>
        <v>0</v>
      </c>
      <c r="U293" s="168">
        <f t="shared" si="266"/>
        <v>0</v>
      </c>
      <c r="V293" s="168">
        <f>SUMIFS('BAZA DANYCH'!$O:$O,'BAZA DANYCH'!$U:$U,V$281,'BAZA DANYCH'!$K:$K,$C293,'BAZA DANYCH'!$A:$A,$A293,'BAZA DANYCH'!$F:$F,STATYSTYKI!$B293)</f>
        <v>0</v>
      </c>
      <c r="W293" s="168">
        <f>SUMIFS('BAZA DANYCH'!$P:$P,'BAZA DANYCH'!$U:$U,W$281,'BAZA DANYCH'!$K:$K,$C293,'BAZA DANYCH'!$A:$A,$A293,'BAZA DANYCH'!$F:$F,STATYSTYKI!$B293)</f>
        <v>0</v>
      </c>
      <c r="X293" s="168">
        <f t="shared" si="267"/>
        <v>0</v>
      </c>
      <c r="Y293" s="168">
        <f>SUMIFS('BAZA DANYCH'!$O:$O,'BAZA DANYCH'!$U:$U,Y$281,'BAZA DANYCH'!$K:$K,$C293,'BAZA DANYCH'!$A:$A,$A293,'BAZA DANYCH'!$F:$F,STATYSTYKI!$B293)</f>
        <v>0</v>
      </c>
      <c r="Z293" s="168">
        <f>SUMIFS('BAZA DANYCH'!$P:$P,'BAZA DANYCH'!$U:$U,Z$281,'BAZA DANYCH'!$K:$K,$C293,'BAZA DANYCH'!$A:$A,$A293,'BAZA DANYCH'!$F:$F,STATYSTYKI!$B293)</f>
        <v>0</v>
      </c>
      <c r="AA293" s="168">
        <f t="shared" si="268"/>
        <v>0</v>
      </c>
      <c r="AB293" s="168">
        <f>SUMIFS('BAZA DANYCH'!$O:$O,'BAZA DANYCH'!$U:$U,AB$281,'BAZA DANYCH'!$K:$K,$C293,'BAZA DANYCH'!$A:$A,$A293,'BAZA DANYCH'!$F:$F,STATYSTYKI!$B293)</f>
        <v>0</v>
      </c>
      <c r="AC293" s="168">
        <f>SUMIFS('BAZA DANYCH'!$P:$P,'BAZA DANYCH'!$U:$U,AC$281,'BAZA DANYCH'!$K:$K,$C293,'BAZA DANYCH'!$A:$A,$A293,'BAZA DANYCH'!$F:$F,STATYSTYKI!$B293)</f>
        <v>0</v>
      </c>
      <c r="AD293" s="168">
        <f t="shared" si="269"/>
        <v>0</v>
      </c>
      <c r="AE293" s="168">
        <f>SUMIFS('BAZA DANYCH'!$O:$O,'BAZA DANYCH'!$U:$U,AE$281,'BAZA DANYCH'!$K:$K,$C293,'BAZA DANYCH'!$A:$A,$A293,'BAZA DANYCH'!$F:$F,STATYSTYKI!$B293)</f>
        <v>0</v>
      </c>
      <c r="AF293" s="168">
        <f>SUMIFS('BAZA DANYCH'!$P:$P,'BAZA DANYCH'!$U:$U,AF$281,'BAZA DANYCH'!$K:$K,$C293,'BAZA DANYCH'!$A:$A,$A293,'BAZA DANYCH'!$F:$F,STATYSTYKI!$B293)</f>
        <v>0</v>
      </c>
      <c r="AG293" s="168">
        <f t="shared" si="270"/>
        <v>0</v>
      </c>
      <c r="AH293" s="168">
        <f>SUMIFS('BAZA DANYCH'!$O:$O,'BAZA DANYCH'!$U:$U,AH$281,'BAZA DANYCH'!$K:$K,$C293,'BAZA DANYCH'!$A:$A,$A293,'BAZA DANYCH'!$F:$F,STATYSTYKI!$B293)</f>
        <v>0</v>
      </c>
      <c r="AI293" s="168">
        <f>SUMIFS('BAZA DANYCH'!$P:$P,'BAZA DANYCH'!$U:$U,AI$281,'BAZA DANYCH'!$K:$K,$C293,'BAZA DANYCH'!$A:$A,$A293,'BAZA DANYCH'!$F:$F,STATYSTYKI!$B293)</f>
        <v>0</v>
      </c>
      <c r="AJ293" s="168">
        <f t="shared" si="271"/>
        <v>0</v>
      </c>
      <c r="AK293" s="168">
        <f>SUMIFS('BAZA DANYCH'!$O:$O,'BAZA DANYCH'!$U:$U,AK$281,'BAZA DANYCH'!$K:$K,$C293,'BAZA DANYCH'!$A:$A,$A293,'BAZA DANYCH'!$F:$F,STATYSTYKI!$B293)</f>
        <v>0</v>
      </c>
      <c r="AL293" s="168">
        <f>SUMIFS('BAZA DANYCH'!$P:$P,'BAZA DANYCH'!$U:$U,AL$281,'BAZA DANYCH'!$K:$K,$C293,'BAZA DANYCH'!$A:$A,$A293,'BAZA DANYCH'!$F:$F,STATYSTYKI!$B293)</f>
        <v>0</v>
      </c>
      <c r="AM293" s="168">
        <f t="shared" si="272"/>
        <v>0</v>
      </c>
      <c r="AN293" s="168">
        <f>SUMIFS('BAZA DANYCH'!$O:$O,'BAZA DANYCH'!$U:$U,AN$281,'BAZA DANYCH'!$K:$K,$C293,'BAZA DANYCH'!$A:$A,$A293,'BAZA DANYCH'!$F:$F,STATYSTYKI!$B293)</f>
        <v>0</v>
      </c>
      <c r="AO293" s="168">
        <f>SUMIFS('BAZA DANYCH'!$P:$P,'BAZA DANYCH'!$U:$U,AO$281,'BAZA DANYCH'!$K:$K,$C293,'BAZA DANYCH'!$A:$A,$A293,'BAZA DANYCH'!$F:$F,STATYSTYKI!$B293)</f>
        <v>0</v>
      </c>
      <c r="AP293" s="168">
        <f t="shared" si="273"/>
        <v>0</v>
      </c>
      <c r="AQ293" s="168">
        <f>SUMIFS('BAZA DANYCH'!$O:$O,'BAZA DANYCH'!$U:$U,AQ$281,'BAZA DANYCH'!$K:$K,$C293,'BAZA DANYCH'!$A:$A,$A293,'BAZA DANYCH'!$F:$F,STATYSTYKI!$B293)</f>
        <v>0</v>
      </c>
      <c r="AR293" s="168">
        <f>SUMIFS('BAZA DANYCH'!$P:$P,'BAZA DANYCH'!$U:$U,AR$281,'BAZA DANYCH'!$K:$K,$C293,'BAZA DANYCH'!$A:$A,$A293,'BAZA DANYCH'!$F:$F,STATYSTYKI!$B293)</f>
        <v>0</v>
      </c>
      <c r="AS293" s="168">
        <f t="shared" si="274"/>
        <v>0</v>
      </c>
      <c r="AT293" s="168">
        <f>SUMIFS('BAZA DANYCH'!$O:$O,'BAZA DANYCH'!$U:$U,AT$281,'BAZA DANYCH'!$K:$K,$C293,'BAZA DANYCH'!$A:$A,$A293,'BAZA DANYCH'!$F:$F,STATYSTYKI!$B293)</f>
        <v>0</v>
      </c>
      <c r="AU293" s="168">
        <f>SUMIFS('BAZA DANYCH'!$P:$P,'BAZA DANYCH'!$U:$U,AU$281,'BAZA DANYCH'!$K:$K,$C293,'BAZA DANYCH'!$A:$A,$A293,'BAZA DANYCH'!$F:$F,STATYSTYKI!$B293)</f>
        <v>0</v>
      </c>
      <c r="AV293" s="168">
        <f t="shared" si="275"/>
        <v>0</v>
      </c>
      <c r="AW293" s="168">
        <f>SUMIFS('BAZA DANYCH'!$O:$O,'BAZA DANYCH'!$U:$U,AW$281,'BAZA DANYCH'!$K:$K,$C293,'BAZA DANYCH'!$A:$A,$A293,'BAZA DANYCH'!$F:$F,STATYSTYKI!$B293)</f>
        <v>0</v>
      </c>
      <c r="AX293" s="168">
        <f>SUMIFS('BAZA DANYCH'!$P:$P,'BAZA DANYCH'!$U:$U,AX$281,'BAZA DANYCH'!$K:$K,$C293,'BAZA DANYCH'!$A:$A,$A293,'BAZA DANYCH'!$F:$F,STATYSTYKI!$B293)</f>
        <v>0</v>
      </c>
      <c r="AY293" s="168">
        <f t="shared" si="276"/>
        <v>0</v>
      </c>
      <c r="AZ293" s="168">
        <f>SUMIFS('BAZA DANYCH'!$O:$O,'BAZA DANYCH'!$U:$U,AZ$281,'BAZA DANYCH'!$K:$K,$C293,'BAZA DANYCH'!$A:$A,$A293,'BAZA DANYCH'!$F:$F,STATYSTYKI!$B293)</f>
        <v>0</v>
      </c>
      <c r="BA293" s="168">
        <f>SUMIFS('BAZA DANYCH'!$P:$P,'BAZA DANYCH'!$U:$U,BA$281,'BAZA DANYCH'!$K:$K,$C293,'BAZA DANYCH'!$A:$A,$A293,'BAZA DANYCH'!$F:$F,STATYSTYKI!$B293)</f>
        <v>0</v>
      </c>
      <c r="BB293" s="168">
        <f t="shared" si="277"/>
        <v>0</v>
      </c>
      <c r="BC293" s="168">
        <f>SUMIFS('BAZA DANYCH'!$O:$O,'BAZA DANYCH'!$U:$U,BC$281,'BAZA DANYCH'!$K:$K,$C293,'BAZA DANYCH'!$A:$A,$A293,'BAZA DANYCH'!$F:$F,STATYSTYKI!$B293)</f>
        <v>0</v>
      </c>
      <c r="BD293" s="168">
        <f>SUMIFS('BAZA DANYCH'!$P:$P,'BAZA DANYCH'!$U:$U,BD$281,'BAZA DANYCH'!$K:$K,$C293,'BAZA DANYCH'!$A:$A,$A293,'BAZA DANYCH'!$F:$F,STATYSTYKI!$B293)</f>
        <v>0</v>
      </c>
      <c r="BE293" s="168">
        <f t="shared" si="278"/>
        <v>0</v>
      </c>
      <c r="BF293" s="168">
        <f>SUMIFS('BAZA DANYCH'!$O:$O,'BAZA DANYCH'!$U:$U,BF$281,'BAZA DANYCH'!$K:$K,$C293,'BAZA DANYCH'!$A:$A,$A293,'BAZA DANYCH'!$F:$F,STATYSTYKI!$B293)</f>
        <v>0</v>
      </c>
      <c r="BG293" s="168">
        <f>SUMIFS('BAZA DANYCH'!$P:$P,'BAZA DANYCH'!$U:$U,BG$281,'BAZA DANYCH'!$K:$K,$C293,'BAZA DANYCH'!$A:$A,$A293,'BAZA DANYCH'!$F:$F,STATYSTYKI!$B293)</f>
        <v>0</v>
      </c>
      <c r="BH293" s="168">
        <f t="shared" si="279"/>
        <v>0</v>
      </c>
      <c r="BI293" s="168">
        <f>SUMIFS('BAZA DANYCH'!$O:$O,'BAZA DANYCH'!$U:$U,BI$281,'BAZA DANYCH'!$K:$K,$C293,'BAZA DANYCH'!$A:$A,$A293,'BAZA DANYCH'!$F:$F,STATYSTYKI!$B293)</f>
        <v>0</v>
      </c>
      <c r="BJ293" s="168">
        <f>SUMIFS('BAZA DANYCH'!$P:$P,'BAZA DANYCH'!$U:$U,BJ$281,'BAZA DANYCH'!$K:$K,$C293,'BAZA DANYCH'!$A:$A,$A293,'BAZA DANYCH'!$F:$F,STATYSTYKI!$B293)</f>
        <v>0</v>
      </c>
      <c r="BK293" s="168">
        <f t="shared" si="280"/>
        <v>0</v>
      </c>
      <c r="BL293" s="168">
        <f>SUMIFS('BAZA DANYCH'!$O:$O,'BAZA DANYCH'!$U:$U,BL$281,'BAZA DANYCH'!$K:$K,$C293,'BAZA DANYCH'!$A:$A,$A293,'BAZA DANYCH'!$F:$F,STATYSTYKI!$B293)</f>
        <v>0</v>
      </c>
      <c r="BM293" s="168">
        <f>SUMIFS('BAZA DANYCH'!$P:$P,'BAZA DANYCH'!$U:$U,BM$281,'BAZA DANYCH'!$K:$K,$C293,'BAZA DANYCH'!$A:$A,$A293,'BAZA DANYCH'!$F:$F,STATYSTYKI!$B293)</f>
        <v>0</v>
      </c>
      <c r="BN293" s="168">
        <f t="shared" si="281"/>
        <v>0</v>
      </c>
      <c r="BO293" s="168">
        <f>SUMIFS('BAZA DANYCH'!$O:$O,'BAZA DANYCH'!$U:$U,BO$281,'BAZA DANYCH'!$K:$K,$C293,'BAZA DANYCH'!$A:$A,$A293,'BAZA DANYCH'!$F:$F,STATYSTYKI!$B293)</f>
        <v>0</v>
      </c>
      <c r="BP293" s="168">
        <f>SUMIFS('BAZA DANYCH'!$P:$P,'BAZA DANYCH'!$U:$U,BP$281,'BAZA DANYCH'!$K:$K,$C293,'BAZA DANYCH'!$A:$A,$A293,'BAZA DANYCH'!$F:$F,STATYSTYKI!$B293)</f>
        <v>0</v>
      </c>
      <c r="BQ293" s="168">
        <f t="shared" si="282"/>
        <v>0</v>
      </c>
      <c r="BR293" s="168">
        <f>SUMIFS('BAZA DANYCH'!$O:$O,'BAZA DANYCH'!$U:$U,BR$281,'BAZA DANYCH'!$K:$K,$C293,'BAZA DANYCH'!$A:$A,$A293,'BAZA DANYCH'!$F:$F,STATYSTYKI!$B293)</f>
        <v>0</v>
      </c>
      <c r="BS293" s="168">
        <f>SUMIFS('BAZA DANYCH'!$P:$P,'BAZA DANYCH'!$U:$U,BS$281,'BAZA DANYCH'!$K:$K,$C293,'BAZA DANYCH'!$A:$A,$A293,'BAZA DANYCH'!$F:$F,STATYSTYKI!$B293)</f>
        <v>0</v>
      </c>
      <c r="BT293" s="168">
        <f t="shared" si="283"/>
        <v>0</v>
      </c>
      <c r="BU293" s="168">
        <f>SUMIFS('BAZA DANYCH'!$O:$O,'BAZA DANYCH'!$U:$U,BU$281,'BAZA DANYCH'!$K:$K,$C293,'BAZA DANYCH'!$A:$A,$A293,'BAZA DANYCH'!$F:$F,STATYSTYKI!$B293)</f>
        <v>0</v>
      </c>
      <c r="BV293" s="168">
        <f>SUMIFS('BAZA DANYCH'!$P:$P,'BAZA DANYCH'!$U:$U,BV$281,'BAZA DANYCH'!$K:$K,$C293,'BAZA DANYCH'!$A:$A,$A293,'BAZA DANYCH'!$F:$F,STATYSTYKI!$B293)</f>
        <v>0</v>
      </c>
      <c r="BW293" s="168">
        <f t="shared" si="284"/>
        <v>0</v>
      </c>
      <c r="BX293" s="168">
        <f>SUMIFS('BAZA DANYCH'!$O:$O,'BAZA DANYCH'!$U:$U,BX$281,'BAZA DANYCH'!$K:$K,$C293,'BAZA DANYCH'!$A:$A,$A293,'BAZA DANYCH'!$F:$F,STATYSTYKI!$B293)</f>
        <v>0</v>
      </c>
      <c r="BY293" s="168">
        <f>SUMIFS('BAZA DANYCH'!$P:$P,'BAZA DANYCH'!$U:$U,BY$281,'BAZA DANYCH'!$K:$K,$C293,'BAZA DANYCH'!$A:$A,$A293,'BAZA DANYCH'!$F:$F,STATYSTYKI!$B293)</f>
        <v>0</v>
      </c>
      <c r="BZ293" s="168">
        <f t="shared" si="285"/>
        <v>0</v>
      </c>
      <c r="CA293" s="168">
        <f>SUMIFS('BAZA DANYCH'!$O:$O,'BAZA DANYCH'!$U:$U,CA$281,'BAZA DANYCH'!$K:$K,$C293,'BAZA DANYCH'!$A:$A,$A293,'BAZA DANYCH'!$F:$F,STATYSTYKI!$B293)</f>
        <v>0</v>
      </c>
      <c r="CB293" s="168">
        <f>SUMIFS('BAZA DANYCH'!$P:$P,'BAZA DANYCH'!$U:$U,CB$281,'BAZA DANYCH'!$K:$K,$C293,'BAZA DANYCH'!$A:$A,$A293,'BAZA DANYCH'!$F:$F,STATYSTYKI!$B293)</f>
        <v>0</v>
      </c>
      <c r="CC293" s="168">
        <f t="shared" si="286"/>
        <v>0</v>
      </c>
      <c r="CD293" s="168">
        <f>SUMIFS('BAZA DANYCH'!$O:$O,'BAZA DANYCH'!$U:$U,CD$281,'BAZA DANYCH'!$K:$K,$C293,'BAZA DANYCH'!$A:$A,$A293,'BAZA DANYCH'!$F:$F,STATYSTYKI!$B293)</f>
        <v>0</v>
      </c>
      <c r="CE293" s="168">
        <f>SUMIFS('BAZA DANYCH'!$P:$P,'BAZA DANYCH'!$U:$U,CE$281,'BAZA DANYCH'!$K:$K,$C293,'BAZA DANYCH'!$A:$A,$A293,'BAZA DANYCH'!$F:$F,STATYSTYKI!$B293)</f>
        <v>0</v>
      </c>
      <c r="CF293" s="168">
        <f t="shared" si="287"/>
        <v>0</v>
      </c>
      <c r="CG293" s="168">
        <f>SUMIFS('BAZA DANYCH'!$O:$O,'BAZA DANYCH'!$U:$U,CG$281,'BAZA DANYCH'!$K:$K,$C293,'BAZA DANYCH'!$A:$A,$A293,'BAZA DANYCH'!$F:$F,STATYSTYKI!$B293)</f>
        <v>0</v>
      </c>
      <c r="CH293" s="168">
        <f>SUMIFS('BAZA DANYCH'!$P:$P,'BAZA DANYCH'!$U:$U,CH$281,'BAZA DANYCH'!$K:$K,$C293,'BAZA DANYCH'!$A:$A,$A293,'BAZA DANYCH'!$F:$F,STATYSTYKI!$B293)</f>
        <v>0</v>
      </c>
      <c r="CI293" s="168">
        <f t="shared" si="288"/>
        <v>0</v>
      </c>
      <c r="CJ293" s="168">
        <f>SUMIFS('BAZA DANYCH'!$O:$O,'BAZA DANYCH'!$U:$U,CJ$281,'BAZA DANYCH'!$K:$K,$C293,'BAZA DANYCH'!$A:$A,$A293,'BAZA DANYCH'!$F:$F,STATYSTYKI!$B293)</f>
        <v>0</v>
      </c>
      <c r="CK293" s="168">
        <f>SUMIFS('BAZA DANYCH'!$P:$P,'BAZA DANYCH'!$U:$U,CK$281,'BAZA DANYCH'!$K:$K,$C293,'BAZA DANYCH'!$A:$A,$A293,'BAZA DANYCH'!$F:$F,STATYSTYKI!$B293)</f>
        <v>0</v>
      </c>
      <c r="CL293" s="168">
        <f t="shared" si="289"/>
        <v>0</v>
      </c>
      <c r="CM293" s="168">
        <f>SUMIFS('BAZA DANYCH'!$O:$O,'BAZA DANYCH'!$U:$U,CM$281,'BAZA DANYCH'!$K:$K,$C293,'BAZA DANYCH'!$A:$A,$A293,'BAZA DANYCH'!$F:$F,STATYSTYKI!$B293)</f>
        <v>0</v>
      </c>
      <c r="CN293" s="168">
        <f>SUMIFS('BAZA DANYCH'!$P:$P,'BAZA DANYCH'!$U:$U,CN$281,'BAZA DANYCH'!$K:$K,$C293,'BAZA DANYCH'!$A:$A,$A293,'BAZA DANYCH'!$F:$F,STATYSTYKI!$B293)</f>
        <v>0</v>
      </c>
      <c r="CO293" s="168">
        <f t="shared" si="290"/>
        <v>0</v>
      </c>
      <c r="CP293" s="168">
        <f>SUMIFS('BAZA DANYCH'!$O:$O,'BAZA DANYCH'!$U:$U,CP$281,'BAZA DANYCH'!$K:$K,$C293,'BAZA DANYCH'!$A:$A,$A293,'BAZA DANYCH'!$F:$F,STATYSTYKI!$B293)</f>
        <v>0</v>
      </c>
      <c r="CQ293" s="168">
        <f>SUMIFS('BAZA DANYCH'!$P:$P,'BAZA DANYCH'!$U:$U,CQ$281,'BAZA DANYCH'!$K:$K,$C293,'BAZA DANYCH'!$A:$A,$A293,'BAZA DANYCH'!$F:$F,STATYSTYKI!$B293)</f>
        <v>0</v>
      </c>
      <c r="CR293" s="168">
        <f t="shared" si="291"/>
        <v>0</v>
      </c>
      <c r="CS293" s="168">
        <f>SUMIFS('BAZA DANYCH'!$O:$O,'BAZA DANYCH'!$U:$U,CS$281,'BAZA DANYCH'!$K:$K,$C293,'BAZA DANYCH'!$A:$A,$A293,'BAZA DANYCH'!$F:$F,STATYSTYKI!$B293)</f>
        <v>0</v>
      </c>
      <c r="CT293" s="168">
        <f>SUMIFS('BAZA DANYCH'!$P:$P,'BAZA DANYCH'!$U:$U,CT$281,'BAZA DANYCH'!$K:$K,$C293,'BAZA DANYCH'!$A:$A,$A293,'BAZA DANYCH'!$F:$F,STATYSTYKI!$B293)</f>
        <v>0</v>
      </c>
      <c r="CU293" s="168">
        <f t="shared" si="292"/>
        <v>0</v>
      </c>
      <c r="CV293" s="168">
        <f>SUMIFS('BAZA DANYCH'!$O:$O,'BAZA DANYCH'!$U:$U,CV$281,'BAZA DANYCH'!$K:$K,$C293,'BAZA DANYCH'!$A:$A,$A293,'BAZA DANYCH'!$F:$F,STATYSTYKI!$B293)</f>
        <v>0</v>
      </c>
      <c r="CW293" s="168">
        <f>SUMIFS('BAZA DANYCH'!$P:$P,'BAZA DANYCH'!$U:$U,CW$281,'BAZA DANYCH'!$K:$K,$C293,'BAZA DANYCH'!$A:$A,$A293,'BAZA DANYCH'!$F:$F,STATYSTYKI!$B293)</f>
        <v>0</v>
      </c>
    </row>
    <row r="294" spans="1:101" x14ac:dyDescent="0.2">
      <c r="A294" s="170" t="str">
        <f t="shared" ref="A294:C294" si="301">A196</f>
        <v>Nadodrze</v>
      </c>
      <c r="B294" s="170" t="str">
        <f t="shared" si="301"/>
        <v>pr_90b_kier_wsch_T</v>
      </c>
      <c r="C294" s="170">
        <f t="shared" si="301"/>
        <v>6</v>
      </c>
      <c r="D294" s="177">
        <f t="shared" si="229"/>
        <v>1</v>
      </c>
      <c r="E294" s="177">
        <f t="shared" si="230"/>
        <v>2</v>
      </c>
      <c r="F294" s="177">
        <f t="shared" si="261"/>
        <v>3</v>
      </c>
      <c r="G294" s="168">
        <f>SUMIFS('BAZA DANYCH'!$O:$O,'BAZA DANYCH'!$U:$U,G$281,'BAZA DANYCH'!$K:$K,$C294,'BAZA DANYCH'!$A:$A,$A294,'BAZA DANYCH'!$F:$F,STATYSTYKI!$B294)</f>
        <v>1</v>
      </c>
      <c r="H294" s="168">
        <f>SUMIFS('BAZA DANYCH'!$P:$P,'BAZA DANYCH'!$U:$U,H$281,'BAZA DANYCH'!$K:$K,$C294,'BAZA DANYCH'!$A:$A,$A294,'BAZA DANYCH'!$F:$F,STATYSTYKI!$B294)</f>
        <v>2</v>
      </c>
      <c r="I294" s="168">
        <f t="shared" si="262"/>
        <v>3</v>
      </c>
      <c r="J294" s="168">
        <f>SUMIFS('BAZA DANYCH'!$O:$O,'BAZA DANYCH'!$U:$U,J$281,'BAZA DANYCH'!$K:$K,$C294,'BAZA DANYCH'!$A:$A,$A294,'BAZA DANYCH'!$F:$F,STATYSTYKI!$B294)</f>
        <v>0</v>
      </c>
      <c r="K294" s="168">
        <f>SUMIFS('BAZA DANYCH'!$P:$P,'BAZA DANYCH'!$U:$U,K$281,'BAZA DANYCH'!$K:$K,$C294,'BAZA DANYCH'!$A:$A,$A294,'BAZA DANYCH'!$F:$F,STATYSTYKI!$B294)</f>
        <v>0</v>
      </c>
      <c r="L294" s="168">
        <f t="shared" si="263"/>
        <v>0</v>
      </c>
      <c r="M294" s="168">
        <f>SUMIFS('BAZA DANYCH'!$O:$O,'BAZA DANYCH'!$U:$U,M$281,'BAZA DANYCH'!$K:$K,$C294,'BAZA DANYCH'!$A:$A,$A294,'BAZA DANYCH'!$F:$F,STATYSTYKI!$B294)</f>
        <v>0</v>
      </c>
      <c r="N294" s="168">
        <f>SUMIFS('BAZA DANYCH'!$P:$P,'BAZA DANYCH'!$U:$U,N$281,'BAZA DANYCH'!$K:$K,$C294,'BAZA DANYCH'!$A:$A,$A294,'BAZA DANYCH'!$F:$F,STATYSTYKI!$B294)</f>
        <v>0</v>
      </c>
      <c r="O294" s="168">
        <f t="shared" si="264"/>
        <v>0</v>
      </c>
      <c r="P294" s="168">
        <f>SUMIFS('BAZA DANYCH'!$O:$O,'BAZA DANYCH'!$U:$U,P$281,'BAZA DANYCH'!$K:$K,$C294,'BAZA DANYCH'!$A:$A,$A294,'BAZA DANYCH'!$F:$F,STATYSTYKI!$B294)</f>
        <v>0</v>
      </c>
      <c r="Q294" s="168">
        <f>SUMIFS('BAZA DANYCH'!$P:$P,'BAZA DANYCH'!$U:$U,Q$281,'BAZA DANYCH'!$K:$K,$C294,'BAZA DANYCH'!$A:$A,$A294,'BAZA DANYCH'!$F:$F,STATYSTYKI!$B294)</f>
        <v>0</v>
      </c>
      <c r="R294" s="168">
        <f t="shared" si="265"/>
        <v>0</v>
      </c>
      <c r="S294" s="168">
        <f>SUMIFS('BAZA DANYCH'!$O:$O,'BAZA DANYCH'!$U:$U,S$281,'BAZA DANYCH'!$K:$K,$C294,'BAZA DANYCH'!$A:$A,$A294,'BAZA DANYCH'!$F:$F,STATYSTYKI!$B294)</f>
        <v>0</v>
      </c>
      <c r="T294" s="168">
        <f>SUMIFS('BAZA DANYCH'!$P:$P,'BAZA DANYCH'!$U:$U,T$281,'BAZA DANYCH'!$K:$K,$C294,'BAZA DANYCH'!$A:$A,$A294,'BAZA DANYCH'!$F:$F,STATYSTYKI!$B294)</f>
        <v>0</v>
      </c>
      <c r="U294" s="168">
        <f t="shared" si="266"/>
        <v>0</v>
      </c>
      <c r="V294" s="168">
        <f>SUMIFS('BAZA DANYCH'!$O:$O,'BAZA DANYCH'!$U:$U,V$281,'BAZA DANYCH'!$K:$K,$C294,'BAZA DANYCH'!$A:$A,$A294,'BAZA DANYCH'!$F:$F,STATYSTYKI!$B294)</f>
        <v>0</v>
      </c>
      <c r="W294" s="168">
        <f>SUMIFS('BAZA DANYCH'!$P:$P,'BAZA DANYCH'!$U:$U,W$281,'BAZA DANYCH'!$K:$K,$C294,'BAZA DANYCH'!$A:$A,$A294,'BAZA DANYCH'!$F:$F,STATYSTYKI!$B294)</f>
        <v>0</v>
      </c>
      <c r="X294" s="168">
        <f t="shared" si="267"/>
        <v>0</v>
      </c>
      <c r="Y294" s="168">
        <f>SUMIFS('BAZA DANYCH'!$O:$O,'BAZA DANYCH'!$U:$U,Y$281,'BAZA DANYCH'!$K:$K,$C294,'BAZA DANYCH'!$A:$A,$A294,'BAZA DANYCH'!$F:$F,STATYSTYKI!$B294)</f>
        <v>0</v>
      </c>
      <c r="Z294" s="168">
        <f>SUMIFS('BAZA DANYCH'!$P:$P,'BAZA DANYCH'!$U:$U,Z$281,'BAZA DANYCH'!$K:$K,$C294,'BAZA DANYCH'!$A:$A,$A294,'BAZA DANYCH'!$F:$F,STATYSTYKI!$B294)</f>
        <v>0</v>
      </c>
      <c r="AA294" s="168">
        <f t="shared" si="268"/>
        <v>0</v>
      </c>
      <c r="AB294" s="168">
        <f>SUMIFS('BAZA DANYCH'!$O:$O,'BAZA DANYCH'!$U:$U,AB$281,'BAZA DANYCH'!$K:$K,$C294,'BAZA DANYCH'!$A:$A,$A294,'BAZA DANYCH'!$F:$F,STATYSTYKI!$B294)</f>
        <v>0</v>
      </c>
      <c r="AC294" s="168">
        <f>SUMIFS('BAZA DANYCH'!$P:$P,'BAZA DANYCH'!$U:$U,AC$281,'BAZA DANYCH'!$K:$K,$C294,'BAZA DANYCH'!$A:$A,$A294,'BAZA DANYCH'!$F:$F,STATYSTYKI!$B294)</f>
        <v>0</v>
      </c>
      <c r="AD294" s="168">
        <f t="shared" si="269"/>
        <v>0</v>
      </c>
      <c r="AE294" s="168">
        <f>SUMIFS('BAZA DANYCH'!$O:$O,'BAZA DANYCH'!$U:$U,AE$281,'BAZA DANYCH'!$K:$K,$C294,'BAZA DANYCH'!$A:$A,$A294,'BAZA DANYCH'!$F:$F,STATYSTYKI!$B294)</f>
        <v>0</v>
      </c>
      <c r="AF294" s="168">
        <f>SUMIFS('BAZA DANYCH'!$P:$P,'BAZA DANYCH'!$U:$U,AF$281,'BAZA DANYCH'!$K:$K,$C294,'BAZA DANYCH'!$A:$A,$A294,'BAZA DANYCH'!$F:$F,STATYSTYKI!$B294)</f>
        <v>0</v>
      </c>
      <c r="AG294" s="168">
        <f t="shared" si="270"/>
        <v>0</v>
      </c>
      <c r="AH294" s="168">
        <f>SUMIFS('BAZA DANYCH'!$O:$O,'BAZA DANYCH'!$U:$U,AH$281,'BAZA DANYCH'!$K:$K,$C294,'BAZA DANYCH'!$A:$A,$A294,'BAZA DANYCH'!$F:$F,STATYSTYKI!$B294)</f>
        <v>0</v>
      </c>
      <c r="AI294" s="168">
        <f>SUMIFS('BAZA DANYCH'!$P:$P,'BAZA DANYCH'!$U:$U,AI$281,'BAZA DANYCH'!$K:$K,$C294,'BAZA DANYCH'!$A:$A,$A294,'BAZA DANYCH'!$F:$F,STATYSTYKI!$B294)</f>
        <v>0</v>
      </c>
      <c r="AJ294" s="168">
        <f t="shared" si="271"/>
        <v>0</v>
      </c>
      <c r="AK294" s="168">
        <f>SUMIFS('BAZA DANYCH'!$O:$O,'BAZA DANYCH'!$U:$U,AK$281,'BAZA DANYCH'!$K:$K,$C294,'BAZA DANYCH'!$A:$A,$A294,'BAZA DANYCH'!$F:$F,STATYSTYKI!$B294)</f>
        <v>0</v>
      </c>
      <c r="AL294" s="168">
        <f>SUMIFS('BAZA DANYCH'!$P:$P,'BAZA DANYCH'!$U:$U,AL$281,'BAZA DANYCH'!$K:$K,$C294,'BAZA DANYCH'!$A:$A,$A294,'BAZA DANYCH'!$F:$F,STATYSTYKI!$B294)</f>
        <v>0</v>
      </c>
      <c r="AM294" s="168">
        <f t="shared" si="272"/>
        <v>0</v>
      </c>
      <c r="AN294" s="168">
        <f>SUMIFS('BAZA DANYCH'!$O:$O,'BAZA DANYCH'!$U:$U,AN$281,'BAZA DANYCH'!$K:$K,$C294,'BAZA DANYCH'!$A:$A,$A294,'BAZA DANYCH'!$F:$F,STATYSTYKI!$B294)</f>
        <v>0</v>
      </c>
      <c r="AO294" s="168">
        <f>SUMIFS('BAZA DANYCH'!$P:$P,'BAZA DANYCH'!$U:$U,AO$281,'BAZA DANYCH'!$K:$K,$C294,'BAZA DANYCH'!$A:$A,$A294,'BAZA DANYCH'!$F:$F,STATYSTYKI!$B294)</f>
        <v>0</v>
      </c>
      <c r="AP294" s="168">
        <f t="shared" si="273"/>
        <v>0</v>
      </c>
      <c r="AQ294" s="168">
        <f>SUMIFS('BAZA DANYCH'!$O:$O,'BAZA DANYCH'!$U:$U,AQ$281,'BAZA DANYCH'!$K:$K,$C294,'BAZA DANYCH'!$A:$A,$A294,'BAZA DANYCH'!$F:$F,STATYSTYKI!$B294)</f>
        <v>0</v>
      </c>
      <c r="AR294" s="168">
        <f>SUMIFS('BAZA DANYCH'!$P:$P,'BAZA DANYCH'!$U:$U,AR$281,'BAZA DANYCH'!$K:$K,$C294,'BAZA DANYCH'!$A:$A,$A294,'BAZA DANYCH'!$F:$F,STATYSTYKI!$B294)</f>
        <v>0</v>
      </c>
      <c r="AS294" s="168">
        <f t="shared" si="274"/>
        <v>0</v>
      </c>
      <c r="AT294" s="168">
        <f>SUMIFS('BAZA DANYCH'!$O:$O,'BAZA DANYCH'!$U:$U,AT$281,'BAZA DANYCH'!$K:$K,$C294,'BAZA DANYCH'!$A:$A,$A294,'BAZA DANYCH'!$F:$F,STATYSTYKI!$B294)</f>
        <v>0</v>
      </c>
      <c r="AU294" s="168">
        <f>SUMIFS('BAZA DANYCH'!$P:$P,'BAZA DANYCH'!$U:$U,AU$281,'BAZA DANYCH'!$K:$K,$C294,'BAZA DANYCH'!$A:$A,$A294,'BAZA DANYCH'!$F:$F,STATYSTYKI!$B294)</f>
        <v>0</v>
      </c>
      <c r="AV294" s="168">
        <f t="shared" si="275"/>
        <v>0</v>
      </c>
      <c r="AW294" s="168">
        <f>SUMIFS('BAZA DANYCH'!$O:$O,'BAZA DANYCH'!$U:$U,AW$281,'BAZA DANYCH'!$K:$K,$C294,'BAZA DANYCH'!$A:$A,$A294,'BAZA DANYCH'!$F:$F,STATYSTYKI!$B294)</f>
        <v>0</v>
      </c>
      <c r="AX294" s="168">
        <f>SUMIFS('BAZA DANYCH'!$P:$P,'BAZA DANYCH'!$U:$U,AX$281,'BAZA DANYCH'!$K:$K,$C294,'BAZA DANYCH'!$A:$A,$A294,'BAZA DANYCH'!$F:$F,STATYSTYKI!$B294)</f>
        <v>0</v>
      </c>
      <c r="AY294" s="168">
        <f t="shared" si="276"/>
        <v>0</v>
      </c>
      <c r="AZ294" s="168">
        <f>SUMIFS('BAZA DANYCH'!$O:$O,'BAZA DANYCH'!$U:$U,AZ$281,'BAZA DANYCH'!$K:$K,$C294,'BAZA DANYCH'!$A:$A,$A294,'BAZA DANYCH'!$F:$F,STATYSTYKI!$B294)</f>
        <v>0</v>
      </c>
      <c r="BA294" s="168">
        <f>SUMIFS('BAZA DANYCH'!$P:$P,'BAZA DANYCH'!$U:$U,BA$281,'BAZA DANYCH'!$K:$K,$C294,'BAZA DANYCH'!$A:$A,$A294,'BAZA DANYCH'!$F:$F,STATYSTYKI!$B294)</f>
        <v>0</v>
      </c>
      <c r="BB294" s="168">
        <f t="shared" si="277"/>
        <v>0</v>
      </c>
      <c r="BC294" s="168">
        <f>SUMIFS('BAZA DANYCH'!$O:$O,'BAZA DANYCH'!$U:$U,BC$281,'BAZA DANYCH'!$K:$K,$C294,'BAZA DANYCH'!$A:$A,$A294,'BAZA DANYCH'!$F:$F,STATYSTYKI!$B294)</f>
        <v>0</v>
      </c>
      <c r="BD294" s="168">
        <f>SUMIFS('BAZA DANYCH'!$P:$P,'BAZA DANYCH'!$U:$U,BD$281,'BAZA DANYCH'!$K:$K,$C294,'BAZA DANYCH'!$A:$A,$A294,'BAZA DANYCH'!$F:$F,STATYSTYKI!$B294)</f>
        <v>0</v>
      </c>
      <c r="BE294" s="168">
        <f t="shared" si="278"/>
        <v>0</v>
      </c>
      <c r="BF294" s="168">
        <f>SUMIFS('BAZA DANYCH'!$O:$O,'BAZA DANYCH'!$U:$U,BF$281,'BAZA DANYCH'!$K:$K,$C294,'BAZA DANYCH'!$A:$A,$A294,'BAZA DANYCH'!$F:$F,STATYSTYKI!$B294)</f>
        <v>0</v>
      </c>
      <c r="BG294" s="168">
        <f>SUMIFS('BAZA DANYCH'!$P:$P,'BAZA DANYCH'!$U:$U,BG$281,'BAZA DANYCH'!$K:$K,$C294,'BAZA DANYCH'!$A:$A,$A294,'BAZA DANYCH'!$F:$F,STATYSTYKI!$B294)</f>
        <v>0</v>
      </c>
      <c r="BH294" s="168">
        <f t="shared" si="279"/>
        <v>0</v>
      </c>
      <c r="BI294" s="168">
        <f>SUMIFS('BAZA DANYCH'!$O:$O,'BAZA DANYCH'!$U:$U,BI$281,'BAZA DANYCH'!$K:$K,$C294,'BAZA DANYCH'!$A:$A,$A294,'BAZA DANYCH'!$F:$F,STATYSTYKI!$B294)</f>
        <v>0</v>
      </c>
      <c r="BJ294" s="168">
        <f>SUMIFS('BAZA DANYCH'!$P:$P,'BAZA DANYCH'!$U:$U,BJ$281,'BAZA DANYCH'!$K:$K,$C294,'BAZA DANYCH'!$A:$A,$A294,'BAZA DANYCH'!$F:$F,STATYSTYKI!$B294)</f>
        <v>0</v>
      </c>
      <c r="BK294" s="168">
        <f t="shared" si="280"/>
        <v>0</v>
      </c>
      <c r="BL294" s="168">
        <f>SUMIFS('BAZA DANYCH'!$O:$O,'BAZA DANYCH'!$U:$U,BL$281,'BAZA DANYCH'!$K:$K,$C294,'BAZA DANYCH'!$A:$A,$A294,'BAZA DANYCH'!$F:$F,STATYSTYKI!$B294)</f>
        <v>0</v>
      </c>
      <c r="BM294" s="168">
        <f>SUMIFS('BAZA DANYCH'!$P:$P,'BAZA DANYCH'!$U:$U,BM$281,'BAZA DANYCH'!$K:$K,$C294,'BAZA DANYCH'!$A:$A,$A294,'BAZA DANYCH'!$F:$F,STATYSTYKI!$B294)</f>
        <v>0</v>
      </c>
      <c r="BN294" s="168">
        <f t="shared" si="281"/>
        <v>0</v>
      </c>
      <c r="BO294" s="168">
        <f>SUMIFS('BAZA DANYCH'!$O:$O,'BAZA DANYCH'!$U:$U,BO$281,'BAZA DANYCH'!$K:$K,$C294,'BAZA DANYCH'!$A:$A,$A294,'BAZA DANYCH'!$F:$F,STATYSTYKI!$B294)</f>
        <v>0</v>
      </c>
      <c r="BP294" s="168">
        <f>SUMIFS('BAZA DANYCH'!$P:$P,'BAZA DANYCH'!$U:$U,BP$281,'BAZA DANYCH'!$K:$K,$C294,'BAZA DANYCH'!$A:$A,$A294,'BAZA DANYCH'!$F:$F,STATYSTYKI!$B294)</f>
        <v>0</v>
      </c>
      <c r="BQ294" s="168">
        <f t="shared" si="282"/>
        <v>0</v>
      </c>
      <c r="BR294" s="168">
        <f>SUMIFS('BAZA DANYCH'!$O:$O,'BAZA DANYCH'!$U:$U,BR$281,'BAZA DANYCH'!$K:$K,$C294,'BAZA DANYCH'!$A:$A,$A294,'BAZA DANYCH'!$F:$F,STATYSTYKI!$B294)</f>
        <v>0</v>
      </c>
      <c r="BS294" s="168">
        <f>SUMIFS('BAZA DANYCH'!$P:$P,'BAZA DANYCH'!$U:$U,BS$281,'BAZA DANYCH'!$K:$K,$C294,'BAZA DANYCH'!$A:$A,$A294,'BAZA DANYCH'!$F:$F,STATYSTYKI!$B294)</f>
        <v>0</v>
      </c>
      <c r="BT294" s="168">
        <f t="shared" si="283"/>
        <v>0</v>
      </c>
      <c r="BU294" s="168">
        <f>SUMIFS('BAZA DANYCH'!$O:$O,'BAZA DANYCH'!$U:$U,BU$281,'BAZA DANYCH'!$K:$K,$C294,'BAZA DANYCH'!$A:$A,$A294,'BAZA DANYCH'!$F:$F,STATYSTYKI!$B294)</f>
        <v>0</v>
      </c>
      <c r="BV294" s="168">
        <f>SUMIFS('BAZA DANYCH'!$P:$P,'BAZA DANYCH'!$U:$U,BV$281,'BAZA DANYCH'!$K:$K,$C294,'BAZA DANYCH'!$A:$A,$A294,'BAZA DANYCH'!$F:$F,STATYSTYKI!$B294)</f>
        <v>0</v>
      </c>
      <c r="BW294" s="168">
        <f t="shared" si="284"/>
        <v>0</v>
      </c>
      <c r="BX294" s="168">
        <f>SUMIFS('BAZA DANYCH'!$O:$O,'BAZA DANYCH'!$U:$U,BX$281,'BAZA DANYCH'!$K:$K,$C294,'BAZA DANYCH'!$A:$A,$A294,'BAZA DANYCH'!$F:$F,STATYSTYKI!$B294)</f>
        <v>0</v>
      </c>
      <c r="BY294" s="168">
        <f>SUMIFS('BAZA DANYCH'!$P:$P,'BAZA DANYCH'!$U:$U,BY$281,'BAZA DANYCH'!$K:$K,$C294,'BAZA DANYCH'!$A:$A,$A294,'BAZA DANYCH'!$F:$F,STATYSTYKI!$B294)</f>
        <v>0</v>
      </c>
      <c r="BZ294" s="168">
        <f t="shared" si="285"/>
        <v>0</v>
      </c>
      <c r="CA294" s="168">
        <f>SUMIFS('BAZA DANYCH'!$O:$O,'BAZA DANYCH'!$U:$U,CA$281,'BAZA DANYCH'!$K:$K,$C294,'BAZA DANYCH'!$A:$A,$A294,'BAZA DANYCH'!$F:$F,STATYSTYKI!$B294)</f>
        <v>0</v>
      </c>
      <c r="CB294" s="168">
        <f>SUMIFS('BAZA DANYCH'!$P:$P,'BAZA DANYCH'!$U:$U,CB$281,'BAZA DANYCH'!$K:$K,$C294,'BAZA DANYCH'!$A:$A,$A294,'BAZA DANYCH'!$F:$F,STATYSTYKI!$B294)</f>
        <v>0</v>
      </c>
      <c r="CC294" s="168">
        <f t="shared" si="286"/>
        <v>0</v>
      </c>
      <c r="CD294" s="168">
        <f>SUMIFS('BAZA DANYCH'!$O:$O,'BAZA DANYCH'!$U:$U,CD$281,'BAZA DANYCH'!$K:$K,$C294,'BAZA DANYCH'!$A:$A,$A294,'BAZA DANYCH'!$F:$F,STATYSTYKI!$B294)</f>
        <v>0</v>
      </c>
      <c r="CE294" s="168">
        <f>SUMIFS('BAZA DANYCH'!$P:$P,'BAZA DANYCH'!$U:$U,CE$281,'BAZA DANYCH'!$K:$K,$C294,'BAZA DANYCH'!$A:$A,$A294,'BAZA DANYCH'!$F:$F,STATYSTYKI!$B294)</f>
        <v>0</v>
      </c>
      <c r="CF294" s="168">
        <f t="shared" si="287"/>
        <v>0</v>
      </c>
      <c r="CG294" s="168">
        <f>SUMIFS('BAZA DANYCH'!$O:$O,'BAZA DANYCH'!$U:$U,CG$281,'BAZA DANYCH'!$K:$K,$C294,'BAZA DANYCH'!$A:$A,$A294,'BAZA DANYCH'!$F:$F,STATYSTYKI!$B294)</f>
        <v>0</v>
      </c>
      <c r="CH294" s="168">
        <f>SUMIFS('BAZA DANYCH'!$P:$P,'BAZA DANYCH'!$U:$U,CH$281,'BAZA DANYCH'!$K:$K,$C294,'BAZA DANYCH'!$A:$A,$A294,'BAZA DANYCH'!$F:$F,STATYSTYKI!$B294)</f>
        <v>0</v>
      </c>
      <c r="CI294" s="168">
        <f t="shared" si="288"/>
        <v>0</v>
      </c>
      <c r="CJ294" s="168">
        <f>SUMIFS('BAZA DANYCH'!$O:$O,'BAZA DANYCH'!$U:$U,CJ$281,'BAZA DANYCH'!$K:$K,$C294,'BAZA DANYCH'!$A:$A,$A294,'BAZA DANYCH'!$F:$F,STATYSTYKI!$B294)</f>
        <v>0</v>
      </c>
      <c r="CK294" s="168">
        <f>SUMIFS('BAZA DANYCH'!$P:$P,'BAZA DANYCH'!$U:$U,CK$281,'BAZA DANYCH'!$K:$K,$C294,'BAZA DANYCH'!$A:$A,$A294,'BAZA DANYCH'!$F:$F,STATYSTYKI!$B294)</f>
        <v>0</v>
      </c>
      <c r="CL294" s="168">
        <f t="shared" si="289"/>
        <v>0</v>
      </c>
      <c r="CM294" s="168">
        <f>SUMIFS('BAZA DANYCH'!$O:$O,'BAZA DANYCH'!$U:$U,CM$281,'BAZA DANYCH'!$K:$K,$C294,'BAZA DANYCH'!$A:$A,$A294,'BAZA DANYCH'!$F:$F,STATYSTYKI!$B294)</f>
        <v>0</v>
      </c>
      <c r="CN294" s="168">
        <f>SUMIFS('BAZA DANYCH'!$P:$P,'BAZA DANYCH'!$U:$U,CN$281,'BAZA DANYCH'!$K:$K,$C294,'BAZA DANYCH'!$A:$A,$A294,'BAZA DANYCH'!$F:$F,STATYSTYKI!$B294)</f>
        <v>0</v>
      </c>
      <c r="CO294" s="168">
        <f t="shared" si="290"/>
        <v>0</v>
      </c>
      <c r="CP294" s="168">
        <f>SUMIFS('BAZA DANYCH'!$O:$O,'BAZA DANYCH'!$U:$U,CP$281,'BAZA DANYCH'!$K:$K,$C294,'BAZA DANYCH'!$A:$A,$A294,'BAZA DANYCH'!$F:$F,STATYSTYKI!$B294)</f>
        <v>0</v>
      </c>
      <c r="CQ294" s="168">
        <f>SUMIFS('BAZA DANYCH'!$P:$P,'BAZA DANYCH'!$U:$U,CQ$281,'BAZA DANYCH'!$K:$K,$C294,'BAZA DANYCH'!$A:$A,$A294,'BAZA DANYCH'!$F:$F,STATYSTYKI!$B294)</f>
        <v>0</v>
      </c>
      <c r="CR294" s="168">
        <f t="shared" si="291"/>
        <v>0</v>
      </c>
      <c r="CS294" s="168">
        <f>SUMIFS('BAZA DANYCH'!$O:$O,'BAZA DANYCH'!$U:$U,CS$281,'BAZA DANYCH'!$K:$K,$C294,'BAZA DANYCH'!$A:$A,$A294,'BAZA DANYCH'!$F:$F,STATYSTYKI!$B294)</f>
        <v>0</v>
      </c>
      <c r="CT294" s="168">
        <f>SUMIFS('BAZA DANYCH'!$P:$P,'BAZA DANYCH'!$U:$U,CT$281,'BAZA DANYCH'!$K:$K,$C294,'BAZA DANYCH'!$A:$A,$A294,'BAZA DANYCH'!$F:$F,STATYSTYKI!$B294)</f>
        <v>0</v>
      </c>
      <c r="CU294" s="168">
        <f t="shared" si="292"/>
        <v>0</v>
      </c>
      <c r="CV294" s="168">
        <f>SUMIFS('BAZA DANYCH'!$O:$O,'BAZA DANYCH'!$U:$U,CV$281,'BAZA DANYCH'!$K:$K,$C294,'BAZA DANYCH'!$A:$A,$A294,'BAZA DANYCH'!$F:$F,STATYSTYKI!$B294)</f>
        <v>0</v>
      </c>
      <c r="CW294" s="168">
        <f>SUMIFS('BAZA DANYCH'!$P:$P,'BAZA DANYCH'!$U:$U,CW$281,'BAZA DANYCH'!$K:$K,$C294,'BAZA DANYCH'!$A:$A,$A294,'BAZA DANYCH'!$F:$F,STATYSTYKI!$B294)</f>
        <v>0</v>
      </c>
    </row>
    <row r="295" spans="1:101" x14ac:dyDescent="0.2">
      <c r="A295" s="170" t="str">
        <f t="shared" ref="A295:C295" si="302">A197</f>
        <v>Nadodrze</v>
      </c>
      <c r="B295" s="170" t="str">
        <f t="shared" si="302"/>
        <v>pr_90a_kier_zach_T</v>
      </c>
      <c r="C295" s="170">
        <f t="shared" si="302"/>
        <v>7</v>
      </c>
      <c r="D295" s="177">
        <f t="shared" si="229"/>
        <v>348</v>
      </c>
      <c r="E295" s="177">
        <f t="shared" si="230"/>
        <v>259</v>
      </c>
      <c r="F295" s="177">
        <f t="shared" si="261"/>
        <v>607</v>
      </c>
      <c r="G295" s="168">
        <f>SUMIFS('BAZA DANYCH'!$O:$O,'BAZA DANYCH'!$U:$U,G$281,'BAZA DANYCH'!$K:$K,$C295,'BAZA DANYCH'!$A:$A,$A295,'BAZA DANYCH'!$F:$F,STATYSTYKI!$B295)</f>
        <v>1</v>
      </c>
      <c r="H295" s="168">
        <f>SUMIFS('BAZA DANYCH'!$P:$P,'BAZA DANYCH'!$U:$U,H$281,'BAZA DANYCH'!$K:$K,$C295,'BAZA DANYCH'!$A:$A,$A295,'BAZA DANYCH'!$F:$F,STATYSTYKI!$B295)</f>
        <v>4</v>
      </c>
      <c r="I295" s="168">
        <f t="shared" si="262"/>
        <v>5</v>
      </c>
      <c r="J295" s="168">
        <f>SUMIFS('BAZA DANYCH'!$O:$O,'BAZA DANYCH'!$U:$U,J$281,'BAZA DANYCH'!$K:$K,$C295,'BAZA DANYCH'!$A:$A,$A295,'BAZA DANYCH'!$F:$F,STATYSTYKI!$B295)</f>
        <v>8</v>
      </c>
      <c r="K295" s="168">
        <f>SUMIFS('BAZA DANYCH'!$P:$P,'BAZA DANYCH'!$U:$U,K$281,'BAZA DANYCH'!$K:$K,$C295,'BAZA DANYCH'!$A:$A,$A295,'BAZA DANYCH'!$F:$F,STATYSTYKI!$B295)</f>
        <v>0</v>
      </c>
      <c r="L295" s="168">
        <f t="shared" si="263"/>
        <v>8</v>
      </c>
      <c r="M295" s="168">
        <f>SUMIFS('BAZA DANYCH'!$O:$O,'BAZA DANYCH'!$U:$U,M$281,'BAZA DANYCH'!$K:$K,$C295,'BAZA DANYCH'!$A:$A,$A295,'BAZA DANYCH'!$F:$F,STATYSTYKI!$B295)</f>
        <v>11</v>
      </c>
      <c r="N295" s="168">
        <f>SUMIFS('BAZA DANYCH'!$P:$P,'BAZA DANYCH'!$U:$U,N$281,'BAZA DANYCH'!$K:$K,$C295,'BAZA DANYCH'!$A:$A,$A295,'BAZA DANYCH'!$F:$F,STATYSTYKI!$B295)</f>
        <v>5</v>
      </c>
      <c r="O295" s="168">
        <f t="shared" si="264"/>
        <v>16</v>
      </c>
      <c r="P295" s="168">
        <f>SUMIFS('BAZA DANYCH'!$O:$O,'BAZA DANYCH'!$U:$U,P$281,'BAZA DANYCH'!$K:$K,$C295,'BAZA DANYCH'!$A:$A,$A295,'BAZA DANYCH'!$F:$F,STATYSTYKI!$B295)</f>
        <v>7</v>
      </c>
      <c r="Q295" s="168">
        <f>SUMIFS('BAZA DANYCH'!$P:$P,'BAZA DANYCH'!$U:$U,Q$281,'BAZA DANYCH'!$K:$K,$C295,'BAZA DANYCH'!$A:$A,$A295,'BAZA DANYCH'!$F:$F,STATYSTYKI!$B295)</f>
        <v>2</v>
      </c>
      <c r="R295" s="168">
        <f t="shared" si="265"/>
        <v>9</v>
      </c>
      <c r="S295" s="168">
        <f>SUMIFS('BAZA DANYCH'!$O:$O,'BAZA DANYCH'!$U:$U,S$281,'BAZA DANYCH'!$K:$K,$C295,'BAZA DANYCH'!$A:$A,$A295,'BAZA DANYCH'!$F:$F,STATYSTYKI!$B295)</f>
        <v>6</v>
      </c>
      <c r="T295" s="168">
        <f>SUMIFS('BAZA DANYCH'!$P:$P,'BAZA DANYCH'!$U:$U,T$281,'BAZA DANYCH'!$K:$K,$C295,'BAZA DANYCH'!$A:$A,$A295,'BAZA DANYCH'!$F:$F,STATYSTYKI!$B295)</f>
        <v>5</v>
      </c>
      <c r="U295" s="168">
        <f t="shared" si="266"/>
        <v>11</v>
      </c>
      <c r="V295" s="168">
        <f>SUMIFS('BAZA DANYCH'!$O:$O,'BAZA DANYCH'!$U:$U,V$281,'BAZA DANYCH'!$K:$K,$C295,'BAZA DANYCH'!$A:$A,$A295,'BAZA DANYCH'!$F:$F,STATYSTYKI!$B295)</f>
        <v>13</v>
      </c>
      <c r="W295" s="168">
        <f>SUMIFS('BAZA DANYCH'!$P:$P,'BAZA DANYCH'!$U:$U,W$281,'BAZA DANYCH'!$K:$K,$C295,'BAZA DANYCH'!$A:$A,$A295,'BAZA DANYCH'!$F:$F,STATYSTYKI!$B295)</f>
        <v>2</v>
      </c>
      <c r="X295" s="168">
        <f t="shared" si="267"/>
        <v>15</v>
      </c>
      <c r="Y295" s="168">
        <f>SUMIFS('BAZA DANYCH'!$O:$O,'BAZA DANYCH'!$U:$U,Y$281,'BAZA DANYCH'!$K:$K,$C295,'BAZA DANYCH'!$A:$A,$A295,'BAZA DANYCH'!$F:$F,STATYSTYKI!$B295)</f>
        <v>16</v>
      </c>
      <c r="Z295" s="168">
        <f>SUMIFS('BAZA DANYCH'!$P:$P,'BAZA DANYCH'!$U:$U,Z$281,'BAZA DANYCH'!$K:$K,$C295,'BAZA DANYCH'!$A:$A,$A295,'BAZA DANYCH'!$F:$F,STATYSTYKI!$B295)</f>
        <v>5</v>
      </c>
      <c r="AA295" s="168">
        <f t="shared" si="268"/>
        <v>21</v>
      </c>
      <c r="AB295" s="168">
        <f>SUMIFS('BAZA DANYCH'!$O:$O,'BAZA DANYCH'!$U:$U,AB$281,'BAZA DANYCH'!$K:$K,$C295,'BAZA DANYCH'!$A:$A,$A295,'BAZA DANYCH'!$F:$F,STATYSTYKI!$B295)</f>
        <v>15</v>
      </c>
      <c r="AC295" s="168">
        <f>SUMIFS('BAZA DANYCH'!$P:$P,'BAZA DANYCH'!$U:$U,AC$281,'BAZA DANYCH'!$K:$K,$C295,'BAZA DANYCH'!$A:$A,$A295,'BAZA DANYCH'!$F:$F,STATYSTYKI!$B295)</f>
        <v>18</v>
      </c>
      <c r="AD295" s="168">
        <f t="shared" si="269"/>
        <v>33</v>
      </c>
      <c r="AE295" s="168">
        <f>SUMIFS('BAZA DANYCH'!$O:$O,'BAZA DANYCH'!$U:$U,AE$281,'BAZA DANYCH'!$K:$K,$C295,'BAZA DANYCH'!$A:$A,$A295,'BAZA DANYCH'!$F:$F,STATYSTYKI!$B295)</f>
        <v>11</v>
      </c>
      <c r="AF295" s="168">
        <f>SUMIFS('BAZA DANYCH'!$P:$P,'BAZA DANYCH'!$U:$U,AF$281,'BAZA DANYCH'!$K:$K,$C295,'BAZA DANYCH'!$A:$A,$A295,'BAZA DANYCH'!$F:$F,STATYSTYKI!$B295)</f>
        <v>4</v>
      </c>
      <c r="AG295" s="168">
        <f t="shared" si="270"/>
        <v>15</v>
      </c>
      <c r="AH295" s="168">
        <f>SUMIFS('BAZA DANYCH'!$O:$O,'BAZA DANYCH'!$U:$U,AH$281,'BAZA DANYCH'!$K:$K,$C295,'BAZA DANYCH'!$A:$A,$A295,'BAZA DANYCH'!$F:$F,STATYSTYKI!$B295)</f>
        <v>18</v>
      </c>
      <c r="AI295" s="168">
        <f>SUMIFS('BAZA DANYCH'!$P:$P,'BAZA DANYCH'!$U:$U,AI$281,'BAZA DANYCH'!$K:$K,$C295,'BAZA DANYCH'!$A:$A,$A295,'BAZA DANYCH'!$F:$F,STATYSTYKI!$B295)</f>
        <v>5</v>
      </c>
      <c r="AJ295" s="168">
        <f t="shared" si="271"/>
        <v>23</v>
      </c>
      <c r="AK295" s="168">
        <f>SUMIFS('BAZA DANYCH'!$O:$O,'BAZA DANYCH'!$U:$U,AK$281,'BAZA DANYCH'!$K:$K,$C295,'BAZA DANYCH'!$A:$A,$A295,'BAZA DANYCH'!$F:$F,STATYSTYKI!$B295)</f>
        <v>17</v>
      </c>
      <c r="AL295" s="168">
        <f>SUMIFS('BAZA DANYCH'!$P:$P,'BAZA DANYCH'!$U:$U,AL$281,'BAZA DANYCH'!$K:$K,$C295,'BAZA DANYCH'!$A:$A,$A295,'BAZA DANYCH'!$F:$F,STATYSTYKI!$B295)</f>
        <v>15</v>
      </c>
      <c r="AM295" s="168">
        <f t="shared" si="272"/>
        <v>32</v>
      </c>
      <c r="AN295" s="168">
        <f>SUMIFS('BAZA DANYCH'!$O:$O,'BAZA DANYCH'!$U:$U,AN$281,'BAZA DANYCH'!$K:$K,$C295,'BAZA DANYCH'!$A:$A,$A295,'BAZA DANYCH'!$F:$F,STATYSTYKI!$B295)</f>
        <v>12</v>
      </c>
      <c r="AO295" s="168">
        <f>SUMIFS('BAZA DANYCH'!$P:$P,'BAZA DANYCH'!$U:$U,AO$281,'BAZA DANYCH'!$K:$K,$C295,'BAZA DANYCH'!$A:$A,$A295,'BAZA DANYCH'!$F:$F,STATYSTYKI!$B295)</f>
        <v>3</v>
      </c>
      <c r="AP295" s="168">
        <f t="shared" si="273"/>
        <v>15</v>
      </c>
      <c r="AQ295" s="168">
        <f>SUMIFS('BAZA DANYCH'!$O:$O,'BAZA DANYCH'!$U:$U,AQ$281,'BAZA DANYCH'!$K:$K,$C295,'BAZA DANYCH'!$A:$A,$A295,'BAZA DANYCH'!$F:$F,STATYSTYKI!$B295)</f>
        <v>10</v>
      </c>
      <c r="AR295" s="168">
        <f>SUMIFS('BAZA DANYCH'!$P:$P,'BAZA DANYCH'!$U:$U,AR$281,'BAZA DANYCH'!$K:$K,$C295,'BAZA DANYCH'!$A:$A,$A295,'BAZA DANYCH'!$F:$F,STATYSTYKI!$B295)</f>
        <v>10</v>
      </c>
      <c r="AS295" s="168">
        <f t="shared" si="274"/>
        <v>20</v>
      </c>
      <c r="AT295" s="168">
        <f>SUMIFS('BAZA DANYCH'!$O:$O,'BAZA DANYCH'!$U:$U,AT$281,'BAZA DANYCH'!$K:$K,$C295,'BAZA DANYCH'!$A:$A,$A295,'BAZA DANYCH'!$F:$F,STATYSTYKI!$B295)</f>
        <v>0</v>
      </c>
      <c r="AU295" s="168">
        <f>SUMIFS('BAZA DANYCH'!$P:$P,'BAZA DANYCH'!$U:$U,AU$281,'BAZA DANYCH'!$K:$K,$C295,'BAZA DANYCH'!$A:$A,$A295,'BAZA DANYCH'!$F:$F,STATYSTYKI!$B295)</f>
        <v>0</v>
      </c>
      <c r="AV295" s="168">
        <f t="shared" si="275"/>
        <v>0</v>
      </c>
      <c r="AW295" s="168">
        <f>SUMIFS('BAZA DANYCH'!$O:$O,'BAZA DANYCH'!$U:$U,AW$281,'BAZA DANYCH'!$K:$K,$C295,'BAZA DANYCH'!$A:$A,$A295,'BAZA DANYCH'!$F:$F,STATYSTYKI!$B295)</f>
        <v>21</v>
      </c>
      <c r="AX295" s="168">
        <f>SUMIFS('BAZA DANYCH'!$P:$P,'BAZA DANYCH'!$U:$U,AX$281,'BAZA DANYCH'!$K:$K,$C295,'BAZA DANYCH'!$A:$A,$A295,'BAZA DANYCH'!$F:$F,STATYSTYKI!$B295)</f>
        <v>9</v>
      </c>
      <c r="AY295" s="168">
        <f t="shared" si="276"/>
        <v>30</v>
      </c>
      <c r="AZ295" s="168">
        <f>SUMIFS('BAZA DANYCH'!$O:$O,'BAZA DANYCH'!$U:$U,AZ$281,'BAZA DANYCH'!$K:$K,$C295,'BAZA DANYCH'!$A:$A,$A295,'BAZA DANYCH'!$F:$F,STATYSTYKI!$B295)</f>
        <v>24</v>
      </c>
      <c r="BA295" s="168">
        <f>SUMIFS('BAZA DANYCH'!$P:$P,'BAZA DANYCH'!$U:$U,BA$281,'BAZA DANYCH'!$K:$K,$C295,'BAZA DANYCH'!$A:$A,$A295,'BAZA DANYCH'!$F:$F,STATYSTYKI!$B295)</f>
        <v>19</v>
      </c>
      <c r="BB295" s="168">
        <f t="shared" si="277"/>
        <v>43</v>
      </c>
      <c r="BC295" s="168">
        <f>SUMIFS('BAZA DANYCH'!$O:$O,'BAZA DANYCH'!$U:$U,BC$281,'BAZA DANYCH'!$K:$K,$C295,'BAZA DANYCH'!$A:$A,$A295,'BAZA DANYCH'!$F:$F,STATYSTYKI!$B295)</f>
        <v>0</v>
      </c>
      <c r="BD295" s="168">
        <f>SUMIFS('BAZA DANYCH'!$P:$P,'BAZA DANYCH'!$U:$U,BD$281,'BAZA DANYCH'!$K:$K,$C295,'BAZA DANYCH'!$A:$A,$A295,'BAZA DANYCH'!$F:$F,STATYSTYKI!$B295)</f>
        <v>0</v>
      </c>
      <c r="BE295" s="168">
        <f t="shared" si="278"/>
        <v>0</v>
      </c>
      <c r="BF295" s="168">
        <f>SUMIFS('BAZA DANYCH'!$O:$O,'BAZA DANYCH'!$U:$U,BF$281,'BAZA DANYCH'!$K:$K,$C295,'BAZA DANYCH'!$A:$A,$A295,'BAZA DANYCH'!$F:$F,STATYSTYKI!$B295)</f>
        <v>17</v>
      </c>
      <c r="BG295" s="168">
        <f>SUMIFS('BAZA DANYCH'!$P:$P,'BAZA DANYCH'!$U:$U,BG$281,'BAZA DANYCH'!$K:$K,$C295,'BAZA DANYCH'!$A:$A,$A295,'BAZA DANYCH'!$F:$F,STATYSTYKI!$B295)</f>
        <v>17</v>
      </c>
      <c r="BH295" s="168">
        <f t="shared" si="279"/>
        <v>34</v>
      </c>
      <c r="BI295" s="168">
        <f>SUMIFS('BAZA DANYCH'!$O:$O,'BAZA DANYCH'!$U:$U,BI$281,'BAZA DANYCH'!$K:$K,$C295,'BAZA DANYCH'!$A:$A,$A295,'BAZA DANYCH'!$F:$F,STATYSTYKI!$B295)</f>
        <v>9</v>
      </c>
      <c r="BJ295" s="168">
        <f>SUMIFS('BAZA DANYCH'!$P:$P,'BAZA DANYCH'!$U:$U,BJ$281,'BAZA DANYCH'!$K:$K,$C295,'BAZA DANYCH'!$A:$A,$A295,'BAZA DANYCH'!$F:$F,STATYSTYKI!$B295)</f>
        <v>15</v>
      </c>
      <c r="BK295" s="168">
        <f t="shared" si="280"/>
        <v>24</v>
      </c>
      <c r="BL295" s="168">
        <f>SUMIFS('BAZA DANYCH'!$O:$O,'BAZA DANYCH'!$U:$U,BL$281,'BAZA DANYCH'!$K:$K,$C295,'BAZA DANYCH'!$A:$A,$A295,'BAZA DANYCH'!$F:$F,STATYSTYKI!$B295)</f>
        <v>13</v>
      </c>
      <c r="BM295" s="168">
        <f>SUMIFS('BAZA DANYCH'!$P:$P,'BAZA DANYCH'!$U:$U,BM$281,'BAZA DANYCH'!$K:$K,$C295,'BAZA DANYCH'!$A:$A,$A295,'BAZA DANYCH'!$F:$F,STATYSTYKI!$B295)</f>
        <v>5</v>
      </c>
      <c r="BN295" s="168">
        <f t="shared" si="281"/>
        <v>18</v>
      </c>
      <c r="BO295" s="168">
        <f>SUMIFS('BAZA DANYCH'!$O:$O,'BAZA DANYCH'!$U:$U,BO$281,'BAZA DANYCH'!$K:$K,$C295,'BAZA DANYCH'!$A:$A,$A295,'BAZA DANYCH'!$F:$F,STATYSTYKI!$B295)</f>
        <v>6</v>
      </c>
      <c r="BP295" s="168">
        <f>SUMIFS('BAZA DANYCH'!$P:$P,'BAZA DANYCH'!$U:$U,BP$281,'BAZA DANYCH'!$K:$K,$C295,'BAZA DANYCH'!$A:$A,$A295,'BAZA DANYCH'!$F:$F,STATYSTYKI!$B295)</f>
        <v>3</v>
      </c>
      <c r="BQ295" s="168">
        <f t="shared" si="282"/>
        <v>9</v>
      </c>
      <c r="BR295" s="168">
        <f>SUMIFS('BAZA DANYCH'!$O:$O,'BAZA DANYCH'!$U:$U,BR$281,'BAZA DANYCH'!$K:$K,$C295,'BAZA DANYCH'!$A:$A,$A295,'BAZA DANYCH'!$F:$F,STATYSTYKI!$B295)</f>
        <v>10</v>
      </c>
      <c r="BS295" s="168">
        <f>SUMIFS('BAZA DANYCH'!$P:$P,'BAZA DANYCH'!$U:$U,BS$281,'BAZA DANYCH'!$K:$K,$C295,'BAZA DANYCH'!$A:$A,$A295,'BAZA DANYCH'!$F:$F,STATYSTYKI!$B295)</f>
        <v>11</v>
      </c>
      <c r="BT295" s="168">
        <f t="shared" si="283"/>
        <v>21</v>
      </c>
      <c r="BU295" s="168">
        <f>SUMIFS('BAZA DANYCH'!$O:$O,'BAZA DANYCH'!$U:$U,BU$281,'BAZA DANYCH'!$K:$K,$C295,'BAZA DANYCH'!$A:$A,$A295,'BAZA DANYCH'!$F:$F,STATYSTYKI!$B295)</f>
        <v>11</v>
      </c>
      <c r="BV295" s="168">
        <f>SUMIFS('BAZA DANYCH'!$P:$P,'BAZA DANYCH'!$U:$U,BV$281,'BAZA DANYCH'!$K:$K,$C295,'BAZA DANYCH'!$A:$A,$A295,'BAZA DANYCH'!$F:$F,STATYSTYKI!$B295)</f>
        <v>11</v>
      </c>
      <c r="BW295" s="168">
        <f t="shared" si="284"/>
        <v>22</v>
      </c>
      <c r="BX295" s="168">
        <f>SUMIFS('BAZA DANYCH'!$O:$O,'BAZA DANYCH'!$U:$U,BX$281,'BAZA DANYCH'!$K:$K,$C295,'BAZA DANYCH'!$A:$A,$A295,'BAZA DANYCH'!$F:$F,STATYSTYKI!$B295)</f>
        <v>6</v>
      </c>
      <c r="BY295" s="168">
        <f>SUMIFS('BAZA DANYCH'!$P:$P,'BAZA DANYCH'!$U:$U,BY$281,'BAZA DANYCH'!$K:$K,$C295,'BAZA DANYCH'!$A:$A,$A295,'BAZA DANYCH'!$F:$F,STATYSTYKI!$B295)</f>
        <v>10</v>
      </c>
      <c r="BZ295" s="168">
        <f t="shared" si="285"/>
        <v>16</v>
      </c>
      <c r="CA295" s="168">
        <f>SUMIFS('BAZA DANYCH'!$O:$O,'BAZA DANYCH'!$U:$U,CA$281,'BAZA DANYCH'!$K:$K,$C295,'BAZA DANYCH'!$A:$A,$A295,'BAZA DANYCH'!$F:$F,STATYSTYKI!$B295)</f>
        <v>8</v>
      </c>
      <c r="CB295" s="168">
        <f>SUMIFS('BAZA DANYCH'!$P:$P,'BAZA DANYCH'!$U:$U,CB$281,'BAZA DANYCH'!$K:$K,$C295,'BAZA DANYCH'!$A:$A,$A295,'BAZA DANYCH'!$F:$F,STATYSTYKI!$B295)</f>
        <v>12</v>
      </c>
      <c r="CC295" s="168">
        <f t="shared" si="286"/>
        <v>20</v>
      </c>
      <c r="CD295" s="168">
        <f>SUMIFS('BAZA DANYCH'!$O:$O,'BAZA DANYCH'!$U:$U,CD$281,'BAZA DANYCH'!$K:$K,$C295,'BAZA DANYCH'!$A:$A,$A295,'BAZA DANYCH'!$F:$F,STATYSTYKI!$B295)</f>
        <v>25</v>
      </c>
      <c r="CE295" s="168">
        <f>SUMIFS('BAZA DANYCH'!$P:$P,'BAZA DANYCH'!$U:$U,CE$281,'BAZA DANYCH'!$K:$K,$C295,'BAZA DANYCH'!$A:$A,$A295,'BAZA DANYCH'!$F:$F,STATYSTYKI!$B295)</f>
        <v>30</v>
      </c>
      <c r="CF295" s="168">
        <f t="shared" si="287"/>
        <v>55</v>
      </c>
      <c r="CG295" s="168">
        <f>SUMIFS('BAZA DANYCH'!$O:$O,'BAZA DANYCH'!$U:$U,CG$281,'BAZA DANYCH'!$K:$K,$C295,'BAZA DANYCH'!$A:$A,$A295,'BAZA DANYCH'!$F:$F,STATYSTYKI!$B295)</f>
        <v>10</v>
      </c>
      <c r="CH295" s="168">
        <f>SUMIFS('BAZA DANYCH'!$P:$P,'BAZA DANYCH'!$U:$U,CH$281,'BAZA DANYCH'!$K:$K,$C295,'BAZA DANYCH'!$A:$A,$A295,'BAZA DANYCH'!$F:$F,STATYSTYKI!$B295)</f>
        <v>4</v>
      </c>
      <c r="CI295" s="168">
        <f t="shared" si="288"/>
        <v>14</v>
      </c>
      <c r="CJ295" s="168">
        <f>SUMIFS('BAZA DANYCH'!$O:$O,'BAZA DANYCH'!$U:$U,CJ$281,'BAZA DANYCH'!$K:$K,$C295,'BAZA DANYCH'!$A:$A,$A295,'BAZA DANYCH'!$F:$F,STATYSTYKI!$B295)</f>
        <v>8</v>
      </c>
      <c r="CK295" s="168">
        <f>SUMIFS('BAZA DANYCH'!$P:$P,'BAZA DANYCH'!$U:$U,CK$281,'BAZA DANYCH'!$K:$K,$C295,'BAZA DANYCH'!$A:$A,$A295,'BAZA DANYCH'!$F:$F,STATYSTYKI!$B295)</f>
        <v>3</v>
      </c>
      <c r="CL295" s="168">
        <f t="shared" si="289"/>
        <v>11</v>
      </c>
      <c r="CM295" s="168">
        <f>SUMIFS('BAZA DANYCH'!$O:$O,'BAZA DANYCH'!$U:$U,CM$281,'BAZA DANYCH'!$K:$K,$C295,'BAZA DANYCH'!$A:$A,$A295,'BAZA DANYCH'!$F:$F,STATYSTYKI!$B295)</f>
        <v>7</v>
      </c>
      <c r="CN295" s="168">
        <f>SUMIFS('BAZA DANYCH'!$P:$P,'BAZA DANYCH'!$U:$U,CN$281,'BAZA DANYCH'!$K:$K,$C295,'BAZA DANYCH'!$A:$A,$A295,'BAZA DANYCH'!$F:$F,STATYSTYKI!$B295)</f>
        <v>8</v>
      </c>
      <c r="CO295" s="168">
        <f t="shared" si="290"/>
        <v>15</v>
      </c>
      <c r="CP295" s="168">
        <f>SUMIFS('BAZA DANYCH'!$O:$O,'BAZA DANYCH'!$U:$U,CP$281,'BAZA DANYCH'!$K:$K,$C295,'BAZA DANYCH'!$A:$A,$A295,'BAZA DANYCH'!$F:$F,STATYSTYKI!$B295)</f>
        <v>21</v>
      </c>
      <c r="CQ295" s="168">
        <f>SUMIFS('BAZA DANYCH'!$P:$P,'BAZA DANYCH'!$U:$U,CQ$281,'BAZA DANYCH'!$K:$K,$C295,'BAZA DANYCH'!$A:$A,$A295,'BAZA DANYCH'!$F:$F,STATYSTYKI!$B295)</f>
        <v>10</v>
      </c>
      <c r="CR295" s="168">
        <f t="shared" si="291"/>
        <v>31</v>
      </c>
      <c r="CS295" s="168">
        <f>SUMIFS('BAZA DANYCH'!$O:$O,'BAZA DANYCH'!$U:$U,CS$281,'BAZA DANYCH'!$K:$K,$C295,'BAZA DANYCH'!$A:$A,$A295,'BAZA DANYCH'!$F:$F,STATYSTYKI!$B295)</f>
        <v>5</v>
      </c>
      <c r="CT295" s="168">
        <f>SUMIFS('BAZA DANYCH'!$P:$P,'BAZA DANYCH'!$U:$U,CT$281,'BAZA DANYCH'!$K:$K,$C295,'BAZA DANYCH'!$A:$A,$A295,'BAZA DANYCH'!$F:$F,STATYSTYKI!$B295)</f>
        <v>5</v>
      </c>
      <c r="CU295" s="168">
        <f t="shared" si="292"/>
        <v>10</v>
      </c>
      <c r="CV295" s="168">
        <f>SUMIFS('BAZA DANYCH'!$O:$O,'BAZA DANYCH'!$U:$U,CV$281,'BAZA DANYCH'!$K:$K,$C295,'BAZA DANYCH'!$A:$A,$A295,'BAZA DANYCH'!$F:$F,STATYSTYKI!$B295)</f>
        <v>2</v>
      </c>
      <c r="CW295" s="168">
        <f>SUMIFS('BAZA DANYCH'!$P:$P,'BAZA DANYCH'!$U:$U,CW$281,'BAZA DANYCH'!$K:$K,$C295,'BAZA DANYCH'!$A:$A,$A295,'BAZA DANYCH'!$F:$F,STATYSTYKI!$B295)</f>
        <v>9</v>
      </c>
    </row>
    <row r="296" spans="1:101" x14ac:dyDescent="0.2">
      <c r="A296" s="170" t="str">
        <f t="shared" ref="A296:C296" si="303">A198</f>
        <v>Nadodrze</v>
      </c>
      <c r="B296" s="170" t="str">
        <f t="shared" si="303"/>
        <v>pr_90b_kier_wsch_T</v>
      </c>
      <c r="C296" s="170">
        <f t="shared" si="303"/>
        <v>7</v>
      </c>
      <c r="D296" s="177">
        <f t="shared" si="229"/>
        <v>291</v>
      </c>
      <c r="E296" s="177">
        <f t="shared" si="230"/>
        <v>238</v>
      </c>
      <c r="F296" s="177">
        <f t="shared" si="261"/>
        <v>529</v>
      </c>
      <c r="G296" s="168">
        <f>SUMIFS('BAZA DANYCH'!$O:$O,'BAZA DANYCH'!$U:$U,G$281,'BAZA DANYCH'!$K:$K,$C296,'BAZA DANYCH'!$A:$A,$A296,'BAZA DANYCH'!$F:$F,STATYSTYKI!$B296)</f>
        <v>0</v>
      </c>
      <c r="H296" s="168">
        <f>SUMIFS('BAZA DANYCH'!$P:$P,'BAZA DANYCH'!$U:$U,H$281,'BAZA DANYCH'!$K:$K,$C296,'BAZA DANYCH'!$A:$A,$A296,'BAZA DANYCH'!$F:$F,STATYSTYKI!$B296)</f>
        <v>2</v>
      </c>
      <c r="I296" s="168">
        <f t="shared" si="262"/>
        <v>2</v>
      </c>
      <c r="J296" s="168">
        <f>SUMIFS('BAZA DANYCH'!$O:$O,'BAZA DANYCH'!$U:$U,J$281,'BAZA DANYCH'!$K:$K,$C296,'BAZA DANYCH'!$A:$A,$A296,'BAZA DANYCH'!$F:$F,STATYSTYKI!$B296)</f>
        <v>15</v>
      </c>
      <c r="K296" s="168">
        <f>SUMIFS('BAZA DANYCH'!$P:$P,'BAZA DANYCH'!$U:$U,K$281,'BAZA DANYCH'!$K:$K,$C296,'BAZA DANYCH'!$A:$A,$A296,'BAZA DANYCH'!$F:$F,STATYSTYKI!$B296)</f>
        <v>5</v>
      </c>
      <c r="L296" s="168">
        <f t="shared" si="263"/>
        <v>20</v>
      </c>
      <c r="M296" s="168">
        <f>SUMIFS('BAZA DANYCH'!$O:$O,'BAZA DANYCH'!$U:$U,M$281,'BAZA DANYCH'!$K:$K,$C296,'BAZA DANYCH'!$A:$A,$A296,'BAZA DANYCH'!$F:$F,STATYSTYKI!$B296)</f>
        <v>11</v>
      </c>
      <c r="N296" s="168">
        <f>SUMIFS('BAZA DANYCH'!$P:$P,'BAZA DANYCH'!$U:$U,N$281,'BAZA DANYCH'!$K:$K,$C296,'BAZA DANYCH'!$A:$A,$A296,'BAZA DANYCH'!$F:$F,STATYSTYKI!$B296)</f>
        <v>2</v>
      </c>
      <c r="O296" s="168">
        <f t="shared" si="264"/>
        <v>13</v>
      </c>
      <c r="P296" s="168">
        <f>SUMIFS('BAZA DANYCH'!$O:$O,'BAZA DANYCH'!$U:$U,P$281,'BAZA DANYCH'!$K:$K,$C296,'BAZA DANYCH'!$A:$A,$A296,'BAZA DANYCH'!$F:$F,STATYSTYKI!$B296)</f>
        <v>5</v>
      </c>
      <c r="Q296" s="168">
        <f>SUMIFS('BAZA DANYCH'!$P:$P,'BAZA DANYCH'!$U:$U,Q$281,'BAZA DANYCH'!$K:$K,$C296,'BAZA DANYCH'!$A:$A,$A296,'BAZA DANYCH'!$F:$F,STATYSTYKI!$B296)</f>
        <v>6</v>
      </c>
      <c r="R296" s="168">
        <f t="shared" si="265"/>
        <v>11</v>
      </c>
      <c r="S296" s="168">
        <f>SUMIFS('BAZA DANYCH'!$O:$O,'BAZA DANYCH'!$U:$U,S$281,'BAZA DANYCH'!$K:$K,$C296,'BAZA DANYCH'!$A:$A,$A296,'BAZA DANYCH'!$F:$F,STATYSTYKI!$B296)</f>
        <v>4</v>
      </c>
      <c r="T296" s="168">
        <f>SUMIFS('BAZA DANYCH'!$P:$P,'BAZA DANYCH'!$U:$U,T$281,'BAZA DANYCH'!$K:$K,$C296,'BAZA DANYCH'!$A:$A,$A296,'BAZA DANYCH'!$F:$F,STATYSTYKI!$B296)</f>
        <v>5</v>
      </c>
      <c r="U296" s="168">
        <f t="shared" si="266"/>
        <v>9</v>
      </c>
      <c r="V296" s="168">
        <f>SUMIFS('BAZA DANYCH'!$O:$O,'BAZA DANYCH'!$U:$U,V$281,'BAZA DANYCH'!$K:$K,$C296,'BAZA DANYCH'!$A:$A,$A296,'BAZA DANYCH'!$F:$F,STATYSTYKI!$B296)</f>
        <v>7</v>
      </c>
      <c r="W296" s="168">
        <f>SUMIFS('BAZA DANYCH'!$P:$P,'BAZA DANYCH'!$U:$U,W$281,'BAZA DANYCH'!$K:$K,$C296,'BAZA DANYCH'!$A:$A,$A296,'BAZA DANYCH'!$F:$F,STATYSTYKI!$B296)</f>
        <v>8</v>
      </c>
      <c r="X296" s="168">
        <f t="shared" si="267"/>
        <v>15</v>
      </c>
      <c r="Y296" s="168">
        <f>SUMIFS('BAZA DANYCH'!$O:$O,'BAZA DANYCH'!$U:$U,Y$281,'BAZA DANYCH'!$K:$K,$C296,'BAZA DANYCH'!$A:$A,$A296,'BAZA DANYCH'!$F:$F,STATYSTYKI!$B296)</f>
        <v>23</v>
      </c>
      <c r="Z296" s="168">
        <f>SUMIFS('BAZA DANYCH'!$P:$P,'BAZA DANYCH'!$U:$U,Z$281,'BAZA DANYCH'!$K:$K,$C296,'BAZA DANYCH'!$A:$A,$A296,'BAZA DANYCH'!$F:$F,STATYSTYKI!$B296)</f>
        <v>10</v>
      </c>
      <c r="AA296" s="168">
        <f t="shared" si="268"/>
        <v>33</v>
      </c>
      <c r="AB296" s="168">
        <f>SUMIFS('BAZA DANYCH'!$O:$O,'BAZA DANYCH'!$U:$U,AB$281,'BAZA DANYCH'!$K:$K,$C296,'BAZA DANYCH'!$A:$A,$A296,'BAZA DANYCH'!$F:$F,STATYSTYKI!$B296)</f>
        <v>3</v>
      </c>
      <c r="AC296" s="168">
        <f>SUMIFS('BAZA DANYCH'!$P:$P,'BAZA DANYCH'!$U:$U,AC$281,'BAZA DANYCH'!$K:$K,$C296,'BAZA DANYCH'!$A:$A,$A296,'BAZA DANYCH'!$F:$F,STATYSTYKI!$B296)</f>
        <v>9</v>
      </c>
      <c r="AD296" s="168">
        <f t="shared" si="269"/>
        <v>12</v>
      </c>
      <c r="AE296" s="168">
        <f>SUMIFS('BAZA DANYCH'!$O:$O,'BAZA DANYCH'!$U:$U,AE$281,'BAZA DANYCH'!$K:$K,$C296,'BAZA DANYCH'!$A:$A,$A296,'BAZA DANYCH'!$F:$F,STATYSTYKI!$B296)</f>
        <v>9</v>
      </c>
      <c r="AF296" s="168">
        <f>SUMIFS('BAZA DANYCH'!$P:$P,'BAZA DANYCH'!$U:$U,AF$281,'BAZA DANYCH'!$K:$K,$C296,'BAZA DANYCH'!$A:$A,$A296,'BAZA DANYCH'!$F:$F,STATYSTYKI!$B296)</f>
        <v>0</v>
      </c>
      <c r="AG296" s="168">
        <f t="shared" si="270"/>
        <v>9</v>
      </c>
      <c r="AH296" s="168">
        <f>SUMIFS('BAZA DANYCH'!$O:$O,'BAZA DANYCH'!$U:$U,AH$281,'BAZA DANYCH'!$K:$K,$C296,'BAZA DANYCH'!$A:$A,$A296,'BAZA DANYCH'!$F:$F,STATYSTYKI!$B296)</f>
        <v>17</v>
      </c>
      <c r="AI296" s="168">
        <f>SUMIFS('BAZA DANYCH'!$P:$P,'BAZA DANYCH'!$U:$U,AI$281,'BAZA DANYCH'!$K:$K,$C296,'BAZA DANYCH'!$A:$A,$A296,'BAZA DANYCH'!$F:$F,STATYSTYKI!$B296)</f>
        <v>3</v>
      </c>
      <c r="AJ296" s="168">
        <f t="shared" si="271"/>
        <v>20</v>
      </c>
      <c r="AK296" s="168">
        <f>SUMIFS('BAZA DANYCH'!$O:$O,'BAZA DANYCH'!$U:$U,AK$281,'BAZA DANYCH'!$K:$K,$C296,'BAZA DANYCH'!$A:$A,$A296,'BAZA DANYCH'!$F:$F,STATYSTYKI!$B296)</f>
        <v>3</v>
      </c>
      <c r="AL296" s="168">
        <f>SUMIFS('BAZA DANYCH'!$P:$P,'BAZA DANYCH'!$U:$U,AL$281,'BAZA DANYCH'!$K:$K,$C296,'BAZA DANYCH'!$A:$A,$A296,'BAZA DANYCH'!$F:$F,STATYSTYKI!$B296)</f>
        <v>5</v>
      </c>
      <c r="AM296" s="168">
        <f t="shared" si="272"/>
        <v>8</v>
      </c>
      <c r="AN296" s="168">
        <f>SUMIFS('BAZA DANYCH'!$O:$O,'BAZA DANYCH'!$U:$U,AN$281,'BAZA DANYCH'!$K:$K,$C296,'BAZA DANYCH'!$A:$A,$A296,'BAZA DANYCH'!$F:$F,STATYSTYKI!$B296)</f>
        <v>7</v>
      </c>
      <c r="AO296" s="168">
        <f>SUMIFS('BAZA DANYCH'!$P:$P,'BAZA DANYCH'!$U:$U,AO$281,'BAZA DANYCH'!$K:$K,$C296,'BAZA DANYCH'!$A:$A,$A296,'BAZA DANYCH'!$F:$F,STATYSTYKI!$B296)</f>
        <v>4</v>
      </c>
      <c r="AP296" s="168">
        <f t="shared" si="273"/>
        <v>11</v>
      </c>
      <c r="AQ296" s="168">
        <f>SUMIFS('BAZA DANYCH'!$O:$O,'BAZA DANYCH'!$U:$U,AQ$281,'BAZA DANYCH'!$K:$K,$C296,'BAZA DANYCH'!$A:$A,$A296,'BAZA DANYCH'!$F:$F,STATYSTYKI!$B296)</f>
        <v>15</v>
      </c>
      <c r="AR296" s="168">
        <f>SUMIFS('BAZA DANYCH'!$P:$P,'BAZA DANYCH'!$U:$U,AR$281,'BAZA DANYCH'!$K:$K,$C296,'BAZA DANYCH'!$A:$A,$A296,'BAZA DANYCH'!$F:$F,STATYSTYKI!$B296)</f>
        <v>1</v>
      </c>
      <c r="AS296" s="168">
        <f t="shared" si="274"/>
        <v>16</v>
      </c>
      <c r="AT296" s="168">
        <f>SUMIFS('BAZA DANYCH'!$O:$O,'BAZA DANYCH'!$U:$U,AT$281,'BAZA DANYCH'!$K:$K,$C296,'BAZA DANYCH'!$A:$A,$A296,'BAZA DANYCH'!$F:$F,STATYSTYKI!$B296)</f>
        <v>18</v>
      </c>
      <c r="AU296" s="168">
        <f>SUMIFS('BAZA DANYCH'!$P:$P,'BAZA DANYCH'!$U:$U,AU$281,'BAZA DANYCH'!$K:$K,$C296,'BAZA DANYCH'!$A:$A,$A296,'BAZA DANYCH'!$F:$F,STATYSTYKI!$B296)</f>
        <v>5</v>
      </c>
      <c r="AV296" s="168">
        <f t="shared" si="275"/>
        <v>23</v>
      </c>
      <c r="AW296" s="168">
        <f>SUMIFS('BAZA DANYCH'!$O:$O,'BAZA DANYCH'!$U:$U,AW$281,'BAZA DANYCH'!$K:$K,$C296,'BAZA DANYCH'!$A:$A,$A296,'BAZA DANYCH'!$F:$F,STATYSTYKI!$B296)</f>
        <v>6</v>
      </c>
      <c r="AX296" s="168">
        <f>SUMIFS('BAZA DANYCH'!$P:$P,'BAZA DANYCH'!$U:$U,AX$281,'BAZA DANYCH'!$K:$K,$C296,'BAZA DANYCH'!$A:$A,$A296,'BAZA DANYCH'!$F:$F,STATYSTYKI!$B296)</f>
        <v>4</v>
      </c>
      <c r="AY296" s="168">
        <f t="shared" si="276"/>
        <v>10</v>
      </c>
      <c r="AZ296" s="168">
        <f>SUMIFS('BAZA DANYCH'!$O:$O,'BAZA DANYCH'!$U:$U,AZ$281,'BAZA DANYCH'!$K:$K,$C296,'BAZA DANYCH'!$A:$A,$A296,'BAZA DANYCH'!$F:$F,STATYSTYKI!$B296)</f>
        <v>3</v>
      </c>
      <c r="BA296" s="168">
        <f>SUMIFS('BAZA DANYCH'!$P:$P,'BAZA DANYCH'!$U:$U,BA$281,'BAZA DANYCH'!$K:$K,$C296,'BAZA DANYCH'!$A:$A,$A296,'BAZA DANYCH'!$F:$F,STATYSTYKI!$B296)</f>
        <v>3</v>
      </c>
      <c r="BB296" s="168">
        <f t="shared" si="277"/>
        <v>6</v>
      </c>
      <c r="BC296" s="168">
        <f>SUMIFS('BAZA DANYCH'!$O:$O,'BAZA DANYCH'!$U:$U,BC$281,'BAZA DANYCH'!$K:$K,$C296,'BAZA DANYCH'!$A:$A,$A296,'BAZA DANYCH'!$F:$F,STATYSTYKI!$B296)</f>
        <v>2</v>
      </c>
      <c r="BD296" s="168">
        <f>SUMIFS('BAZA DANYCH'!$P:$P,'BAZA DANYCH'!$U:$U,BD$281,'BAZA DANYCH'!$K:$K,$C296,'BAZA DANYCH'!$A:$A,$A296,'BAZA DANYCH'!$F:$F,STATYSTYKI!$B296)</f>
        <v>3</v>
      </c>
      <c r="BE296" s="168">
        <f t="shared" si="278"/>
        <v>5</v>
      </c>
      <c r="BF296" s="168">
        <f>SUMIFS('BAZA DANYCH'!$O:$O,'BAZA DANYCH'!$U:$U,BF$281,'BAZA DANYCH'!$K:$K,$C296,'BAZA DANYCH'!$A:$A,$A296,'BAZA DANYCH'!$F:$F,STATYSTYKI!$B296)</f>
        <v>2</v>
      </c>
      <c r="BG296" s="168">
        <f>SUMIFS('BAZA DANYCH'!$P:$P,'BAZA DANYCH'!$U:$U,BG$281,'BAZA DANYCH'!$K:$K,$C296,'BAZA DANYCH'!$A:$A,$A296,'BAZA DANYCH'!$F:$F,STATYSTYKI!$B296)</f>
        <v>5</v>
      </c>
      <c r="BH296" s="168">
        <f t="shared" si="279"/>
        <v>7</v>
      </c>
      <c r="BI296" s="168">
        <f>SUMIFS('BAZA DANYCH'!$O:$O,'BAZA DANYCH'!$U:$U,BI$281,'BAZA DANYCH'!$K:$K,$C296,'BAZA DANYCH'!$A:$A,$A296,'BAZA DANYCH'!$F:$F,STATYSTYKI!$B296)</f>
        <v>15</v>
      </c>
      <c r="BJ296" s="168">
        <f>SUMIFS('BAZA DANYCH'!$P:$P,'BAZA DANYCH'!$U:$U,BJ$281,'BAZA DANYCH'!$K:$K,$C296,'BAZA DANYCH'!$A:$A,$A296,'BAZA DANYCH'!$F:$F,STATYSTYKI!$B296)</f>
        <v>6</v>
      </c>
      <c r="BK296" s="168">
        <f t="shared" si="280"/>
        <v>21</v>
      </c>
      <c r="BL296" s="168">
        <f>SUMIFS('BAZA DANYCH'!$O:$O,'BAZA DANYCH'!$U:$U,BL$281,'BAZA DANYCH'!$K:$K,$C296,'BAZA DANYCH'!$A:$A,$A296,'BAZA DANYCH'!$F:$F,STATYSTYKI!$B296)</f>
        <v>6</v>
      </c>
      <c r="BM296" s="168">
        <f>SUMIFS('BAZA DANYCH'!$P:$P,'BAZA DANYCH'!$U:$U,BM$281,'BAZA DANYCH'!$K:$K,$C296,'BAZA DANYCH'!$A:$A,$A296,'BAZA DANYCH'!$F:$F,STATYSTYKI!$B296)</f>
        <v>23</v>
      </c>
      <c r="BN296" s="168">
        <f t="shared" si="281"/>
        <v>29</v>
      </c>
      <c r="BO296" s="168">
        <f>SUMIFS('BAZA DANYCH'!$O:$O,'BAZA DANYCH'!$U:$U,BO$281,'BAZA DANYCH'!$K:$K,$C296,'BAZA DANYCH'!$A:$A,$A296,'BAZA DANYCH'!$F:$F,STATYSTYKI!$B296)</f>
        <v>11</v>
      </c>
      <c r="BP296" s="168">
        <f>SUMIFS('BAZA DANYCH'!$P:$P,'BAZA DANYCH'!$U:$U,BP$281,'BAZA DANYCH'!$K:$K,$C296,'BAZA DANYCH'!$A:$A,$A296,'BAZA DANYCH'!$F:$F,STATYSTYKI!$B296)</f>
        <v>7</v>
      </c>
      <c r="BQ296" s="168">
        <f t="shared" si="282"/>
        <v>18</v>
      </c>
      <c r="BR296" s="168">
        <f>SUMIFS('BAZA DANYCH'!$O:$O,'BAZA DANYCH'!$U:$U,BR$281,'BAZA DANYCH'!$K:$K,$C296,'BAZA DANYCH'!$A:$A,$A296,'BAZA DANYCH'!$F:$F,STATYSTYKI!$B296)</f>
        <v>15</v>
      </c>
      <c r="BS296" s="168">
        <f>SUMIFS('BAZA DANYCH'!$P:$P,'BAZA DANYCH'!$U:$U,BS$281,'BAZA DANYCH'!$K:$K,$C296,'BAZA DANYCH'!$A:$A,$A296,'BAZA DANYCH'!$F:$F,STATYSTYKI!$B296)</f>
        <v>7</v>
      </c>
      <c r="BT296" s="168">
        <f t="shared" si="283"/>
        <v>22</v>
      </c>
      <c r="BU296" s="168">
        <f>SUMIFS('BAZA DANYCH'!$O:$O,'BAZA DANYCH'!$U:$U,BU$281,'BAZA DANYCH'!$K:$K,$C296,'BAZA DANYCH'!$A:$A,$A296,'BAZA DANYCH'!$F:$F,STATYSTYKI!$B296)</f>
        <v>8</v>
      </c>
      <c r="BV296" s="168">
        <f>SUMIFS('BAZA DANYCH'!$P:$P,'BAZA DANYCH'!$U:$U,BV$281,'BAZA DANYCH'!$K:$K,$C296,'BAZA DANYCH'!$A:$A,$A296,'BAZA DANYCH'!$F:$F,STATYSTYKI!$B296)</f>
        <v>7</v>
      </c>
      <c r="BW296" s="168">
        <f t="shared" si="284"/>
        <v>15</v>
      </c>
      <c r="BX296" s="168">
        <f>SUMIFS('BAZA DANYCH'!$O:$O,'BAZA DANYCH'!$U:$U,BX$281,'BAZA DANYCH'!$K:$K,$C296,'BAZA DANYCH'!$A:$A,$A296,'BAZA DANYCH'!$F:$F,STATYSTYKI!$B296)</f>
        <v>9</v>
      </c>
      <c r="BY296" s="168">
        <f>SUMIFS('BAZA DANYCH'!$P:$P,'BAZA DANYCH'!$U:$U,BY$281,'BAZA DANYCH'!$K:$K,$C296,'BAZA DANYCH'!$A:$A,$A296,'BAZA DANYCH'!$F:$F,STATYSTYKI!$B296)</f>
        <v>10</v>
      </c>
      <c r="BZ296" s="168">
        <f t="shared" si="285"/>
        <v>19</v>
      </c>
      <c r="CA296" s="168">
        <f>SUMIFS('BAZA DANYCH'!$O:$O,'BAZA DANYCH'!$U:$U,CA$281,'BAZA DANYCH'!$K:$K,$C296,'BAZA DANYCH'!$A:$A,$A296,'BAZA DANYCH'!$F:$F,STATYSTYKI!$B296)</f>
        <v>7</v>
      </c>
      <c r="CB296" s="168">
        <f>SUMIFS('BAZA DANYCH'!$P:$P,'BAZA DANYCH'!$U:$U,CB$281,'BAZA DANYCH'!$K:$K,$C296,'BAZA DANYCH'!$A:$A,$A296,'BAZA DANYCH'!$F:$F,STATYSTYKI!$B296)</f>
        <v>6</v>
      </c>
      <c r="CC296" s="168">
        <f t="shared" si="286"/>
        <v>13</v>
      </c>
      <c r="CD296" s="168">
        <f>SUMIFS('BAZA DANYCH'!$O:$O,'BAZA DANYCH'!$U:$U,CD$281,'BAZA DANYCH'!$K:$K,$C296,'BAZA DANYCH'!$A:$A,$A296,'BAZA DANYCH'!$F:$F,STATYSTYKI!$B296)</f>
        <v>15</v>
      </c>
      <c r="CE296" s="168">
        <f>SUMIFS('BAZA DANYCH'!$P:$P,'BAZA DANYCH'!$U:$U,CE$281,'BAZA DANYCH'!$K:$K,$C296,'BAZA DANYCH'!$A:$A,$A296,'BAZA DANYCH'!$F:$F,STATYSTYKI!$B296)</f>
        <v>12</v>
      </c>
      <c r="CF296" s="168">
        <f t="shared" si="287"/>
        <v>27</v>
      </c>
      <c r="CG296" s="168">
        <f>SUMIFS('BAZA DANYCH'!$O:$O,'BAZA DANYCH'!$U:$U,CG$281,'BAZA DANYCH'!$K:$K,$C296,'BAZA DANYCH'!$A:$A,$A296,'BAZA DANYCH'!$F:$F,STATYSTYKI!$B296)</f>
        <v>9</v>
      </c>
      <c r="CH296" s="168">
        <f>SUMIFS('BAZA DANYCH'!$P:$P,'BAZA DANYCH'!$U:$U,CH$281,'BAZA DANYCH'!$K:$K,$C296,'BAZA DANYCH'!$A:$A,$A296,'BAZA DANYCH'!$F:$F,STATYSTYKI!$B296)</f>
        <v>11</v>
      </c>
      <c r="CI296" s="168">
        <f t="shared" si="288"/>
        <v>20</v>
      </c>
      <c r="CJ296" s="168">
        <f>SUMIFS('BAZA DANYCH'!$O:$O,'BAZA DANYCH'!$U:$U,CJ$281,'BAZA DANYCH'!$K:$K,$C296,'BAZA DANYCH'!$A:$A,$A296,'BAZA DANYCH'!$F:$F,STATYSTYKI!$B296)</f>
        <v>25</v>
      </c>
      <c r="CK296" s="168">
        <f>SUMIFS('BAZA DANYCH'!$P:$P,'BAZA DANYCH'!$U:$U,CK$281,'BAZA DANYCH'!$K:$K,$C296,'BAZA DANYCH'!$A:$A,$A296,'BAZA DANYCH'!$F:$F,STATYSTYKI!$B296)</f>
        <v>27</v>
      </c>
      <c r="CL296" s="168">
        <f t="shared" si="289"/>
        <v>52</v>
      </c>
      <c r="CM296" s="168">
        <f>SUMIFS('BAZA DANYCH'!$O:$O,'BAZA DANYCH'!$U:$U,CM$281,'BAZA DANYCH'!$K:$K,$C296,'BAZA DANYCH'!$A:$A,$A296,'BAZA DANYCH'!$F:$F,STATYSTYKI!$B296)</f>
        <v>3</v>
      </c>
      <c r="CN296" s="168">
        <f>SUMIFS('BAZA DANYCH'!$P:$P,'BAZA DANYCH'!$U:$U,CN$281,'BAZA DANYCH'!$K:$K,$C296,'BAZA DANYCH'!$A:$A,$A296,'BAZA DANYCH'!$F:$F,STATYSTYKI!$B296)</f>
        <v>4</v>
      </c>
      <c r="CO296" s="168">
        <f t="shared" si="290"/>
        <v>7</v>
      </c>
      <c r="CP296" s="168">
        <f>SUMIFS('BAZA DANYCH'!$O:$O,'BAZA DANYCH'!$U:$U,CP$281,'BAZA DANYCH'!$K:$K,$C296,'BAZA DANYCH'!$A:$A,$A296,'BAZA DANYCH'!$F:$F,STATYSTYKI!$B296)</f>
        <v>4</v>
      </c>
      <c r="CQ296" s="168">
        <f>SUMIFS('BAZA DANYCH'!$P:$P,'BAZA DANYCH'!$U:$U,CQ$281,'BAZA DANYCH'!$K:$K,$C296,'BAZA DANYCH'!$A:$A,$A296,'BAZA DANYCH'!$F:$F,STATYSTYKI!$B296)</f>
        <v>10</v>
      </c>
      <c r="CR296" s="168">
        <f t="shared" si="291"/>
        <v>14</v>
      </c>
      <c r="CS296" s="168">
        <f>SUMIFS('BAZA DANYCH'!$O:$O,'BAZA DANYCH'!$U:$U,CS$281,'BAZA DANYCH'!$K:$K,$C296,'BAZA DANYCH'!$A:$A,$A296,'BAZA DANYCH'!$F:$F,STATYSTYKI!$B296)</f>
        <v>8</v>
      </c>
      <c r="CT296" s="168">
        <f>SUMIFS('BAZA DANYCH'!$P:$P,'BAZA DANYCH'!$U:$U,CT$281,'BAZA DANYCH'!$K:$K,$C296,'BAZA DANYCH'!$A:$A,$A296,'BAZA DANYCH'!$F:$F,STATYSTYKI!$B296)</f>
        <v>10</v>
      </c>
      <c r="CU296" s="168">
        <f t="shared" si="292"/>
        <v>18</v>
      </c>
      <c r="CV296" s="168">
        <f>SUMIFS('BAZA DANYCH'!$O:$O,'BAZA DANYCH'!$U:$U,CV$281,'BAZA DANYCH'!$K:$K,$C296,'BAZA DANYCH'!$A:$A,$A296,'BAZA DANYCH'!$F:$F,STATYSTYKI!$B296)</f>
        <v>6</v>
      </c>
      <c r="CW296" s="168">
        <f>SUMIFS('BAZA DANYCH'!$P:$P,'BAZA DANYCH'!$U:$U,CW$281,'BAZA DANYCH'!$K:$K,$C296,'BAZA DANYCH'!$A:$A,$A296,'BAZA DANYCH'!$F:$F,STATYSTYKI!$B296)</f>
        <v>18</v>
      </c>
    </row>
    <row r="297" spans="1:101" x14ac:dyDescent="0.2">
      <c r="A297" s="170" t="str">
        <f t="shared" ref="A297:C297" si="304">A199</f>
        <v>Nadodrze</v>
      </c>
      <c r="B297" s="170" t="str">
        <f t="shared" si="304"/>
        <v>pr_90c_T</v>
      </c>
      <c r="C297" s="170">
        <f t="shared" si="304"/>
        <v>7</v>
      </c>
      <c r="D297" s="177">
        <f t="shared" si="229"/>
        <v>1</v>
      </c>
      <c r="E297" s="177">
        <f t="shared" si="230"/>
        <v>0</v>
      </c>
      <c r="F297" s="177">
        <f t="shared" si="261"/>
        <v>1</v>
      </c>
      <c r="G297" s="168">
        <f>SUMIFS('BAZA DANYCH'!$O:$O,'BAZA DANYCH'!$U:$U,G$281,'BAZA DANYCH'!$K:$K,$C297,'BAZA DANYCH'!$A:$A,$A297,'BAZA DANYCH'!$F:$F,STATYSTYKI!$B297)</f>
        <v>0</v>
      </c>
      <c r="H297" s="168">
        <f>SUMIFS('BAZA DANYCH'!$P:$P,'BAZA DANYCH'!$U:$U,H$281,'BAZA DANYCH'!$K:$K,$C297,'BAZA DANYCH'!$A:$A,$A297,'BAZA DANYCH'!$F:$F,STATYSTYKI!$B297)</f>
        <v>0</v>
      </c>
      <c r="I297" s="168">
        <f t="shared" si="262"/>
        <v>0</v>
      </c>
      <c r="J297" s="168">
        <f>SUMIFS('BAZA DANYCH'!$O:$O,'BAZA DANYCH'!$U:$U,J$281,'BAZA DANYCH'!$K:$K,$C297,'BAZA DANYCH'!$A:$A,$A297,'BAZA DANYCH'!$F:$F,STATYSTYKI!$B297)</f>
        <v>0</v>
      </c>
      <c r="K297" s="168">
        <f>SUMIFS('BAZA DANYCH'!$P:$P,'BAZA DANYCH'!$U:$U,K$281,'BAZA DANYCH'!$K:$K,$C297,'BAZA DANYCH'!$A:$A,$A297,'BAZA DANYCH'!$F:$F,STATYSTYKI!$B297)</f>
        <v>0</v>
      </c>
      <c r="L297" s="168">
        <f t="shared" si="263"/>
        <v>0</v>
      </c>
      <c r="M297" s="168">
        <f>SUMIFS('BAZA DANYCH'!$O:$O,'BAZA DANYCH'!$U:$U,M$281,'BAZA DANYCH'!$K:$K,$C297,'BAZA DANYCH'!$A:$A,$A297,'BAZA DANYCH'!$F:$F,STATYSTYKI!$B297)</f>
        <v>0</v>
      </c>
      <c r="N297" s="168">
        <f>SUMIFS('BAZA DANYCH'!$P:$P,'BAZA DANYCH'!$U:$U,N$281,'BAZA DANYCH'!$K:$K,$C297,'BAZA DANYCH'!$A:$A,$A297,'BAZA DANYCH'!$F:$F,STATYSTYKI!$B297)</f>
        <v>0</v>
      </c>
      <c r="O297" s="168">
        <f t="shared" si="264"/>
        <v>0</v>
      </c>
      <c r="P297" s="168">
        <f>SUMIFS('BAZA DANYCH'!$O:$O,'BAZA DANYCH'!$U:$U,P$281,'BAZA DANYCH'!$K:$K,$C297,'BAZA DANYCH'!$A:$A,$A297,'BAZA DANYCH'!$F:$F,STATYSTYKI!$B297)</f>
        <v>0</v>
      </c>
      <c r="Q297" s="168">
        <f>SUMIFS('BAZA DANYCH'!$P:$P,'BAZA DANYCH'!$U:$U,Q$281,'BAZA DANYCH'!$K:$K,$C297,'BAZA DANYCH'!$A:$A,$A297,'BAZA DANYCH'!$F:$F,STATYSTYKI!$B297)</f>
        <v>0</v>
      </c>
      <c r="R297" s="168">
        <f t="shared" si="265"/>
        <v>0</v>
      </c>
      <c r="S297" s="168">
        <f>SUMIFS('BAZA DANYCH'!$O:$O,'BAZA DANYCH'!$U:$U,S$281,'BAZA DANYCH'!$K:$K,$C297,'BAZA DANYCH'!$A:$A,$A297,'BAZA DANYCH'!$F:$F,STATYSTYKI!$B297)</f>
        <v>0</v>
      </c>
      <c r="T297" s="168">
        <f>SUMIFS('BAZA DANYCH'!$P:$P,'BAZA DANYCH'!$U:$U,T$281,'BAZA DANYCH'!$K:$K,$C297,'BAZA DANYCH'!$A:$A,$A297,'BAZA DANYCH'!$F:$F,STATYSTYKI!$B297)</f>
        <v>0</v>
      </c>
      <c r="U297" s="168">
        <f t="shared" si="266"/>
        <v>0</v>
      </c>
      <c r="V297" s="168">
        <f>SUMIFS('BAZA DANYCH'!$O:$O,'BAZA DANYCH'!$U:$U,V$281,'BAZA DANYCH'!$K:$K,$C297,'BAZA DANYCH'!$A:$A,$A297,'BAZA DANYCH'!$F:$F,STATYSTYKI!$B297)</f>
        <v>0</v>
      </c>
      <c r="W297" s="168">
        <f>SUMIFS('BAZA DANYCH'!$P:$P,'BAZA DANYCH'!$U:$U,W$281,'BAZA DANYCH'!$K:$K,$C297,'BAZA DANYCH'!$A:$A,$A297,'BAZA DANYCH'!$F:$F,STATYSTYKI!$B297)</f>
        <v>0</v>
      </c>
      <c r="X297" s="168">
        <f t="shared" si="267"/>
        <v>0</v>
      </c>
      <c r="Y297" s="168">
        <f>SUMIFS('BAZA DANYCH'!$O:$O,'BAZA DANYCH'!$U:$U,Y$281,'BAZA DANYCH'!$K:$K,$C297,'BAZA DANYCH'!$A:$A,$A297,'BAZA DANYCH'!$F:$F,STATYSTYKI!$B297)</f>
        <v>0</v>
      </c>
      <c r="Z297" s="168">
        <f>SUMIFS('BAZA DANYCH'!$P:$P,'BAZA DANYCH'!$U:$U,Z$281,'BAZA DANYCH'!$K:$K,$C297,'BAZA DANYCH'!$A:$A,$A297,'BAZA DANYCH'!$F:$F,STATYSTYKI!$B297)</f>
        <v>0</v>
      </c>
      <c r="AA297" s="168">
        <f t="shared" si="268"/>
        <v>0</v>
      </c>
      <c r="AB297" s="168">
        <f>SUMIFS('BAZA DANYCH'!$O:$O,'BAZA DANYCH'!$U:$U,AB$281,'BAZA DANYCH'!$K:$K,$C297,'BAZA DANYCH'!$A:$A,$A297,'BAZA DANYCH'!$F:$F,STATYSTYKI!$B297)</f>
        <v>0</v>
      </c>
      <c r="AC297" s="168">
        <f>SUMIFS('BAZA DANYCH'!$P:$P,'BAZA DANYCH'!$U:$U,AC$281,'BAZA DANYCH'!$K:$K,$C297,'BAZA DANYCH'!$A:$A,$A297,'BAZA DANYCH'!$F:$F,STATYSTYKI!$B297)</f>
        <v>0</v>
      </c>
      <c r="AD297" s="168">
        <f t="shared" si="269"/>
        <v>0</v>
      </c>
      <c r="AE297" s="168">
        <f>SUMIFS('BAZA DANYCH'!$O:$O,'BAZA DANYCH'!$U:$U,AE$281,'BAZA DANYCH'!$K:$K,$C297,'BAZA DANYCH'!$A:$A,$A297,'BAZA DANYCH'!$F:$F,STATYSTYKI!$B297)</f>
        <v>0</v>
      </c>
      <c r="AF297" s="168">
        <f>SUMIFS('BAZA DANYCH'!$P:$P,'BAZA DANYCH'!$U:$U,AF$281,'BAZA DANYCH'!$K:$K,$C297,'BAZA DANYCH'!$A:$A,$A297,'BAZA DANYCH'!$F:$F,STATYSTYKI!$B297)</f>
        <v>0</v>
      </c>
      <c r="AG297" s="168">
        <f t="shared" si="270"/>
        <v>0</v>
      </c>
      <c r="AH297" s="168">
        <f>SUMIFS('BAZA DANYCH'!$O:$O,'BAZA DANYCH'!$U:$U,AH$281,'BAZA DANYCH'!$K:$K,$C297,'BAZA DANYCH'!$A:$A,$A297,'BAZA DANYCH'!$F:$F,STATYSTYKI!$B297)</f>
        <v>0</v>
      </c>
      <c r="AI297" s="168">
        <f>SUMIFS('BAZA DANYCH'!$P:$P,'BAZA DANYCH'!$U:$U,AI$281,'BAZA DANYCH'!$K:$K,$C297,'BAZA DANYCH'!$A:$A,$A297,'BAZA DANYCH'!$F:$F,STATYSTYKI!$B297)</f>
        <v>0</v>
      </c>
      <c r="AJ297" s="168">
        <f t="shared" si="271"/>
        <v>0</v>
      </c>
      <c r="AK297" s="168">
        <f>SUMIFS('BAZA DANYCH'!$O:$O,'BAZA DANYCH'!$U:$U,AK$281,'BAZA DANYCH'!$K:$K,$C297,'BAZA DANYCH'!$A:$A,$A297,'BAZA DANYCH'!$F:$F,STATYSTYKI!$B297)</f>
        <v>0</v>
      </c>
      <c r="AL297" s="168">
        <f>SUMIFS('BAZA DANYCH'!$P:$P,'BAZA DANYCH'!$U:$U,AL$281,'BAZA DANYCH'!$K:$K,$C297,'BAZA DANYCH'!$A:$A,$A297,'BAZA DANYCH'!$F:$F,STATYSTYKI!$B297)</f>
        <v>0</v>
      </c>
      <c r="AM297" s="168">
        <f t="shared" si="272"/>
        <v>0</v>
      </c>
      <c r="AN297" s="168">
        <f>SUMIFS('BAZA DANYCH'!$O:$O,'BAZA DANYCH'!$U:$U,AN$281,'BAZA DANYCH'!$K:$K,$C297,'BAZA DANYCH'!$A:$A,$A297,'BAZA DANYCH'!$F:$F,STATYSTYKI!$B297)</f>
        <v>0</v>
      </c>
      <c r="AO297" s="168">
        <f>SUMIFS('BAZA DANYCH'!$P:$P,'BAZA DANYCH'!$U:$U,AO$281,'BAZA DANYCH'!$K:$K,$C297,'BAZA DANYCH'!$A:$A,$A297,'BAZA DANYCH'!$F:$F,STATYSTYKI!$B297)</f>
        <v>0</v>
      </c>
      <c r="AP297" s="168">
        <f t="shared" si="273"/>
        <v>0</v>
      </c>
      <c r="AQ297" s="168">
        <f>SUMIFS('BAZA DANYCH'!$O:$O,'BAZA DANYCH'!$U:$U,AQ$281,'BAZA DANYCH'!$K:$K,$C297,'BAZA DANYCH'!$A:$A,$A297,'BAZA DANYCH'!$F:$F,STATYSTYKI!$B297)</f>
        <v>0</v>
      </c>
      <c r="AR297" s="168">
        <f>SUMIFS('BAZA DANYCH'!$P:$P,'BAZA DANYCH'!$U:$U,AR$281,'BAZA DANYCH'!$K:$K,$C297,'BAZA DANYCH'!$A:$A,$A297,'BAZA DANYCH'!$F:$F,STATYSTYKI!$B297)</f>
        <v>0</v>
      </c>
      <c r="AS297" s="168">
        <f t="shared" si="274"/>
        <v>0</v>
      </c>
      <c r="AT297" s="168">
        <f>SUMIFS('BAZA DANYCH'!$O:$O,'BAZA DANYCH'!$U:$U,AT$281,'BAZA DANYCH'!$K:$K,$C297,'BAZA DANYCH'!$A:$A,$A297,'BAZA DANYCH'!$F:$F,STATYSTYKI!$B297)</f>
        <v>0</v>
      </c>
      <c r="AU297" s="168">
        <f>SUMIFS('BAZA DANYCH'!$P:$P,'BAZA DANYCH'!$U:$U,AU$281,'BAZA DANYCH'!$K:$K,$C297,'BAZA DANYCH'!$A:$A,$A297,'BAZA DANYCH'!$F:$F,STATYSTYKI!$B297)</f>
        <v>0</v>
      </c>
      <c r="AV297" s="168">
        <f t="shared" si="275"/>
        <v>0</v>
      </c>
      <c r="AW297" s="168">
        <f>SUMIFS('BAZA DANYCH'!$O:$O,'BAZA DANYCH'!$U:$U,AW$281,'BAZA DANYCH'!$K:$K,$C297,'BAZA DANYCH'!$A:$A,$A297,'BAZA DANYCH'!$F:$F,STATYSTYKI!$B297)</f>
        <v>0</v>
      </c>
      <c r="AX297" s="168">
        <f>SUMIFS('BAZA DANYCH'!$P:$P,'BAZA DANYCH'!$U:$U,AX$281,'BAZA DANYCH'!$K:$K,$C297,'BAZA DANYCH'!$A:$A,$A297,'BAZA DANYCH'!$F:$F,STATYSTYKI!$B297)</f>
        <v>0</v>
      </c>
      <c r="AY297" s="168">
        <f t="shared" si="276"/>
        <v>0</v>
      </c>
      <c r="AZ297" s="168">
        <f>SUMIFS('BAZA DANYCH'!$O:$O,'BAZA DANYCH'!$U:$U,AZ$281,'BAZA DANYCH'!$K:$K,$C297,'BAZA DANYCH'!$A:$A,$A297,'BAZA DANYCH'!$F:$F,STATYSTYKI!$B297)</f>
        <v>1</v>
      </c>
      <c r="BA297" s="168">
        <f>SUMIFS('BAZA DANYCH'!$P:$P,'BAZA DANYCH'!$U:$U,BA$281,'BAZA DANYCH'!$K:$K,$C297,'BAZA DANYCH'!$A:$A,$A297,'BAZA DANYCH'!$F:$F,STATYSTYKI!$B297)</f>
        <v>0</v>
      </c>
      <c r="BB297" s="168">
        <f t="shared" si="277"/>
        <v>1</v>
      </c>
      <c r="BC297" s="168">
        <f>SUMIFS('BAZA DANYCH'!$O:$O,'BAZA DANYCH'!$U:$U,BC$281,'BAZA DANYCH'!$K:$K,$C297,'BAZA DANYCH'!$A:$A,$A297,'BAZA DANYCH'!$F:$F,STATYSTYKI!$B297)</f>
        <v>0</v>
      </c>
      <c r="BD297" s="168">
        <f>SUMIFS('BAZA DANYCH'!$P:$P,'BAZA DANYCH'!$U:$U,BD$281,'BAZA DANYCH'!$K:$K,$C297,'BAZA DANYCH'!$A:$A,$A297,'BAZA DANYCH'!$F:$F,STATYSTYKI!$B297)</f>
        <v>0</v>
      </c>
      <c r="BE297" s="168">
        <f t="shared" si="278"/>
        <v>0</v>
      </c>
      <c r="BF297" s="168">
        <f>SUMIFS('BAZA DANYCH'!$O:$O,'BAZA DANYCH'!$U:$U,BF$281,'BAZA DANYCH'!$K:$K,$C297,'BAZA DANYCH'!$A:$A,$A297,'BAZA DANYCH'!$F:$F,STATYSTYKI!$B297)</f>
        <v>0</v>
      </c>
      <c r="BG297" s="168">
        <f>SUMIFS('BAZA DANYCH'!$P:$P,'BAZA DANYCH'!$U:$U,BG$281,'BAZA DANYCH'!$K:$K,$C297,'BAZA DANYCH'!$A:$A,$A297,'BAZA DANYCH'!$F:$F,STATYSTYKI!$B297)</f>
        <v>0</v>
      </c>
      <c r="BH297" s="168">
        <f t="shared" si="279"/>
        <v>0</v>
      </c>
      <c r="BI297" s="168">
        <f>SUMIFS('BAZA DANYCH'!$O:$O,'BAZA DANYCH'!$U:$U,BI$281,'BAZA DANYCH'!$K:$K,$C297,'BAZA DANYCH'!$A:$A,$A297,'BAZA DANYCH'!$F:$F,STATYSTYKI!$B297)</f>
        <v>0</v>
      </c>
      <c r="BJ297" s="168">
        <f>SUMIFS('BAZA DANYCH'!$P:$P,'BAZA DANYCH'!$U:$U,BJ$281,'BAZA DANYCH'!$K:$K,$C297,'BAZA DANYCH'!$A:$A,$A297,'BAZA DANYCH'!$F:$F,STATYSTYKI!$B297)</f>
        <v>0</v>
      </c>
      <c r="BK297" s="168">
        <f t="shared" si="280"/>
        <v>0</v>
      </c>
      <c r="BL297" s="168">
        <f>SUMIFS('BAZA DANYCH'!$O:$O,'BAZA DANYCH'!$U:$U,BL$281,'BAZA DANYCH'!$K:$K,$C297,'BAZA DANYCH'!$A:$A,$A297,'BAZA DANYCH'!$F:$F,STATYSTYKI!$B297)</f>
        <v>0</v>
      </c>
      <c r="BM297" s="168">
        <f>SUMIFS('BAZA DANYCH'!$P:$P,'BAZA DANYCH'!$U:$U,BM$281,'BAZA DANYCH'!$K:$K,$C297,'BAZA DANYCH'!$A:$A,$A297,'BAZA DANYCH'!$F:$F,STATYSTYKI!$B297)</f>
        <v>0</v>
      </c>
      <c r="BN297" s="168">
        <f t="shared" si="281"/>
        <v>0</v>
      </c>
      <c r="BO297" s="168">
        <f>SUMIFS('BAZA DANYCH'!$O:$O,'BAZA DANYCH'!$U:$U,BO$281,'BAZA DANYCH'!$K:$K,$C297,'BAZA DANYCH'!$A:$A,$A297,'BAZA DANYCH'!$F:$F,STATYSTYKI!$B297)</f>
        <v>0</v>
      </c>
      <c r="BP297" s="168">
        <f>SUMIFS('BAZA DANYCH'!$P:$P,'BAZA DANYCH'!$U:$U,BP$281,'BAZA DANYCH'!$K:$K,$C297,'BAZA DANYCH'!$A:$A,$A297,'BAZA DANYCH'!$F:$F,STATYSTYKI!$B297)</f>
        <v>0</v>
      </c>
      <c r="BQ297" s="168">
        <f t="shared" si="282"/>
        <v>0</v>
      </c>
      <c r="BR297" s="168">
        <f>SUMIFS('BAZA DANYCH'!$O:$O,'BAZA DANYCH'!$U:$U,BR$281,'BAZA DANYCH'!$K:$K,$C297,'BAZA DANYCH'!$A:$A,$A297,'BAZA DANYCH'!$F:$F,STATYSTYKI!$B297)</f>
        <v>0</v>
      </c>
      <c r="BS297" s="168">
        <f>SUMIFS('BAZA DANYCH'!$P:$P,'BAZA DANYCH'!$U:$U,BS$281,'BAZA DANYCH'!$K:$K,$C297,'BAZA DANYCH'!$A:$A,$A297,'BAZA DANYCH'!$F:$F,STATYSTYKI!$B297)</f>
        <v>0</v>
      </c>
      <c r="BT297" s="168">
        <f t="shared" si="283"/>
        <v>0</v>
      </c>
      <c r="BU297" s="168">
        <f>SUMIFS('BAZA DANYCH'!$O:$O,'BAZA DANYCH'!$U:$U,BU$281,'BAZA DANYCH'!$K:$K,$C297,'BAZA DANYCH'!$A:$A,$A297,'BAZA DANYCH'!$F:$F,STATYSTYKI!$B297)</f>
        <v>0</v>
      </c>
      <c r="BV297" s="168">
        <f>SUMIFS('BAZA DANYCH'!$P:$P,'BAZA DANYCH'!$U:$U,BV$281,'BAZA DANYCH'!$K:$K,$C297,'BAZA DANYCH'!$A:$A,$A297,'BAZA DANYCH'!$F:$F,STATYSTYKI!$B297)</f>
        <v>0</v>
      </c>
      <c r="BW297" s="168">
        <f t="shared" si="284"/>
        <v>0</v>
      </c>
      <c r="BX297" s="168">
        <f>SUMIFS('BAZA DANYCH'!$O:$O,'BAZA DANYCH'!$U:$U,BX$281,'BAZA DANYCH'!$K:$K,$C297,'BAZA DANYCH'!$A:$A,$A297,'BAZA DANYCH'!$F:$F,STATYSTYKI!$B297)</f>
        <v>0</v>
      </c>
      <c r="BY297" s="168">
        <f>SUMIFS('BAZA DANYCH'!$P:$P,'BAZA DANYCH'!$U:$U,BY$281,'BAZA DANYCH'!$K:$K,$C297,'BAZA DANYCH'!$A:$A,$A297,'BAZA DANYCH'!$F:$F,STATYSTYKI!$B297)</f>
        <v>0</v>
      </c>
      <c r="BZ297" s="168">
        <f t="shared" si="285"/>
        <v>0</v>
      </c>
      <c r="CA297" s="168">
        <f>SUMIFS('BAZA DANYCH'!$O:$O,'BAZA DANYCH'!$U:$U,CA$281,'BAZA DANYCH'!$K:$K,$C297,'BAZA DANYCH'!$A:$A,$A297,'BAZA DANYCH'!$F:$F,STATYSTYKI!$B297)</f>
        <v>0</v>
      </c>
      <c r="CB297" s="168">
        <f>SUMIFS('BAZA DANYCH'!$P:$P,'BAZA DANYCH'!$U:$U,CB$281,'BAZA DANYCH'!$K:$K,$C297,'BAZA DANYCH'!$A:$A,$A297,'BAZA DANYCH'!$F:$F,STATYSTYKI!$B297)</f>
        <v>0</v>
      </c>
      <c r="CC297" s="168">
        <f t="shared" si="286"/>
        <v>0</v>
      </c>
      <c r="CD297" s="168">
        <f>SUMIFS('BAZA DANYCH'!$O:$O,'BAZA DANYCH'!$U:$U,CD$281,'BAZA DANYCH'!$K:$K,$C297,'BAZA DANYCH'!$A:$A,$A297,'BAZA DANYCH'!$F:$F,STATYSTYKI!$B297)</f>
        <v>0</v>
      </c>
      <c r="CE297" s="168">
        <f>SUMIFS('BAZA DANYCH'!$P:$P,'BAZA DANYCH'!$U:$U,CE$281,'BAZA DANYCH'!$K:$K,$C297,'BAZA DANYCH'!$A:$A,$A297,'BAZA DANYCH'!$F:$F,STATYSTYKI!$B297)</f>
        <v>0</v>
      </c>
      <c r="CF297" s="168">
        <f t="shared" si="287"/>
        <v>0</v>
      </c>
      <c r="CG297" s="168">
        <f>SUMIFS('BAZA DANYCH'!$O:$O,'BAZA DANYCH'!$U:$U,CG$281,'BAZA DANYCH'!$K:$K,$C297,'BAZA DANYCH'!$A:$A,$A297,'BAZA DANYCH'!$F:$F,STATYSTYKI!$B297)</f>
        <v>0</v>
      </c>
      <c r="CH297" s="168">
        <f>SUMIFS('BAZA DANYCH'!$P:$P,'BAZA DANYCH'!$U:$U,CH$281,'BAZA DANYCH'!$K:$K,$C297,'BAZA DANYCH'!$A:$A,$A297,'BAZA DANYCH'!$F:$F,STATYSTYKI!$B297)</f>
        <v>0</v>
      </c>
      <c r="CI297" s="168">
        <f t="shared" si="288"/>
        <v>0</v>
      </c>
      <c r="CJ297" s="168">
        <f>SUMIFS('BAZA DANYCH'!$O:$O,'BAZA DANYCH'!$U:$U,CJ$281,'BAZA DANYCH'!$K:$K,$C297,'BAZA DANYCH'!$A:$A,$A297,'BAZA DANYCH'!$F:$F,STATYSTYKI!$B297)</f>
        <v>0</v>
      </c>
      <c r="CK297" s="168">
        <f>SUMIFS('BAZA DANYCH'!$P:$P,'BAZA DANYCH'!$U:$U,CK$281,'BAZA DANYCH'!$K:$K,$C297,'BAZA DANYCH'!$A:$A,$A297,'BAZA DANYCH'!$F:$F,STATYSTYKI!$B297)</f>
        <v>0</v>
      </c>
      <c r="CL297" s="168">
        <f t="shared" si="289"/>
        <v>0</v>
      </c>
      <c r="CM297" s="168">
        <f>SUMIFS('BAZA DANYCH'!$O:$O,'BAZA DANYCH'!$U:$U,CM$281,'BAZA DANYCH'!$K:$K,$C297,'BAZA DANYCH'!$A:$A,$A297,'BAZA DANYCH'!$F:$F,STATYSTYKI!$B297)</f>
        <v>0</v>
      </c>
      <c r="CN297" s="168">
        <f>SUMIFS('BAZA DANYCH'!$P:$P,'BAZA DANYCH'!$U:$U,CN$281,'BAZA DANYCH'!$K:$K,$C297,'BAZA DANYCH'!$A:$A,$A297,'BAZA DANYCH'!$F:$F,STATYSTYKI!$B297)</f>
        <v>0</v>
      </c>
      <c r="CO297" s="168">
        <f t="shared" si="290"/>
        <v>0</v>
      </c>
      <c r="CP297" s="168">
        <f>SUMIFS('BAZA DANYCH'!$O:$O,'BAZA DANYCH'!$U:$U,CP$281,'BAZA DANYCH'!$K:$K,$C297,'BAZA DANYCH'!$A:$A,$A297,'BAZA DANYCH'!$F:$F,STATYSTYKI!$B297)</f>
        <v>0</v>
      </c>
      <c r="CQ297" s="168">
        <f>SUMIFS('BAZA DANYCH'!$P:$P,'BAZA DANYCH'!$U:$U,CQ$281,'BAZA DANYCH'!$K:$K,$C297,'BAZA DANYCH'!$A:$A,$A297,'BAZA DANYCH'!$F:$F,STATYSTYKI!$B297)</f>
        <v>0</v>
      </c>
      <c r="CR297" s="168">
        <f t="shared" si="291"/>
        <v>0</v>
      </c>
      <c r="CS297" s="168">
        <f>SUMIFS('BAZA DANYCH'!$O:$O,'BAZA DANYCH'!$U:$U,CS$281,'BAZA DANYCH'!$K:$K,$C297,'BAZA DANYCH'!$A:$A,$A297,'BAZA DANYCH'!$F:$F,STATYSTYKI!$B297)</f>
        <v>0</v>
      </c>
      <c r="CT297" s="168">
        <f>SUMIFS('BAZA DANYCH'!$P:$P,'BAZA DANYCH'!$U:$U,CT$281,'BAZA DANYCH'!$K:$K,$C297,'BAZA DANYCH'!$A:$A,$A297,'BAZA DANYCH'!$F:$F,STATYSTYKI!$B297)</f>
        <v>0</v>
      </c>
      <c r="CU297" s="168">
        <f t="shared" si="292"/>
        <v>0</v>
      </c>
      <c r="CV297" s="168">
        <f>SUMIFS('BAZA DANYCH'!$O:$O,'BAZA DANYCH'!$U:$U,CV$281,'BAZA DANYCH'!$K:$K,$C297,'BAZA DANYCH'!$A:$A,$A297,'BAZA DANYCH'!$F:$F,STATYSTYKI!$B297)</f>
        <v>0</v>
      </c>
      <c r="CW297" s="168">
        <f>SUMIFS('BAZA DANYCH'!$P:$P,'BAZA DANYCH'!$U:$U,CW$281,'BAZA DANYCH'!$K:$K,$C297,'BAZA DANYCH'!$A:$A,$A297,'BAZA DANYCH'!$F:$F,STATYSTYKI!$B297)</f>
        <v>0</v>
      </c>
    </row>
    <row r="298" spans="1:101" x14ac:dyDescent="0.2">
      <c r="A298" s="170" t="str">
        <f t="shared" ref="A298:C298" si="305">A200</f>
        <v>Nadodrze</v>
      </c>
      <c r="B298" s="170" t="str">
        <f t="shared" si="305"/>
        <v>pr_90d_T</v>
      </c>
      <c r="C298" s="170">
        <f t="shared" si="305"/>
        <v>7</v>
      </c>
      <c r="D298" s="177">
        <f t="shared" si="229"/>
        <v>0</v>
      </c>
      <c r="E298" s="177">
        <f t="shared" si="230"/>
        <v>0</v>
      </c>
      <c r="F298" s="177">
        <f t="shared" si="261"/>
        <v>0</v>
      </c>
      <c r="G298" s="168">
        <f>SUMIFS('BAZA DANYCH'!$O:$O,'BAZA DANYCH'!$U:$U,G$281,'BAZA DANYCH'!$K:$K,$C298,'BAZA DANYCH'!$A:$A,$A298,'BAZA DANYCH'!$F:$F,STATYSTYKI!$B298)</f>
        <v>0</v>
      </c>
      <c r="H298" s="168">
        <f>SUMIFS('BAZA DANYCH'!$P:$P,'BAZA DANYCH'!$U:$U,H$281,'BAZA DANYCH'!$K:$K,$C298,'BAZA DANYCH'!$A:$A,$A298,'BAZA DANYCH'!$F:$F,STATYSTYKI!$B298)</f>
        <v>0</v>
      </c>
      <c r="I298" s="168">
        <f t="shared" si="262"/>
        <v>0</v>
      </c>
      <c r="J298" s="168">
        <f>SUMIFS('BAZA DANYCH'!$O:$O,'BAZA DANYCH'!$U:$U,J$281,'BAZA DANYCH'!$K:$K,$C298,'BAZA DANYCH'!$A:$A,$A298,'BAZA DANYCH'!$F:$F,STATYSTYKI!$B298)</f>
        <v>0</v>
      </c>
      <c r="K298" s="168">
        <f>SUMIFS('BAZA DANYCH'!$P:$P,'BAZA DANYCH'!$U:$U,K$281,'BAZA DANYCH'!$K:$K,$C298,'BAZA DANYCH'!$A:$A,$A298,'BAZA DANYCH'!$F:$F,STATYSTYKI!$B298)</f>
        <v>0</v>
      </c>
      <c r="L298" s="168">
        <f t="shared" si="263"/>
        <v>0</v>
      </c>
      <c r="M298" s="168">
        <f>SUMIFS('BAZA DANYCH'!$O:$O,'BAZA DANYCH'!$U:$U,M$281,'BAZA DANYCH'!$K:$K,$C298,'BAZA DANYCH'!$A:$A,$A298,'BAZA DANYCH'!$F:$F,STATYSTYKI!$B298)</f>
        <v>0</v>
      </c>
      <c r="N298" s="168">
        <f>SUMIFS('BAZA DANYCH'!$P:$P,'BAZA DANYCH'!$U:$U,N$281,'BAZA DANYCH'!$K:$K,$C298,'BAZA DANYCH'!$A:$A,$A298,'BAZA DANYCH'!$F:$F,STATYSTYKI!$B298)</f>
        <v>0</v>
      </c>
      <c r="O298" s="168">
        <f t="shared" si="264"/>
        <v>0</v>
      </c>
      <c r="P298" s="168">
        <f>SUMIFS('BAZA DANYCH'!$O:$O,'BAZA DANYCH'!$U:$U,P$281,'BAZA DANYCH'!$K:$K,$C298,'BAZA DANYCH'!$A:$A,$A298,'BAZA DANYCH'!$F:$F,STATYSTYKI!$B298)</f>
        <v>0</v>
      </c>
      <c r="Q298" s="168">
        <f>SUMIFS('BAZA DANYCH'!$P:$P,'BAZA DANYCH'!$U:$U,Q$281,'BAZA DANYCH'!$K:$K,$C298,'BAZA DANYCH'!$A:$A,$A298,'BAZA DANYCH'!$F:$F,STATYSTYKI!$B298)</f>
        <v>0</v>
      </c>
      <c r="R298" s="168">
        <f t="shared" si="265"/>
        <v>0</v>
      </c>
      <c r="S298" s="168">
        <f>SUMIFS('BAZA DANYCH'!$O:$O,'BAZA DANYCH'!$U:$U,S$281,'BAZA DANYCH'!$K:$K,$C298,'BAZA DANYCH'!$A:$A,$A298,'BAZA DANYCH'!$F:$F,STATYSTYKI!$B298)</f>
        <v>0</v>
      </c>
      <c r="T298" s="168">
        <f>SUMIFS('BAZA DANYCH'!$P:$P,'BAZA DANYCH'!$U:$U,T$281,'BAZA DANYCH'!$K:$K,$C298,'BAZA DANYCH'!$A:$A,$A298,'BAZA DANYCH'!$F:$F,STATYSTYKI!$B298)</f>
        <v>0</v>
      </c>
      <c r="U298" s="168">
        <f t="shared" si="266"/>
        <v>0</v>
      </c>
      <c r="V298" s="168">
        <f>SUMIFS('BAZA DANYCH'!$O:$O,'BAZA DANYCH'!$U:$U,V$281,'BAZA DANYCH'!$K:$K,$C298,'BAZA DANYCH'!$A:$A,$A298,'BAZA DANYCH'!$F:$F,STATYSTYKI!$B298)</f>
        <v>0</v>
      </c>
      <c r="W298" s="168">
        <f>SUMIFS('BAZA DANYCH'!$P:$P,'BAZA DANYCH'!$U:$U,W$281,'BAZA DANYCH'!$K:$K,$C298,'BAZA DANYCH'!$A:$A,$A298,'BAZA DANYCH'!$F:$F,STATYSTYKI!$B298)</f>
        <v>0</v>
      </c>
      <c r="X298" s="168">
        <f t="shared" si="267"/>
        <v>0</v>
      </c>
      <c r="Y298" s="168">
        <f>SUMIFS('BAZA DANYCH'!$O:$O,'BAZA DANYCH'!$U:$U,Y$281,'BAZA DANYCH'!$K:$K,$C298,'BAZA DANYCH'!$A:$A,$A298,'BAZA DANYCH'!$F:$F,STATYSTYKI!$B298)</f>
        <v>0</v>
      </c>
      <c r="Z298" s="168">
        <f>SUMIFS('BAZA DANYCH'!$P:$P,'BAZA DANYCH'!$U:$U,Z$281,'BAZA DANYCH'!$K:$K,$C298,'BAZA DANYCH'!$A:$A,$A298,'BAZA DANYCH'!$F:$F,STATYSTYKI!$B298)</f>
        <v>0</v>
      </c>
      <c r="AA298" s="168">
        <f t="shared" si="268"/>
        <v>0</v>
      </c>
      <c r="AB298" s="168">
        <f>SUMIFS('BAZA DANYCH'!$O:$O,'BAZA DANYCH'!$U:$U,AB$281,'BAZA DANYCH'!$K:$K,$C298,'BAZA DANYCH'!$A:$A,$A298,'BAZA DANYCH'!$F:$F,STATYSTYKI!$B298)</f>
        <v>0</v>
      </c>
      <c r="AC298" s="168">
        <f>SUMIFS('BAZA DANYCH'!$P:$P,'BAZA DANYCH'!$U:$U,AC$281,'BAZA DANYCH'!$K:$K,$C298,'BAZA DANYCH'!$A:$A,$A298,'BAZA DANYCH'!$F:$F,STATYSTYKI!$B298)</f>
        <v>0</v>
      </c>
      <c r="AD298" s="168">
        <f t="shared" si="269"/>
        <v>0</v>
      </c>
      <c r="AE298" s="168">
        <f>SUMIFS('BAZA DANYCH'!$O:$O,'BAZA DANYCH'!$U:$U,AE$281,'BAZA DANYCH'!$K:$K,$C298,'BAZA DANYCH'!$A:$A,$A298,'BAZA DANYCH'!$F:$F,STATYSTYKI!$B298)</f>
        <v>0</v>
      </c>
      <c r="AF298" s="168">
        <f>SUMIFS('BAZA DANYCH'!$P:$P,'BAZA DANYCH'!$U:$U,AF$281,'BAZA DANYCH'!$K:$K,$C298,'BAZA DANYCH'!$A:$A,$A298,'BAZA DANYCH'!$F:$F,STATYSTYKI!$B298)</f>
        <v>0</v>
      </c>
      <c r="AG298" s="168">
        <f t="shared" si="270"/>
        <v>0</v>
      </c>
      <c r="AH298" s="168">
        <f>SUMIFS('BAZA DANYCH'!$O:$O,'BAZA DANYCH'!$U:$U,AH$281,'BAZA DANYCH'!$K:$K,$C298,'BAZA DANYCH'!$A:$A,$A298,'BAZA DANYCH'!$F:$F,STATYSTYKI!$B298)</f>
        <v>0</v>
      </c>
      <c r="AI298" s="168">
        <f>SUMIFS('BAZA DANYCH'!$P:$P,'BAZA DANYCH'!$U:$U,AI$281,'BAZA DANYCH'!$K:$K,$C298,'BAZA DANYCH'!$A:$A,$A298,'BAZA DANYCH'!$F:$F,STATYSTYKI!$B298)</f>
        <v>0</v>
      </c>
      <c r="AJ298" s="168">
        <f t="shared" si="271"/>
        <v>0</v>
      </c>
      <c r="AK298" s="168">
        <f>SUMIFS('BAZA DANYCH'!$O:$O,'BAZA DANYCH'!$U:$U,AK$281,'BAZA DANYCH'!$K:$K,$C298,'BAZA DANYCH'!$A:$A,$A298,'BAZA DANYCH'!$F:$F,STATYSTYKI!$B298)</f>
        <v>0</v>
      </c>
      <c r="AL298" s="168">
        <f>SUMIFS('BAZA DANYCH'!$P:$P,'BAZA DANYCH'!$U:$U,AL$281,'BAZA DANYCH'!$K:$K,$C298,'BAZA DANYCH'!$A:$A,$A298,'BAZA DANYCH'!$F:$F,STATYSTYKI!$B298)</f>
        <v>0</v>
      </c>
      <c r="AM298" s="168">
        <f t="shared" si="272"/>
        <v>0</v>
      </c>
      <c r="AN298" s="168">
        <f>SUMIFS('BAZA DANYCH'!$O:$O,'BAZA DANYCH'!$U:$U,AN$281,'BAZA DANYCH'!$K:$K,$C298,'BAZA DANYCH'!$A:$A,$A298,'BAZA DANYCH'!$F:$F,STATYSTYKI!$B298)</f>
        <v>0</v>
      </c>
      <c r="AO298" s="168">
        <f>SUMIFS('BAZA DANYCH'!$P:$P,'BAZA DANYCH'!$U:$U,AO$281,'BAZA DANYCH'!$K:$K,$C298,'BAZA DANYCH'!$A:$A,$A298,'BAZA DANYCH'!$F:$F,STATYSTYKI!$B298)</f>
        <v>0</v>
      </c>
      <c r="AP298" s="168">
        <f t="shared" si="273"/>
        <v>0</v>
      </c>
      <c r="AQ298" s="168">
        <f>SUMIFS('BAZA DANYCH'!$O:$O,'BAZA DANYCH'!$U:$U,AQ$281,'BAZA DANYCH'!$K:$K,$C298,'BAZA DANYCH'!$A:$A,$A298,'BAZA DANYCH'!$F:$F,STATYSTYKI!$B298)</f>
        <v>0</v>
      </c>
      <c r="AR298" s="168">
        <f>SUMIFS('BAZA DANYCH'!$P:$P,'BAZA DANYCH'!$U:$U,AR$281,'BAZA DANYCH'!$K:$K,$C298,'BAZA DANYCH'!$A:$A,$A298,'BAZA DANYCH'!$F:$F,STATYSTYKI!$B298)</f>
        <v>0</v>
      </c>
      <c r="AS298" s="168">
        <f t="shared" si="274"/>
        <v>0</v>
      </c>
      <c r="AT298" s="168">
        <f>SUMIFS('BAZA DANYCH'!$O:$O,'BAZA DANYCH'!$U:$U,AT$281,'BAZA DANYCH'!$K:$K,$C298,'BAZA DANYCH'!$A:$A,$A298,'BAZA DANYCH'!$F:$F,STATYSTYKI!$B298)</f>
        <v>0</v>
      </c>
      <c r="AU298" s="168">
        <f>SUMIFS('BAZA DANYCH'!$P:$P,'BAZA DANYCH'!$U:$U,AU$281,'BAZA DANYCH'!$K:$K,$C298,'BAZA DANYCH'!$A:$A,$A298,'BAZA DANYCH'!$F:$F,STATYSTYKI!$B298)</f>
        <v>0</v>
      </c>
      <c r="AV298" s="168">
        <f t="shared" si="275"/>
        <v>0</v>
      </c>
      <c r="AW298" s="168">
        <f>SUMIFS('BAZA DANYCH'!$O:$O,'BAZA DANYCH'!$U:$U,AW$281,'BAZA DANYCH'!$K:$K,$C298,'BAZA DANYCH'!$A:$A,$A298,'BAZA DANYCH'!$F:$F,STATYSTYKI!$B298)</f>
        <v>0</v>
      </c>
      <c r="AX298" s="168">
        <f>SUMIFS('BAZA DANYCH'!$P:$P,'BAZA DANYCH'!$U:$U,AX$281,'BAZA DANYCH'!$K:$K,$C298,'BAZA DANYCH'!$A:$A,$A298,'BAZA DANYCH'!$F:$F,STATYSTYKI!$B298)</f>
        <v>0</v>
      </c>
      <c r="AY298" s="168">
        <f t="shared" si="276"/>
        <v>0</v>
      </c>
      <c r="AZ298" s="168">
        <f>SUMIFS('BAZA DANYCH'!$O:$O,'BAZA DANYCH'!$U:$U,AZ$281,'BAZA DANYCH'!$K:$K,$C298,'BAZA DANYCH'!$A:$A,$A298,'BAZA DANYCH'!$F:$F,STATYSTYKI!$B298)</f>
        <v>0</v>
      </c>
      <c r="BA298" s="168">
        <f>SUMIFS('BAZA DANYCH'!$P:$P,'BAZA DANYCH'!$U:$U,BA$281,'BAZA DANYCH'!$K:$K,$C298,'BAZA DANYCH'!$A:$A,$A298,'BAZA DANYCH'!$F:$F,STATYSTYKI!$B298)</f>
        <v>0</v>
      </c>
      <c r="BB298" s="168">
        <f t="shared" si="277"/>
        <v>0</v>
      </c>
      <c r="BC298" s="168">
        <f>SUMIFS('BAZA DANYCH'!$O:$O,'BAZA DANYCH'!$U:$U,BC$281,'BAZA DANYCH'!$K:$K,$C298,'BAZA DANYCH'!$A:$A,$A298,'BAZA DANYCH'!$F:$F,STATYSTYKI!$B298)</f>
        <v>0</v>
      </c>
      <c r="BD298" s="168">
        <f>SUMIFS('BAZA DANYCH'!$P:$P,'BAZA DANYCH'!$U:$U,BD$281,'BAZA DANYCH'!$K:$K,$C298,'BAZA DANYCH'!$A:$A,$A298,'BAZA DANYCH'!$F:$F,STATYSTYKI!$B298)</f>
        <v>0</v>
      </c>
      <c r="BE298" s="168">
        <f t="shared" si="278"/>
        <v>0</v>
      </c>
      <c r="BF298" s="168">
        <f>SUMIFS('BAZA DANYCH'!$O:$O,'BAZA DANYCH'!$U:$U,BF$281,'BAZA DANYCH'!$K:$K,$C298,'BAZA DANYCH'!$A:$A,$A298,'BAZA DANYCH'!$F:$F,STATYSTYKI!$B298)</f>
        <v>0</v>
      </c>
      <c r="BG298" s="168">
        <f>SUMIFS('BAZA DANYCH'!$P:$P,'BAZA DANYCH'!$U:$U,BG$281,'BAZA DANYCH'!$K:$K,$C298,'BAZA DANYCH'!$A:$A,$A298,'BAZA DANYCH'!$F:$F,STATYSTYKI!$B298)</f>
        <v>0</v>
      </c>
      <c r="BH298" s="168">
        <f t="shared" si="279"/>
        <v>0</v>
      </c>
      <c r="BI298" s="168">
        <f>SUMIFS('BAZA DANYCH'!$O:$O,'BAZA DANYCH'!$U:$U,BI$281,'BAZA DANYCH'!$K:$K,$C298,'BAZA DANYCH'!$A:$A,$A298,'BAZA DANYCH'!$F:$F,STATYSTYKI!$B298)</f>
        <v>0</v>
      </c>
      <c r="BJ298" s="168">
        <f>SUMIFS('BAZA DANYCH'!$P:$P,'BAZA DANYCH'!$U:$U,BJ$281,'BAZA DANYCH'!$K:$K,$C298,'BAZA DANYCH'!$A:$A,$A298,'BAZA DANYCH'!$F:$F,STATYSTYKI!$B298)</f>
        <v>0</v>
      </c>
      <c r="BK298" s="168">
        <f t="shared" si="280"/>
        <v>0</v>
      </c>
      <c r="BL298" s="168">
        <f>SUMIFS('BAZA DANYCH'!$O:$O,'BAZA DANYCH'!$U:$U,BL$281,'BAZA DANYCH'!$K:$K,$C298,'BAZA DANYCH'!$A:$A,$A298,'BAZA DANYCH'!$F:$F,STATYSTYKI!$B298)</f>
        <v>0</v>
      </c>
      <c r="BM298" s="168">
        <f>SUMIFS('BAZA DANYCH'!$P:$P,'BAZA DANYCH'!$U:$U,BM$281,'BAZA DANYCH'!$K:$K,$C298,'BAZA DANYCH'!$A:$A,$A298,'BAZA DANYCH'!$F:$F,STATYSTYKI!$B298)</f>
        <v>0</v>
      </c>
      <c r="BN298" s="168">
        <f t="shared" si="281"/>
        <v>0</v>
      </c>
      <c r="BO298" s="168">
        <f>SUMIFS('BAZA DANYCH'!$O:$O,'BAZA DANYCH'!$U:$U,BO$281,'BAZA DANYCH'!$K:$K,$C298,'BAZA DANYCH'!$A:$A,$A298,'BAZA DANYCH'!$F:$F,STATYSTYKI!$B298)</f>
        <v>0</v>
      </c>
      <c r="BP298" s="168">
        <f>SUMIFS('BAZA DANYCH'!$P:$P,'BAZA DANYCH'!$U:$U,BP$281,'BAZA DANYCH'!$K:$K,$C298,'BAZA DANYCH'!$A:$A,$A298,'BAZA DANYCH'!$F:$F,STATYSTYKI!$B298)</f>
        <v>0</v>
      </c>
      <c r="BQ298" s="168">
        <f t="shared" si="282"/>
        <v>0</v>
      </c>
      <c r="BR298" s="168">
        <f>SUMIFS('BAZA DANYCH'!$O:$O,'BAZA DANYCH'!$U:$U,BR$281,'BAZA DANYCH'!$K:$K,$C298,'BAZA DANYCH'!$A:$A,$A298,'BAZA DANYCH'!$F:$F,STATYSTYKI!$B298)</f>
        <v>0</v>
      </c>
      <c r="BS298" s="168">
        <f>SUMIFS('BAZA DANYCH'!$P:$P,'BAZA DANYCH'!$U:$U,BS$281,'BAZA DANYCH'!$K:$K,$C298,'BAZA DANYCH'!$A:$A,$A298,'BAZA DANYCH'!$F:$F,STATYSTYKI!$B298)</f>
        <v>0</v>
      </c>
      <c r="BT298" s="168">
        <f t="shared" si="283"/>
        <v>0</v>
      </c>
      <c r="BU298" s="168">
        <f>SUMIFS('BAZA DANYCH'!$O:$O,'BAZA DANYCH'!$U:$U,BU$281,'BAZA DANYCH'!$K:$K,$C298,'BAZA DANYCH'!$A:$A,$A298,'BAZA DANYCH'!$F:$F,STATYSTYKI!$B298)</f>
        <v>0</v>
      </c>
      <c r="BV298" s="168">
        <f>SUMIFS('BAZA DANYCH'!$P:$P,'BAZA DANYCH'!$U:$U,BV$281,'BAZA DANYCH'!$K:$K,$C298,'BAZA DANYCH'!$A:$A,$A298,'BAZA DANYCH'!$F:$F,STATYSTYKI!$B298)</f>
        <v>0</v>
      </c>
      <c r="BW298" s="168">
        <f t="shared" si="284"/>
        <v>0</v>
      </c>
      <c r="BX298" s="168">
        <f>SUMIFS('BAZA DANYCH'!$O:$O,'BAZA DANYCH'!$U:$U,BX$281,'BAZA DANYCH'!$K:$K,$C298,'BAZA DANYCH'!$A:$A,$A298,'BAZA DANYCH'!$F:$F,STATYSTYKI!$B298)</f>
        <v>0</v>
      </c>
      <c r="BY298" s="168">
        <f>SUMIFS('BAZA DANYCH'!$P:$P,'BAZA DANYCH'!$U:$U,BY$281,'BAZA DANYCH'!$K:$K,$C298,'BAZA DANYCH'!$A:$A,$A298,'BAZA DANYCH'!$F:$F,STATYSTYKI!$B298)</f>
        <v>0</v>
      </c>
      <c r="BZ298" s="168">
        <f t="shared" si="285"/>
        <v>0</v>
      </c>
      <c r="CA298" s="168">
        <f>SUMIFS('BAZA DANYCH'!$O:$O,'BAZA DANYCH'!$U:$U,CA$281,'BAZA DANYCH'!$K:$K,$C298,'BAZA DANYCH'!$A:$A,$A298,'BAZA DANYCH'!$F:$F,STATYSTYKI!$B298)</f>
        <v>0</v>
      </c>
      <c r="CB298" s="168">
        <f>SUMIFS('BAZA DANYCH'!$P:$P,'BAZA DANYCH'!$U:$U,CB$281,'BAZA DANYCH'!$K:$K,$C298,'BAZA DANYCH'!$A:$A,$A298,'BAZA DANYCH'!$F:$F,STATYSTYKI!$B298)</f>
        <v>0</v>
      </c>
      <c r="CC298" s="168">
        <f t="shared" si="286"/>
        <v>0</v>
      </c>
      <c r="CD298" s="168">
        <f>SUMIFS('BAZA DANYCH'!$O:$O,'BAZA DANYCH'!$U:$U,CD$281,'BAZA DANYCH'!$K:$K,$C298,'BAZA DANYCH'!$A:$A,$A298,'BAZA DANYCH'!$F:$F,STATYSTYKI!$B298)</f>
        <v>0</v>
      </c>
      <c r="CE298" s="168">
        <f>SUMIFS('BAZA DANYCH'!$P:$P,'BAZA DANYCH'!$U:$U,CE$281,'BAZA DANYCH'!$K:$K,$C298,'BAZA DANYCH'!$A:$A,$A298,'BAZA DANYCH'!$F:$F,STATYSTYKI!$B298)</f>
        <v>0</v>
      </c>
      <c r="CF298" s="168">
        <f t="shared" si="287"/>
        <v>0</v>
      </c>
      <c r="CG298" s="168">
        <f>SUMIFS('BAZA DANYCH'!$O:$O,'BAZA DANYCH'!$U:$U,CG$281,'BAZA DANYCH'!$K:$K,$C298,'BAZA DANYCH'!$A:$A,$A298,'BAZA DANYCH'!$F:$F,STATYSTYKI!$B298)</f>
        <v>0</v>
      </c>
      <c r="CH298" s="168">
        <f>SUMIFS('BAZA DANYCH'!$P:$P,'BAZA DANYCH'!$U:$U,CH$281,'BAZA DANYCH'!$K:$K,$C298,'BAZA DANYCH'!$A:$A,$A298,'BAZA DANYCH'!$F:$F,STATYSTYKI!$B298)</f>
        <v>0</v>
      </c>
      <c r="CI298" s="168">
        <f t="shared" si="288"/>
        <v>0</v>
      </c>
      <c r="CJ298" s="168">
        <f>SUMIFS('BAZA DANYCH'!$O:$O,'BAZA DANYCH'!$U:$U,CJ$281,'BAZA DANYCH'!$K:$K,$C298,'BAZA DANYCH'!$A:$A,$A298,'BAZA DANYCH'!$F:$F,STATYSTYKI!$B298)</f>
        <v>0</v>
      </c>
      <c r="CK298" s="168">
        <f>SUMIFS('BAZA DANYCH'!$P:$P,'BAZA DANYCH'!$U:$U,CK$281,'BAZA DANYCH'!$K:$K,$C298,'BAZA DANYCH'!$A:$A,$A298,'BAZA DANYCH'!$F:$F,STATYSTYKI!$B298)</f>
        <v>0</v>
      </c>
      <c r="CL298" s="168">
        <f t="shared" si="289"/>
        <v>0</v>
      </c>
      <c r="CM298" s="168">
        <f>SUMIFS('BAZA DANYCH'!$O:$O,'BAZA DANYCH'!$U:$U,CM$281,'BAZA DANYCH'!$K:$K,$C298,'BAZA DANYCH'!$A:$A,$A298,'BAZA DANYCH'!$F:$F,STATYSTYKI!$B298)</f>
        <v>0</v>
      </c>
      <c r="CN298" s="168">
        <f>SUMIFS('BAZA DANYCH'!$P:$P,'BAZA DANYCH'!$U:$U,CN$281,'BAZA DANYCH'!$K:$K,$C298,'BAZA DANYCH'!$A:$A,$A298,'BAZA DANYCH'!$F:$F,STATYSTYKI!$B298)</f>
        <v>0</v>
      </c>
      <c r="CO298" s="168">
        <f t="shared" si="290"/>
        <v>0</v>
      </c>
      <c r="CP298" s="168">
        <f>SUMIFS('BAZA DANYCH'!$O:$O,'BAZA DANYCH'!$U:$U,CP$281,'BAZA DANYCH'!$K:$K,$C298,'BAZA DANYCH'!$A:$A,$A298,'BAZA DANYCH'!$F:$F,STATYSTYKI!$B298)</f>
        <v>0</v>
      </c>
      <c r="CQ298" s="168">
        <f>SUMIFS('BAZA DANYCH'!$P:$P,'BAZA DANYCH'!$U:$U,CQ$281,'BAZA DANYCH'!$K:$K,$C298,'BAZA DANYCH'!$A:$A,$A298,'BAZA DANYCH'!$F:$F,STATYSTYKI!$B298)</f>
        <v>0</v>
      </c>
      <c r="CR298" s="168">
        <f t="shared" si="291"/>
        <v>0</v>
      </c>
      <c r="CS298" s="168">
        <f>SUMIFS('BAZA DANYCH'!$O:$O,'BAZA DANYCH'!$U:$U,CS$281,'BAZA DANYCH'!$K:$K,$C298,'BAZA DANYCH'!$A:$A,$A298,'BAZA DANYCH'!$F:$F,STATYSTYKI!$B298)</f>
        <v>0</v>
      </c>
      <c r="CT298" s="168">
        <f>SUMIFS('BAZA DANYCH'!$P:$P,'BAZA DANYCH'!$U:$U,CT$281,'BAZA DANYCH'!$K:$K,$C298,'BAZA DANYCH'!$A:$A,$A298,'BAZA DANYCH'!$F:$F,STATYSTYKI!$B298)</f>
        <v>0</v>
      </c>
      <c r="CU298" s="168">
        <f t="shared" si="292"/>
        <v>0</v>
      </c>
      <c r="CV298" s="168">
        <f>SUMIFS('BAZA DANYCH'!$O:$O,'BAZA DANYCH'!$U:$U,CV$281,'BAZA DANYCH'!$K:$K,$C298,'BAZA DANYCH'!$A:$A,$A298,'BAZA DANYCH'!$F:$F,STATYSTYKI!$B298)</f>
        <v>0</v>
      </c>
      <c r="CW298" s="168">
        <f>SUMIFS('BAZA DANYCH'!$P:$P,'BAZA DANYCH'!$U:$U,CW$281,'BAZA DANYCH'!$K:$K,$C298,'BAZA DANYCH'!$A:$A,$A298,'BAZA DANYCH'!$F:$F,STATYSTYKI!$B298)</f>
        <v>0</v>
      </c>
    </row>
    <row r="299" spans="1:101" x14ac:dyDescent="0.2">
      <c r="A299" s="170" t="str">
        <f t="shared" ref="A299:C299" si="306">A201</f>
        <v>Nadodrze</v>
      </c>
      <c r="B299" s="170" t="str">
        <f t="shared" si="306"/>
        <v>pr_90a_kier_zach_T</v>
      </c>
      <c r="C299" s="170">
        <f t="shared" si="306"/>
        <v>8</v>
      </c>
      <c r="D299" s="177">
        <f t="shared" si="229"/>
        <v>329</v>
      </c>
      <c r="E299" s="177">
        <f t="shared" si="230"/>
        <v>52</v>
      </c>
      <c r="F299" s="177">
        <f t="shared" si="261"/>
        <v>381</v>
      </c>
      <c r="G299" s="168">
        <f>SUMIFS('BAZA DANYCH'!$O:$O,'BAZA DANYCH'!$U:$U,G$281,'BAZA DANYCH'!$K:$K,$C299,'BAZA DANYCH'!$A:$A,$A299,'BAZA DANYCH'!$F:$F,STATYSTYKI!$B299)</f>
        <v>8</v>
      </c>
      <c r="H299" s="168">
        <f>SUMIFS('BAZA DANYCH'!$P:$P,'BAZA DANYCH'!$U:$U,H$281,'BAZA DANYCH'!$K:$K,$C299,'BAZA DANYCH'!$A:$A,$A299,'BAZA DANYCH'!$F:$F,STATYSTYKI!$B299)</f>
        <v>0</v>
      </c>
      <c r="I299" s="168">
        <f t="shared" si="262"/>
        <v>8</v>
      </c>
      <c r="J299" s="168">
        <f>SUMIFS('BAZA DANYCH'!$O:$O,'BAZA DANYCH'!$U:$U,J$281,'BAZA DANYCH'!$K:$K,$C299,'BAZA DANYCH'!$A:$A,$A299,'BAZA DANYCH'!$F:$F,STATYSTYKI!$B299)</f>
        <v>5</v>
      </c>
      <c r="K299" s="168">
        <f>SUMIFS('BAZA DANYCH'!$P:$P,'BAZA DANYCH'!$U:$U,K$281,'BAZA DANYCH'!$K:$K,$C299,'BAZA DANYCH'!$A:$A,$A299,'BAZA DANYCH'!$F:$F,STATYSTYKI!$B299)</f>
        <v>0</v>
      </c>
      <c r="L299" s="168">
        <f t="shared" si="263"/>
        <v>5</v>
      </c>
      <c r="M299" s="168">
        <f>SUMIFS('BAZA DANYCH'!$O:$O,'BAZA DANYCH'!$U:$U,M$281,'BAZA DANYCH'!$K:$K,$C299,'BAZA DANYCH'!$A:$A,$A299,'BAZA DANYCH'!$F:$F,STATYSTYKI!$B299)</f>
        <v>5</v>
      </c>
      <c r="N299" s="168">
        <f>SUMIFS('BAZA DANYCH'!$P:$P,'BAZA DANYCH'!$U:$U,N$281,'BAZA DANYCH'!$K:$K,$C299,'BAZA DANYCH'!$A:$A,$A299,'BAZA DANYCH'!$F:$F,STATYSTYKI!$B299)</f>
        <v>2</v>
      </c>
      <c r="O299" s="168">
        <f t="shared" si="264"/>
        <v>7</v>
      </c>
      <c r="P299" s="168">
        <f>SUMIFS('BAZA DANYCH'!$O:$O,'BAZA DANYCH'!$U:$U,P$281,'BAZA DANYCH'!$K:$K,$C299,'BAZA DANYCH'!$A:$A,$A299,'BAZA DANYCH'!$F:$F,STATYSTYKI!$B299)</f>
        <v>3</v>
      </c>
      <c r="Q299" s="168">
        <f>SUMIFS('BAZA DANYCH'!$P:$P,'BAZA DANYCH'!$U:$U,Q$281,'BAZA DANYCH'!$K:$K,$C299,'BAZA DANYCH'!$A:$A,$A299,'BAZA DANYCH'!$F:$F,STATYSTYKI!$B299)</f>
        <v>0</v>
      </c>
      <c r="R299" s="168">
        <f t="shared" si="265"/>
        <v>3</v>
      </c>
      <c r="S299" s="168">
        <f>SUMIFS('BAZA DANYCH'!$O:$O,'BAZA DANYCH'!$U:$U,S$281,'BAZA DANYCH'!$K:$K,$C299,'BAZA DANYCH'!$A:$A,$A299,'BAZA DANYCH'!$F:$F,STATYSTYKI!$B299)</f>
        <v>8</v>
      </c>
      <c r="T299" s="168">
        <f>SUMIFS('BAZA DANYCH'!$P:$P,'BAZA DANYCH'!$U:$U,T$281,'BAZA DANYCH'!$K:$K,$C299,'BAZA DANYCH'!$A:$A,$A299,'BAZA DANYCH'!$F:$F,STATYSTYKI!$B299)</f>
        <v>2</v>
      </c>
      <c r="U299" s="168">
        <f t="shared" si="266"/>
        <v>10</v>
      </c>
      <c r="V299" s="168">
        <f>SUMIFS('BAZA DANYCH'!$O:$O,'BAZA DANYCH'!$U:$U,V$281,'BAZA DANYCH'!$K:$K,$C299,'BAZA DANYCH'!$A:$A,$A299,'BAZA DANYCH'!$F:$F,STATYSTYKI!$B299)</f>
        <v>21</v>
      </c>
      <c r="W299" s="168">
        <f>SUMIFS('BAZA DANYCH'!$P:$P,'BAZA DANYCH'!$U:$U,W$281,'BAZA DANYCH'!$K:$K,$C299,'BAZA DANYCH'!$A:$A,$A299,'BAZA DANYCH'!$F:$F,STATYSTYKI!$B299)</f>
        <v>7</v>
      </c>
      <c r="X299" s="168">
        <f t="shared" si="267"/>
        <v>28</v>
      </c>
      <c r="Y299" s="168">
        <f>SUMIFS('BAZA DANYCH'!$O:$O,'BAZA DANYCH'!$U:$U,Y$281,'BAZA DANYCH'!$K:$K,$C299,'BAZA DANYCH'!$A:$A,$A299,'BAZA DANYCH'!$F:$F,STATYSTYKI!$B299)</f>
        <v>15</v>
      </c>
      <c r="Z299" s="168">
        <f>SUMIFS('BAZA DANYCH'!$P:$P,'BAZA DANYCH'!$U:$U,Z$281,'BAZA DANYCH'!$K:$K,$C299,'BAZA DANYCH'!$A:$A,$A299,'BAZA DANYCH'!$F:$F,STATYSTYKI!$B299)</f>
        <v>2</v>
      </c>
      <c r="AA299" s="168">
        <f t="shared" si="268"/>
        <v>17</v>
      </c>
      <c r="AB299" s="168">
        <f>SUMIFS('BAZA DANYCH'!$O:$O,'BAZA DANYCH'!$U:$U,AB$281,'BAZA DANYCH'!$K:$K,$C299,'BAZA DANYCH'!$A:$A,$A299,'BAZA DANYCH'!$F:$F,STATYSTYKI!$B299)</f>
        <v>7</v>
      </c>
      <c r="AC299" s="168">
        <f>SUMIFS('BAZA DANYCH'!$P:$P,'BAZA DANYCH'!$U:$U,AC$281,'BAZA DANYCH'!$K:$K,$C299,'BAZA DANYCH'!$A:$A,$A299,'BAZA DANYCH'!$F:$F,STATYSTYKI!$B299)</f>
        <v>2</v>
      </c>
      <c r="AD299" s="168">
        <f t="shared" si="269"/>
        <v>9</v>
      </c>
      <c r="AE299" s="168">
        <f>SUMIFS('BAZA DANYCH'!$O:$O,'BAZA DANYCH'!$U:$U,AE$281,'BAZA DANYCH'!$K:$K,$C299,'BAZA DANYCH'!$A:$A,$A299,'BAZA DANYCH'!$F:$F,STATYSTYKI!$B299)</f>
        <v>11</v>
      </c>
      <c r="AF299" s="168">
        <f>SUMIFS('BAZA DANYCH'!$P:$P,'BAZA DANYCH'!$U:$U,AF$281,'BAZA DANYCH'!$K:$K,$C299,'BAZA DANYCH'!$A:$A,$A299,'BAZA DANYCH'!$F:$F,STATYSTYKI!$B299)</f>
        <v>0</v>
      </c>
      <c r="AG299" s="168">
        <f t="shared" si="270"/>
        <v>11</v>
      </c>
      <c r="AH299" s="168">
        <f>SUMIFS('BAZA DANYCH'!$O:$O,'BAZA DANYCH'!$U:$U,AH$281,'BAZA DANYCH'!$K:$K,$C299,'BAZA DANYCH'!$A:$A,$A299,'BAZA DANYCH'!$F:$F,STATYSTYKI!$B299)</f>
        <v>25</v>
      </c>
      <c r="AI299" s="168">
        <f>SUMIFS('BAZA DANYCH'!$P:$P,'BAZA DANYCH'!$U:$U,AI$281,'BAZA DANYCH'!$K:$K,$C299,'BAZA DANYCH'!$A:$A,$A299,'BAZA DANYCH'!$F:$F,STATYSTYKI!$B299)</f>
        <v>2</v>
      </c>
      <c r="AJ299" s="168">
        <f t="shared" si="271"/>
        <v>27</v>
      </c>
      <c r="AK299" s="168">
        <f>SUMIFS('BAZA DANYCH'!$O:$O,'BAZA DANYCH'!$U:$U,AK$281,'BAZA DANYCH'!$K:$K,$C299,'BAZA DANYCH'!$A:$A,$A299,'BAZA DANYCH'!$F:$F,STATYSTYKI!$B299)</f>
        <v>12</v>
      </c>
      <c r="AL299" s="168">
        <f>SUMIFS('BAZA DANYCH'!$P:$P,'BAZA DANYCH'!$U:$U,AL$281,'BAZA DANYCH'!$K:$K,$C299,'BAZA DANYCH'!$A:$A,$A299,'BAZA DANYCH'!$F:$F,STATYSTYKI!$B299)</f>
        <v>0</v>
      </c>
      <c r="AM299" s="168">
        <f t="shared" si="272"/>
        <v>12</v>
      </c>
      <c r="AN299" s="168">
        <f>SUMIFS('BAZA DANYCH'!$O:$O,'BAZA DANYCH'!$U:$U,AN$281,'BAZA DANYCH'!$K:$K,$C299,'BAZA DANYCH'!$A:$A,$A299,'BAZA DANYCH'!$F:$F,STATYSTYKI!$B299)</f>
        <v>12</v>
      </c>
      <c r="AO299" s="168">
        <f>SUMIFS('BAZA DANYCH'!$P:$P,'BAZA DANYCH'!$U:$U,AO$281,'BAZA DANYCH'!$K:$K,$C299,'BAZA DANYCH'!$A:$A,$A299,'BAZA DANYCH'!$F:$F,STATYSTYKI!$B299)</f>
        <v>2</v>
      </c>
      <c r="AP299" s="168">
        <f t="shared" si="273"/>
        <v>14</v>
      </c>
      <c r="AQ299" s="168">
        <f>SUMIFS('BAZA DANYCH'!$O:$O,'BAZA DANYCH'!$U:$U,AQ$281,'BAZA DANYCH'!$K:$K,$C299,'BAZA DANYCH'!$A:$A,$A299,'BAZA DANYCH'!$F:$F,STATYSTYKI!$B299)</f>
        <v>17</v>
      </c>
      <c r="AR299" s="168">
        <f>SUMIFS('BAZA DANYCH'!$P:$P,'BAZA DANYCH'!$U:$U,AR$281,'BAZA DANYCH'!$K:$K,$C299,'BAZA DANYCH'!$A:$A,$A299,'BAZA DANYCH'!$F:$F,STATYSTYKI!$B299)</f>
        <v>0</v>
      </c>
      <c r="AS299" s="168">
        <f t="shared" si="274"/>
        <v>17</v>
      </c>
      <c r="AT299" s="168">
        <f>SUMIFS('BAZA DANYCH'!$O:$O,'BAZA DANYCH'!$U:$U,AT$281,'BAZA DANYCH'!$K:$K,$C299,'BAZA DANYCH'!$A:$A,$A299,'BAZA DANYCH'!$F:$F,STATYSTYKI!$B299)</f>
        <v>11</v>
      </c>
      <c r="AU299" s="168">
        <f>SUMIFS('BAZA DANYCH'!$P:$P,'BAZA DANYCH'!$U:$U,AU$281,'BAZA DANYCH'!$K:$K,$C299,'BAZA DANYCH'!$A:$A,$A299,'BAZA DANYCH'!$F:$F,STATYSTYKI!$B299)</f>
        <v>1</v>
      </c>
      <c r="AV299" s="168">
        <f t="shared" si="275"/>
        <v>12</v>
      </c>
      <c r="AW299" s="168">
        <f>SUMIFS('BAZA DANYCH'!$O:$O,'BAZA DANYCH'!$U:$U,AW$281,'BAZA DANYCH'!$K:$K,$C299,'BAZA DANYCH'!$A:$A,$A299,'BAZA DANYCH'!$F:$F,STATYSTYKI!$B299)</f>
        <v>6</v>
      </c>
      <c r="AX299" s="168">
        <f>SUMIFS('BAZA DANYCH'!$P:$P,'BAZA DANYCH'!$U:$U,AX$281,'BAZA DANYCH'!$K:$K,$C299,'BAZA DANYCH'!$A:$A,$A299,'BAZA DANYCH'!$F:$F,STATYSTYKI!$B299)</f>
        <v>0</v>
      </c>
      <c r="AY299" s="168">
        <f t="shared" si="276"/>
        <v>6</v>
      </c>
      <c r="AZ299" s="168">
        <f>SUMIFS('BAZA DANYCH'!$O:$O,'BAZA DANYCH'!$U:$U,AZ$281,'BAZA DANYCH'!$K:$K,$C299,'BAZA DANYCH'!$A:$A,$A299,'BAZA DANYCH'!$F:$F,STATYSTYKI!$B299)</f>
        <v>8</v>
      </c>
      <c r="BA299" s="168">
        <f>SUMIFS('BAZA DANYCH'!$P:$P,'BAZA DANYCH'!$U:$U,BA$281,'BAZA DANYCH'!$K:$K,$C299,'BAZA DANYCH'!$A:$A,$A299,'BAZA DANYCH'!$F:$F,STATYSTYKI!$B299)</f>
        <v>0</v>
      </c>
      <c r="BB299" s="168">
        <f t="shared" si="277"/>
        <v>8</v>
      </c>
      <c r="BC299" s="168">
        <f>SUMIFS('BAZA DANYCH'!$O:$O,'BAZA DANYCH'!$U:$U,BC$281,'BAZA DANYCH'!$K:$K,$C299,'BAZA DANYCH'!$A:$A,$A299,'BAZA DANYCH'!$F:$F,STATYSTYKI!$B299)</f>
        <v>6</v>
      </c>
      <c r="BD299" s="168">
        <f>SUMIFS('BAZA DANYCH'!$P:$P,'BAZA DANYCH'!$U:$U,BD$281,'BAZA DANYCH'!$K:$K,$C299,'BAZA DANYCH'!$A:$A,$A299,'BAZA DANYCH'!$F:$F,STATYSTYKI!$B299)</f>
        <v>2</v>
      </c>
      <c r="BE299" s="168">
        <f t="shared" si="278"/>
        <v>8</v>
      </c>
      <c r="BF299" s="168">
        <f>SUMIFS('BAZA DANYCH'!$O:$O,'BAZA DANYCH'!$U:$U,BF$281,'BAZA DANYCH'!$K:$K,$C299,'BAZA DANYCH'!$A:$A,$A299,'BAZA DANYCH'!$F:$F,STATYSTYKI!$B299)</f>
        <v>8</v>
      </c>
      <c r="BG299" s="168">
        <f>SUMIFS('BAZA DANYCH'!$P:$P,'BAZA DANYCH'!$U:$U,BG$281,'BAZA DANYCH'!$K:$K,$C299,'BAZA DANYCH'!$A:$A,$A299,'BAZA DANYCH'!$F:$F,STATYSTYKI!$B299)</f>
        <v>1</v>
      </c>
      <c r="BH299" s="168">
        <f t="shared" si="279"/>
        <v>9</v>
      </c>
      <c r="BI299" s="168">
        <f>SUMIFS('BAZA DANYCH'!$O:$O,'BAZA DANYCH'!$U:$U,BI$281,'BAZA DANYCH'!$K:$K,$C299,'BAZA DANYCH'!$A:$A,$A299,'BAZA DANYCH'!$F:$F,STATYSTYKI!$B299)</f>
        <v>6</v>
      </c>
      <c r="BJ299" s="168">
        <f>SUMIFS('BAZA DANYCH'!$P:$P,'BAZA DANYCH'!$U:$U,BJ$281,'BAZA DANYCH'!$K:$K,$C299,'BAZA DANYCH'!$A:$A,$A299,'BAZA DANYCH'!$F:$F,STATYSTYKI!$B299)</f>
        <v>1</v>
      </c>
      <c r="BK299" s="168">
        <f t="shared" si="280"/>
        <v>7</v>
      </c>
      <c r="BL299" s="168">
        <f>SUMIFS('BAZA DANYCH'!$O:$O,'BAZA DANYCH'!$U:$U,BL$281,'BAZA DANYCH'!$K:$K,$C299,'BAZA DANYCH'!$A:$A,$A299,'BAZA DANYCH'!$F:$F,STATYSTYKI!$B299)</f>
        <v>21</v>
      </c>
      <c r="BM299" s="168">
        <f>SUMIFS('BAZA DANYCH'!$P:$P,'BAZA DANYCH'!$U:$U,BM$281,'BAZA DANYCH'!$K:$K,$C299,'BAZA DANYCH'!$A:$A,$A299,'BAZA DANYCH'!$F:$F,STATYSTYKI!$B299)</f>
        <v>1</v>
      </c>
      <c r="BN299" s="168">
        <f t="shared" si="281"/>
        <v>22</v>
      </c>
      <c r="BO299" s="168">
        <f>SUMIFS('BAZA DANYCH'!$O:$O,'BAZA DANYCH'!$U:$U,BO$281,'BAZA DANYCH'!$K:$K,$C299,'BAZA DANYCH'!$A:$A,$A299,'BAZA DANYCH'!$F:$F,STATYSTYKI!$B299)</f>
        <v>8</v>
      </c>
      <c r="BP299" s="168">
        <f>SUMIFS('BAZA DANYCH'!$P:$P,'BAZA DANYCH'!$U:$U,BP$281,'BAZA DANYCH'!$K:$K,$C299,'BAZA DANYCH'!$A:$A,$A299,'BAZA DANYCH'!$F:$F,STATYSTYKI!$B299)</f>
        <v>1</v>
      </c>
      <c r="BQ299" s="168">
        <f t="shared" si="282"/>
        <v>9</v>
      </c>
      <c r="BR299" s="168">
        <f>SUMIFS('BAZA DANYCH'!$O:$O,'BAZA DANYCH'!$U:$U,BR$281,'BAZA DANYCH'!$K:$K,$C299,'BAZA DANYCH'!$A:$A,$A299,'BAZA DANYCH'!$F:$F,STATYSTYKI!$B299)</f>
        <v>16</v>
      </c>
      <c r="BS299" s="168">
        <f>SUMIFS('BAZA DANYCH'!$P:$P,'BAZA DANYCH'!$U:$U,BS$281,'BAZA DANYCH'!$K:$K,$C299,'BAZA DANYCH'!$A:$A,$A299,'BAZA DANYCH'!$F:$F,STATYSTYKI!$B299)</f>
        <v>2</v>
      </c>
      <c r="BT299" s="168">
        <f t="shared" si="283"/>
        <v>18</v>
      </c>
      <c r="BU299" s="168">
        <f>SUMIFS('BAZA DANYCH'!$O:$O,'BAZA DANYCH'!$U:$U,BU$281,'BAZA DANYCH'!$K:$K,$C299,'BAZA DANYCH'!$A:$A,$A299,'BAZA DANYCH'!$F:$F,STATYSTYKI!$B299)</f>
        <v>15</v>
      </c>
      <c r="BV299" s="168">
        <f>SUMIFS('BAZA DANYCH'!$P:$P,'BAZA DANYCH'!$U:$U,BV$281,'BAZA DANYCH'!$K:$K,$C299,'BAZA DANYCH'!$A:$A,$A299,'BAZA DANYCH'!$F:$F,STATYSTYKI!$B299)</f>
        <v>7</v>
      </c>
      <c r="BW299" s="168">
        <f t="shared" si="284"/>
        <v>22</v>
      </c>
      <c r="BX299" s="168">
        <f>SUMIFS('BAZA DANYCH'!$O:$O,'BAZA DANYCH'!$U:$U,BX$281,'BAZA DANYCH'!$K:$K,$C299,'BAZA DANYCH'!$A:$A,$A299,'BAZA DANYCH'!$F:$F,STATYSTYKI!$B299)</f>
        <v>2</v>
      </c>
      <c r="BY299" s="168">
        <f>SUMIFS('BAZA DANYCH'!$P:$P,'BAZA DANYCH'!$U:$U,BY$281,'BAZA DANYCH'!$K:$K,$C299,'BAZA DANYCH'!$A:$A,$A299,'BAZA DANYCH'!$F:$F,STATYSTYKI!$B299)</f>
        <v>2</v>
      </c>
      <c r="BZ299" s="168">
        <f t="shared" si="285"/>
        <v>4</v>
      </c>
      <c r="CA299" s="168">
        <f>SUMIFS('BAZA DANYCH'!$O:$O,'BAZA DANYCH'!$U:$U,CA$281,'BAZA DANYCH'!$K:$K,$C299,'BAZA DANYCH'!$A:$A,$A299,'BAZA DANYCH'!$F:$F,STATYSTYKI!$B299)</f>
        <v>13</v>
      </c>
      <c r="CB299" s="168">
        <f>SUMIFS('BAZA DANYCH'!$P:$P,'BAZA DANYCH'!$U:$U,CB$281,'BAZA DANYCH'!$K:$K,$C299,'BAZA DANYCH'!$A:$A,$A299,'BAZA DANYCH'!$F:$F,STATYSTYKI!$B299)</f>
        <v>0</v>
      </c>
      <c r="CC299" s="168">
        <f t="shared" si="286"/>
        <v>13</v>
      </c>
      <c r="CD299" s="168">
        <f>SUMIFS('BAZA DANYCH'!$O:$O,'BAZA DANYCH'!$U:$U,CD$281,'BAZA DANYCH'!$K:$K,$C299,'BAZA DANYCH'!$A:$A,$A299,'BAZA DANYCH'!$F:$F,STATYSTYKI!$B299)</f>
        <v>6</v>
      </c>
      <c r="CE299" s="168">
        <f>SUMIFS('BAZA DANYCH'!$P:$P,'BAZA DANYCH'!$U:$U,CE$281,'BAZA DANYCH'!$K:$K,$C299,'BAZA DANYCH'!$A:$A,$A299,'BAZA DANYCH'!$F:$F,STATYSTYKI!$B299)</f>
        <v>3</v>
      </c>
      <c r="CF299" s="168">
        <f t="shared" si="287"/>
        <v>9</v>
      </c>
      <c r="CG299" s="168">
        <f>SUMIFS('BAZA DANYCH'!$O:$O,'BAZA DANYCH'!$U:$U,CG$281,'BAZA DANYCH'!$K:$K,$C299,'BAZA DANYCH'!$A:$A,$A299,'BAZA DANYCH'!$F:$F,STATYSTYKI!$B299)</f>
        <v>18</v>
      </c>
      <c r="CH299" s="168">
        <f>SUMIFS('BAZA DANYCH'!$P:$P,'BAZA DANYCH'!$U:$U,CH$281,'BAZA DANYCH'!$K:$K,$C299,'BAZA DANYCH'!$A:$A,$A299,'BAZA DANYCH'!$F:$F,STATYSTYKI!$B299)</f>
        <v>1</v>
      </c>
      <c r="CI299" s="168">
        <f t="shared" si="288"/>
        <v>19</v>
      </c>
      <c r="CJ299" s="168">
        <f>SUMIFS('BAZA DANYCH'!$O:$O,'BAZA DANYCH'!$U:$U,CJ$281,'BAZA DANYCH'!$K:$K,$C299,'BAZA DANYCH'!$A:$A,$A299,'BAZA DANYCH'!$F:$F,STATYSTYKI!$B299)</f>
        <v>7</v>
      </c>
      <c r="CK299" s="168">
        <f>SUMIFS('BAZA DANYCH'!$P:$P,'BAZA DANYCH'!$U:$U,CK$281,'BAZA DANYCH'!$K:$K,$C299,'BAZA DANYCH'!$A:$A,$A299,'BAZA DANYCH'!$F:$F,STATYSTYKI!$B299)</f>
        <v>0</v>
      </c>
      <c r="CL299" s="168">
        <f t="shared" si="289"/>
        <v>7</v>
      </c>
      <c r="CM299" s="168">
        <f>SUMIFS('BAZA DANYCH'!$O:$O,'BAZA DANYCH'!$U:$U,CM$281,'BAZA DANYCH'!$K:$K,$C299,'BAZA DANYCH'!$A:$A,$A299,'BAZA DANYCH'!$F:$F,STATYSTYKI!$B299)</f>
        <v>5</v>
      </c>
      <c r="CN299" s="168">
        <f>SUMIFS('BAZA DANYCH'!$P:$P,'BAZA DANYCH'!$U:$U,CN$281,'BAZA DANYCH'!$K:$K,$C299,'BAZA DANYCH'!$A:$A,$A299,'BAZA DANYCH'!$F:$F,STATYSTYKI!$B299)</f>
        <v>2</v>
      </c>
      <c r="CO299" s="168">
        <f t="shared" si="290"/>
        <v>7</v>
      </c>
      <c r="CP299" s="168">
        <f>SUMIFS('BAZA DANYCH'!$O:$O,'BAZA DANYCH'!$U:$U,CP$281,'BAZA DANYCH'!$K:$K,$C299,'BAZA DANYCH'!$A:$A,$A299,'BAZA DANYCH'!$F:$F,STATYSTYKI!$B299)</f>
        <v>9</v>
      </c>
      <c r="CQ299" s="168">
        <f>SUMIFS('BAZA DANYCH'!$P:$P,'BAZA DANYCH'!$U:$U,CQ$281,'BAZA DANYCH'!$K:$K,$C299,'BAZA DANYCH'!$A:$A,$A299,'BAZA DANYCH'!$F:$F,STATYSTYKI!$B299)</f>
        <v>2</v>
      </c>
      <c r="CR299" s="168">
        <f t="shared" si="291"/>
        <v>11</v>
      </c>
      <c r="CS299" s="168">
        <f>SUMIFS('BAZA DANYCH'!$O:$O,'BAZA DANYCH'!$U:$U,CS$281,'BAZA DANYCH'!$K:$K,$C299,'BAZA DANYCH'!$A:$A,$A299,'BAZA DANYCH'!$F:$F,STATYSTYKI!$B299)</f>
        <v>13</v>
      </c>
      <c r="CT299" s="168">
        <f>SUMIFS('BAZA DANYCH'!$P:$P,'BAZA DANYCH'!$U:$U,CT$281,'BAZA DANYCH'!$K:$K,$C299,'BAZA DANYCH'!$A:$A,$A299,'BAZA DANYCH'!$F:$F,STATYSTYKI!$B299)</f>
        <v>6</v>
      </c>
      <c r="CU299" s="168">
        <f t="shared" si="292"/>
        <v>19</v>
      </c>
      <c r="CV299" s="168">
        <f>SUMIFS('BAZA DANYCH'!$O:$O,'BAZA DANYCH'!$U:$U,CV$281,'BAZA DANYCH'!$K:$K,$C299,'BAZA DANYCH'!$A:$A,$A299,'BAZA DANYCH'!$F:$F,STATYSTYKI!$B299)</f>
        <v>2</v>
      </c>
      <c r="CW299" s="168">
        <f>SUMIFS('BAZA DANYCH'!$P:$P,'BAZA DANYCH'!$U:$U,CW$281,'BAZA DANYCH'!$K:$K,$C299,'BAZA DANYCH'!$A:$A,$A299,'BAZA DANYCH'!$F:$F,STATYSTYKI!$B299)</f>
        <v>1</v>
      </c>
    </row>
    <row r="300" spans="1:101" x14ac:dyDescent="0.2">
      <c r="A300" s="170" t="str">
        <f t="shared" ref="A300:C300" si="307">A202</f>
        <v>Nadodrze</v>
      </c>
      <c r="B300" s="170" t="str">
        <f t="shared" si="307"/>
        <v>pr_90b_kier_wsch_T</v>
      </c>
      <c r="C300" s="170">
        <f t="shared" si="307"/>
        <v>8</v>
      </c>
      <c r="D300" s="177">
        <f t="shared" si="229"/>
        <v>114</v>
      </c>
      <c r="E300" s="177">
        <f t="shared" si="230"/>
        <v>78</v>
      </c>
      <c r="F300" s="177">
        <f t="shared" si="261"/>
        <v>192</v>
      </c>
      <c r="G300" s="168">
        <f>SUMIFS('BAZA DANYCH'!$O:$O,'BAZA DANYCH'!$U:$U,G$281,'BAZA DANYCH'!$K:$K,$C300,'BAZA DANYCH'!$A:$A,$A300,'BAZA DANYCH'!$F:$F,STATYSTYKI!$B300)</f>
        <v>0</v>
      </c>
      <c r="H300" s="168">
        <f>SUMIFS('BAZA DANYCH'!$P:$P,'BAZA DANYCH'!$U:$U,H$281,'BAZA DANYCH'!$K:$K,$C300,'BAZA DANYCH'!$A:$A,$A300,'BAZA DANYCH'!$F:$F,STATYSTYKI!$B300)</f>
        <v>0</v>
      </c>
      <c r="I300" s="168">
        <f t="shared" si="262"/>
        <v>0</v>
      </c>
      <c r="J300" s="168">
        <f>SUMIFS('BAZA DANYCH'!$O:$O,'BAZA DANYCH'!$U:$U,J$281,'BAZA DANYCH'!$K:$K,$C300,'BAZA DANYCH'!$A:$A,$A300,'BAZA DANYCH'!$F:$F,STATYSTYKI!$B300)</f>
        <v>1</v>
      </c>
      <c r="K300" s="168">
        <f>SUMIFS('BAZA DANYCH'!$P:$P,'BAZA DANYCH'!$U:$U,K$281,'BAZA DANYCH'!$K:$K,$C300,'BAZA DANYCH'!$A:$A,$A300,'BAZA DANYCH'!$F:$F,STATYSTYKI!$B300)</f>
        <v>1</v>
      </c>
      <c r="L300" s="168">
        <f t="shared" si="263"/>
        <v>2</v>
      </c>
      <c r="M300" s="168">
        <f>SUMIFS('BAZA DANYCH'!$O:$O,'BAZA DANYCH'!$U:$U,M$281,'BAZA DANYCH'!$K:$K,$C300,'BAZA DANYCH'!$A:$A,$A300,'BAZA DANYCH'!$F:$F,STATYSTYKI!$B300)</f>
        <v>0</v>
      </c>
      <c r="N300" s="168">
        <f>SUMIFS('BAZA DANYCH'!$P:$P,'BAZA DANYCH'!$U:$U,N$281,'BAZA DANYCH'!$K:$K,$C300,'BAZA DANYCH'!$A:$A,$A300,'BAZA DANYCH'!$F:$F,STATYSTYKI!$B300)</f>
        <v>0</v>
      </c>
      <c r="O300" s="168">
        <f t="shared" si="264"/>
        <v>0</v>
      </c>
      <c r="P300" s="168">
        <f>SUMIFS('BAZA DANYCH'!$O:$O,'BAZA DANYCH'!$U:$U,P$281,'BAZA DANYCH'!$K:$K,$C300,'BAZA DANYCH'!$A:$A,$A300,'BAZA DANYCH'!$F:$F,STATYSTYKI!$B300)</f>
        <v>2</v>
      </c>
      <c r="Q300" s="168">
        <f>SUMIFS('BAZA DANYCH'!$P:$P,'BAZA DANYCH'!$U:$U,Q$281,'BAZA DANYCH'!$K:$K,$C300,'BAZA DANYCH'!$A:$A,$A300,'BAZA DANYCH'!$F:$F,STATYSTYKI!$B300)</f>
        <v>1</v>
      </c>
      <c r="R300" s="168">
        <f t="shared" si="265"/>
        <v>3</v>
      </c>
      <c r="S300" s="168">
        <f>SUMIFS('BAZA DANYCH'!$O:$O,'BAZA DANYCH'!$U:$U,S$281,'BAZA DANYCH'!$K:$K,$C300,'BAZA DANYCH'!$A:$A,$A300,'BAZA DANYCH'!$F:$F,STATYSTYKI!$B300)</f>
        <v>2</v>
      </c>
      <c r="T300" s="168">
        <f>SUMIFS('BAZA DANYCH'!$P:$P,'BAZA DANYCH'!$U:$U,T$281,'BAZA DANYCH'!$K:$K,$C300,'BAZA DANYCH'!$A:$A,$A300,'BAZA DANYCH'!$F:$F,STATYSTYKI!$B300)</f>
        <v>3</v>
      </c>
      <c r="U300" s="168">
        <f t="shared" si="266"/>
        <v>5</v>
      </c>
      <c r="V300" s="168">
        <f>SUMIFS('BAZA DANYCH'!$O:$O,'BAZA DANYCH'!$U:$U,V$281,'BAZA DANYCH'!$K:$K,$C300,'BAZA DANYCH'!$A:$A,$A300,'BAZA DANYCH'!$F:$F,STATYSTYKI!$B300)</f>
        <v>10</v>
      </c>
      <c r="W300" s="168">
        <f>SUMIFS('BAZA DANYCH'!$P:$P,'BAZA DANYCH'!$U:$U,W$281,'BAZA DANYCH'!$K:$K,$C300,'BAZA DANYCH'!$A:$A,$A300,'BAZA DANYCH'!$F:$F,STATYSTYKI!$B300)</f>
        <v>6</v>
      </c>
      <c r="X300" s="168">
        <f t="shared" si="267"/>
        <v>16</v>
      </c>
      <c r="Y300" s="168">
        <f>SUMIFS('BAZA DANYCH'!$O:$O,'BAZA DANYCH'!$U:$U,Y$281,'BAZA DANYCH'!$K:$K,$C300,'BAZA DANYCH'!$A:$A,$A300,'BAZA DANYCH'!$F:$F,STATYSTYKI!$B300)</f>
        <v>4</v>
      </c>
      <c r="Z300" s="168">
        <f>SUMIFS('BAZA DANYCH'!$P:$P,'BAZA DANYCH'!$U:$U,Z$281,'BAZA DANYCH'!$K:$K,$C300,'BAZA DANYCH'!$A:$A,$A300,'BAZA DANYCH'!$F:$F,STATYSTYKI!$B300)</f>
        <v>2</v>
      </c>
      <c r="AA300" s="168">
        <f t="shared" si="268"/>
        <v>6</v>
      </c>
      <c r="AB300" s="168">
        <f>SUMIFS('BAZA DANYCH'!$O:$O,'BAZA DANYCH'!$U:$U,AB$281,'BAZA DANYCH'!$K:$K,$C300,'BAZA DANYCH'!$A:$A,$A300,'BAZA DANYCH'!$F:$F,STATYSTYKI!$B300)</f>
        <v>2</v>
      </c>
      <c r="AC300" s="168">
        <f>SUMIFS('BAZA DANYCH'!$P:$P,'BAZA DANYCH'!$U:$U,AC$281,'BAZA DANYCH'!$K:$K,$C300,'BAZA DANYCH'!$A:$A,$A300,'BAZA DANYCH'!$F:$F,STATYSTYKI!$B300)</f>
        <v>3</v>
      </c>
      <c r="AD300" s="168">
        <f t="shared" si="269"/>
        <v>5</v>
      </c>
      <c r="AE300" s="168">
        <f>SUMIFS('BAZA DANYCH'!$O:$O,'BAZA DANYCH'!$U:$U,AE$281,'BAZA DANYCH'!$K:$K,$C300,'BAZA DANYCH'!$A:$A,$A300,'BAZA DANYCH'!$F:$F,STATYSTYKI!$B300)</f>
        <v>2</v>
      </c>
      <c r="AF300" s="168">
        <f>SUMIFS('BAZA DANYCH'!$P:$P,'BAZA DANYCH'!$U:$U,AF$281,'BAZA DANYCH'!$K:$K,$C300,'BAZA DANYCH'!$A:$A,$A300,'BAZA DANYCH'!$F:$F,STATYSTYKI!$B300)</f>
        <v>2</v>
      </c>
      <c r="AG300" s="168">
        <f t="shared" si="270"/>
        <v>4</v>
      </c>
      <c r="AH300" s="168">
        <f>SUMIFS('BAZA DANYCH'!$O:$O,'BAZA DANYCH'!$U:$U,AH$281,'BAZA DANYCH'!$K:$K,$C300,'BAZA DANYCH'!$A:$A,$A300,'BAZA DANYCH'!$F:$F,STATYSTYKI!$B300)</f>
        <v>2</v>
      </c>
      <c r="AI300" s="168">
        <f>SUMIFS('BAZA DANYCH'!$P:$P,'BAZA DANYCH'!$U:$U,AI$281,'BAZA DANYCH'!$K:$K,$C300,'BAZA DANYCH'!$A:$A,$A300,'BAZA DANYCH'!$F:$F,STATYSTYKI!$B300)</f>
        <v>0</v>
      </c>
      <c r="AJ300" s="168">
        <f t="shared" si="271"/>
        <v>2</v>
      </c>
      <c r="AK300" s="168">
        <f>SUMIFS('BAZA DANYCH'!$O:$O,'BAZA DANYCH'!$U:$U,AK$281,'BAZA DANYCH'!$K:$K,$C300,'BAZA DANYCH'!$A:$A,$A300,'BAZA DANYCH'!$F:$F,STATYSTYKI!$B300)</f>
        <v>3</v>
      </c>
      <c r="AL300" s="168">
        <f>SUMIFS('BAZA DANYCH'!$P:$P,'BAZA DANYCH'!$U:$U,AL$281,'BAZA DANYCH'!$K:$K,$C300,'BAZA DANYCH'!$A:$A,$A300,'BAZA DANYCH'!$F:$F,STATYSTYKI!$B300)</f>
        <v>6</v>
      </c>
      <c r="AM300" s="168">
        <f t="shared" si="272"/>
        <v>9</v>
      </c>
      <c r="AN300" s="168">
        <f>SUMIFS('BAZA DANYCH'!$O:$O,'BAZA DANYCH'!$U:$U,AN$281,'BAZA DANYCH'!$K:$K,$C300,'BAZA DANYCH'!$A:$A,$A300,'BAZA DANYCH'!$F:$F,STATYSTYKI!$B300)</f>
        <v>2</v>
      </c>
      <c r="AO300" s="168">
        <f>SUMIFS('BAZA DANYCH'!$P:$P,'BAZA DANYCH'!$U:$U,AO$281,'BAZA DANYCH'!$K:$K,$C300,'BAZA DANYCH'!$A:$A,$A300,'BAZA DANYCH'!$F:$F,STATYSTYKI!$B300)</f>
        <v>1</v>
      </c>
      <c r="AP300" s="168">
        <f t="shared" si="273"/>
        <v>3</v>
      </c>
      <c r="AQ300" s="168">
        <f>SUMIFS('BAZA DANYCH'!$O:$O,'BAZA DANYCH'!$U:$U,AQ$281,'BAZA DANYCH'!$K:$K,$C300,'BAZA DANYCH'!$A:$A,$A300,'BAZA DANYCH'!$F:$F,STATYSTYKI!$B300)</f>
        <v>1</v>
      </c>
      <c r="AR300" s="168">
        <f>SUMIFS('BAZA DANYCH'!$P:$P,'BAZA DANYCH'!$U:$U,AR$281,'BAZA DANYCH'!$K:$K,$C300,'BAZA DANYCH'!$A:$A,$A300,'BAZA DANYCH'!$F:$F,STATYSTYKI!$B300)</f>
        <v>4</v>
      </c>
      <c r="AS300" s="168">
        <f t="shared" si="274"/>
        <v>5</v>
      </c>
      <c r="AT300" s="168">
        <f>SUMIFS('BAZA DANYCH'!$O:$O,'BAZA DANYCH'!$U:$U,AT$281,'BAZA DANYCH'!$K:$K,$C300,'BAZA DANYCH'!$A:$A,$A300,'BAZA DANYCH'!$F:$F,STATYSTYKI!$B300)</f>
        <v>0</v>
      </c>
      <c r="AU300" s="168">
        <f>SUMIFS('BAZA DANYCH'!$P:$P,'BAZA DANYCH'!$U:$U,AU$281,'BAZA DANYCH'!$K:$K,$C300,'BAZA DANYCH'!$A:$A,$A300,'BAZA DANYCH'!$F:$F,STATYSTYKI!$B300)</f>
        <v>0</v>
      </c>
      <c r="AV300" s="168">
        <f t="shared" si="275"/>
        <v>0</v>
      </c>
      <c r="AW300" s="168">
        <f>SUMIFS('BAZA DANYCH'!$O:$O,'BAZA DANYCH'!$U:$U,AW$281,'BAZA DANYCH'!$K:$K,$C300,'BAZA DANYCH'!$A:$A,$A300,'BAZA DANYCH'!$F:$F,STATYSTYKI!$B300)</f>
        <v>1</v>
      </c>
      <c r="AX300" s="168">
        <f>SUMIFS('BAZA DANYCH'!$P:$P,'BAZA DANYCH'!$U:$U,AX$281,'BAZA DANYCH'!$K:$K,$C300,'BAZA DANYCH'!$A:$A,$A300,'BAZA DANYCH'!$F:$F,STATYSTYKI!$B300)</f>
        <v>2</v>
      </c>
      <c r="AY300" s="168">
        <f t="shared" si="276"/>
        <v>3</v>
      </c>
      <c r="AZ300" s="168">
        <f>SUMIFS('BAZA DANYCH'!$O:$O,'BAZA DANYCH'!$U:$U,AZ$281,'BAZA DANYCH'!$K:$K,$C300,'BAZA DANYCH'!$A:$A,$A300,'BAZA DANYCH'!$F:$F,STATYSTYKI!$B300)</f>
        <v>2</v>
      </c>
      <c r="BA300" s="168">
        <f>SUMIFS('BAZA DANYCH'!$P:$P,'BAZA DANYCH'!$U:$U,BA$281,'BAZA DANYCH'!$K:$K,$C300,'BAZA DANYCH'!$A:$A,$A300,'BAZA DANYCH'!$F:$F,STATYSTYKI!$B300)</f>
        <v>1</v>
      </c>
      <c r="BB300" s="168">
        <f t="shared" si="277"/>
        <v>3</v>
      </c>
      <c r="BC300" s="168">
        <f>SUMIFS('BAZA DANYCH'!$O:$O,'BAZA DANYCH'!$U:$U,BC$281,'BAZA DANYCH'!$K:$K,$C300,'BAZA DANYCH'!$A:$A,$A300,'BAZA DANYCH'!$F:$F,STATYSTYKI!$B300)</f>
        <v>3</v>
      </c>
      <c r="BD300" s="168">
        <f>SUMIFS('BAZA DANYCH'!$P:$P,'BAZA DANYCH'!$U:$U,BD$281,'BAZA DANYCH'!$K:$K,$C300,'BAZA DANYCH'!$A:$A,$A300,'BAZA DANYCH'!$F:$F,STATYSTYKI!$B300)</f>
        <v>5</v>
      </c>
      <c r="BE300" s="168">
        <f t="shared" si="278"/>
        <v>8</v>
      </c>
      <c r="BF300" s="168">
        <f>SUMIFS('BAZA DANYCH'!$O:$O,'BAZA DANYCH'!$U:$U,BF$281,'BAZA DANYCH'!$K:$K,$C300,'BAZA DANYCH'!$A:$A,$A300,'BAZA DANYCH'!$F:$F,STATYSTYKI!$B300)</f>
        <v>11</v>
      </c>
      <c r="BG300" s="168">
        <f>SUMIFS('BAZA DANYCH'!$P:$P,'BAZA DANYCH'!$U:$U,BG$281,'BAZA DANYCH'!$K:$K,$C300,'BAZA DANYCH'!$A:$A,$A300,'BAZA DANYCH'!$F:$F,STATYSTYKI!$B300)</f>
        <v>2</v>
      </c>
      <c r="BH300" s="168">
        <f t="shared" si="279"/>
        <v>13</v>
      </c>
      <c r="BI300" s="168">
        <f>SUMIFS('BAZA DANYCH'!$O:$O,'BAZA DANYCH'!$U:$U,BI$281,'BAZA DANYCH'!$K:$K,$C300,'BAZA DANYCH'!$A:$A,$A300,'BAZA DANYCH'!$F:$F,STATYSTYKI!$B300)</f>
        <v>0</v>
      </c>
      <c r="BJ300" s="168">
        <f>SUMIFS('BAZA DANYCH'!$P:$P,'BAZA DANYCH'!$U:$U,BJ$281,'BAZA DANYCH'!$K:$K,$C300,'BAZA DANYCH'!$A:$A,$A300,'BAZA DANYCH'!$F:$F,STATYSTYKI!$B300)</f>
        <v>0</v>
      </c>
      <c r="BK300" s="168">
        <f t="shared" si="280"/>
        <v>0</v>
      </c>
      <c r="BL300" s="168">
        <f>SUMIFS('BAZA DANYCH'!$O:$O,'BAZA DANYCH'!$U:$U,BL$281,'BAZA DANYCH'!$K:$K,$C300,'BAZA DANYCH'!$A:$A,$A300,'BAZA DANYCH'!$F:$F,STATYSTYKI!$B300)</f>
        <v>10</v>
      </c>
      <c r="BM300" s="168">
        <f>SUMIFS('BAZA DANYCH'!$P:$P,'BAZA DANYCH'!$U:$U,BM$281,'BAZA DANYCH'!$K:$K,$C300,'BAZA DANYCH'!$A:$A,$A300,'BAZA DANYCH'!$F:$F,STATYSTYKI!$B300)</f>
        <v>6</v>
      </c>
      <c r="BN300" s="168">
        <f t="shared" si="281"/>
        <v>16</v>
      </c>
      <c r="BO300" s="168">
        <f>SUMIFS('BAZA DANYCH'!$O:$O,'BAZA DANYCH'!$U:$U,BO$281,'BAZA DANYCH'!$K:$K,$C300,'BAZA DANYCH'!$A:$A,$A300,'BAZA DANYCH'!$F:$F,STATYSTYKI!$B300)</f>
        <v>6</v>
      </c>
      <c r="BP300" s="168">
        <f>SUMIFS('BAZA DANYCH'!$P:$P,'BAZA DANYCH'!$U:$U,BP$281,'BAZA DANYCH'!$K:$K,$C300,'BAZA DANYCH'!$A:$A,$A300,'BAZA DANYCH'!$F:$F,STATYSTYKI!$B300)</f>
        <v>4</v>
      </c>
      <c r="BQ300" s="168">
        <f t="shared" si="282"/>
        <v>10</v>
      </c>
      <c r="BR300" s="168">
        <f>SUMIFS('BAZA DANYCH'!$O:$O,'BAZA DANYCH'!$U:$U,BR$281,'BAZA DANYCH'!$K:$K,$C300,'BAZA DANYCH'!$A:$A,$A300,'BAZA DANYCH'!$F:$F,STATYSTYKI!$B300)</f>
        <v>0</v>
      </c>
      <c r="BS300" s="168">
        <f>SUMIFS('BAZA DANYCH'!$P:$P,'BAZA DANYCH'!$U:$U,BS$281,'BAZA DANYCH'!$K:$K,$C300,'BAZA DANYCH'!$A:$A,$A300,'BAZA DANYCH'!$F:$F,STATYSTYKI!$B300)</f>
        <v>2</v>
      </c>
      <c r="BT300" s="168">
        <f t="shared" si="283"/>
        <v>2</v>
      </c>
      <c r="BU300" s="168">
        <f>SUMIFS('BAZA DANYCH'!$O:$O,'BAZA DANYCH'!$U:$U,BU$281,'BAZA DANYCH'!$K:$K,$C300,'BAZA DANYCH'!$A:$A,$A300,'BAZA DANYCH'!$F:$F,STATYSTYKI!$B300)</f>
        <v>7</v>
      </c>
      <c r="BV300" s="168">
        <f>SUMIFS('BAZA DANYCH'!$P:$P,'BAZA DANYCH'!$U:$U,BV$281,'BAZA DANYCH'!$K:$K,$C300,'BAZA DANYCH'!$A:$A,$A300,'BAZA DANYCH'!$F:$F,STATYSTYKI!$B300)</f>
        <v>3</v>
      </c>
      <c r="BW300" s="168">
        <f t="shared" si="284"/>
        <v>10</v>
      </c>
      <c r="BX300" s="168">
        <f>SUMIFS('BAZA DANYCH'!$O:$O,'BAZA DANYCH'!$U:$U,BX$281,'BAZA DANYCH'!$K:$K,$C300,'BAZA DANYCH'!$A:$A,$A300,'BAZA DANYCH'!$F:$F,STATYSTYKI!$B300)</f>
        <v>8</v>
      </c>
      <c r="BY300" s="168">
        <f>SUMIFS('BAZA DANYCH'!$P:$P,'BAZA DANYCH'!$U:$U,BY$281,'BAZA DANYCH'!$K:$K,$C300,'BAZA DANYCH'!$A:$A,$A300,'BAZA DANYCH'!$F:$F,STATYSTYKI!$B300)</f>
        <v>3</v>
      </c>
      <c r="BZ300" s="168">
        <f t="shared" si="285"/>
        <v>11</v>
      </c>
      <c r="CA300" s="168">
        <f>SUMIFS('BAZA DANYCH'!$O:$O,'BAZA DANYCH'!$U:$U,CA$281,'BAZA DANYCH'!$K:$K,$C300,'BAZA DANYCH'!$A:$A,$A300,'BAZA DANYCH'!$F:$F,STATYSTYKI!$B300)</f>
        <v>2</v>
      </c>
      <c r="CB300" s="168">
        <f>SUMIFS('BAZA DANYCH'!$P:$P,'BAZA DANYCH'!$U:$U,CB$281,'BAZA DANYCH'!$K:$K,$C300,'BAZA DANYCH'!$A:$A,$A300,'BAZA DANYCH'!$F:$F,STATYSTYKI!$B300)</f>
        <v>1</v>
      </c>
      <c r="CC300" s="168">
        <f t="shared" si="286"/>
        <v>3</v>
      </c>
      <c r="CD300" s="168">
        <f>SUMIFS('BAZA DANYCH'!$O:$O,'BAZA DANYCH'!$U:$U,CD$281,'BAZA DANYCH'!$K:$K,$C300,'BAZA DANYCH'!$A:$A,$A300,'BAZA DANYCH'!$F:$F,STATYSTYKI!$B300)</f>
        <v>3</v>
      </c>
      <c r="CE300" s="168">
        <f>SUMIFS('BAZA DANYCH'!$P:$P,'BAZA DANYCH'!$U:$U,CE$281,'BAZA DANYCH'!$K:$K,$C300,'BAZA DANYCH'!$A:$A,$A300,'BAZA DANYCH'!$F:$F,STATYSTYKI!$B300)</f>
        <v>5</v>
      </c>
      <c r="CF300" s="168">
        <f t="shared" si="287"/>
        <v>8</v>
      </c>
      <c r="CG300" s="168">
        <f>SUMIFS('BAZA DANYCH'!$O:$O,'BAZA DANYCH'!$U:$U,CG$281,'BAZA DANYCH'!$K:$K,$C300,'BAZA DANYCH'!$A:$A,$A300,'BAZA DANYCH'!$F:$F,STATYSTYKI!$B300)</f>
        <v>17</v>
      </c>
      <c r="CH300" s="168">
        <f>SUMIFS('BAZA DANYCH'!$P:$P,'BAZA DANYCH'!$U:$U,CH$281,'BAZA DANYCH'!$K:$K,$C300,'BAZA DANYCH'!$A:$A,$A300,'BAZA DANYCH'!$F:$F,STATYSTYKI!$B300)</f>
        <v>4</v>
      </c>
      <c r="CI300" s="168">
        <f t="shared" si="288"/>
        <v>21</v>
      </c>
      <c r="CJ300" s="168">
        <f>SUMIFS('BAZA DANYCH'!$O:$O,'BAZA DANYCH'!$U:$U,CJ$281,'BAZA DANYCH'!$K:$K,$C300,'BAZA DANYCH'!$A:$A,$A300,'BAZA DANYCH'!$F:$F,STATYSTYKI!$B300)</f>
        <v>2</v>
      </c>
      <c r="CK300" s="168">
        <f>SUMIFS('BAZA DANYCH'!$P:$P,'BAZA DANYCH'!$U:$U,CK$281,'BAZA DANYCH'!$K:$K,$C300,'BAZA DANYCH'!$A:$A,$A300,'BAZA DANYCH'!$F:$F,STATYSTYKI!$B300)</f>
        <v>2</v>
      </c>
      <c r="CL300" s="168">
        <f t="shared" si="289"/>
        <v>4</v>
      </c>
      <c r="CM300" s="168">
        <f>SUMIFS('BAZA DANYCH'!$O:$O,'BAZA DANYCH'!$U:$U,CM$281,'BAZA DANYCH'!$K:$K,$C300,'BAZA DANYCH'!$A:$A,$A300,'BAZA DANYCH'!$F:$F,STATYSTYKI!$B300)</f>
        <v>0</v>
      </c>
      <c r="CN300" s="168">
        <f>SUMIFS('BAZA DANYCH'!$P:$P,'BAZA DANYCH'!$U:$U,CN$281,'BAZA DANYCH'!$K:$K,$C300,'BAZA DANYCH'!$A:$A,$A300,'BAZA DANYCH'!$F:$F,STATYSTYKI!$B300)</f>
        <v>1</v>
      </c>
      <c r="CO300" s="168">
        <f t="shared" si="290"/>
        <v>1</v>
      </c>
      <c r="CP300" s="168">
        <f>SUMIFS('BAZA DANYCH'!$O:$O,'BAZA DANYCH'!$U:$U,CP$281,'BAZA DANYCH'!$K:$K,$C300,'BAZA DANYCH'!$A:$A,$A300,'BAZA DANYCH'!$F:$F,STATYSTYKI!$B300)</f>
        <v>5</v>
      </c>
      <c r="CQ300" s="168">
        <f>SUMIFS('BAZA DANYCH'!$P:$P,'BAZA DANYCH'!$U:$U,CQ$281,'BAZA DANYCH'!$K:$K,$C300,'BAZA DANYCH'!$A:$A,$A300,'BAZA DANYCH'!$F:$F,STATYSTYKI!$B300)</f>
        <v>3</v>
      </c>
      <c r="CR300" s="168">
        <f t="shared" si="291"/>
        <v>8</v>
      </c>
      <c r="CS300" s="168">
        <f>SUMIFS('BAZA DANYCH'!$O:$O,'BAZA DANYCH'!$U:$U,CS$281,'BAZA DANYCH'!$K:$K,$C300,'BAZA DANYCH'!$A:$A,$A300,'BAZA DANYCH'!$F:$F,STATYSTYKI!$B300)</f>
        <v>5</v>
      </c>
      <c r="CT300" s="168">
        <f>SUMIFS('BAZA DANYCH'!$P:$P,'BAZA DANYCH'!$U:$U,CT$281,'BAZA DANYCH'!$K:$K,$C300,'BAZA DANYCH'!$A:$A,$A300,'BAZA DANYCH'!$F:$F,STATYSTYKI!$B300)</f>
        <v>3</v>
      </c>
      <c r="CU300" s="168">
        <f t="shared" si="292"/>
        <v>8</v>
      </c>
      <c r="CV300" s="168">
        <f>SUMIFS('BAZA DANYCH'!$O:$O,'BAZA DANYCH'!$U:$U,CV$281,'BAZA DANYCH'!$K:$K,$C300,'BAZA DANYCH'!$A:$A,$A300,'BAZA DANYCH'!$F:$F,STATYSTYKI!$B300)</f>
        <v>1</v>
      </c>
      <c r="CW300" s="168">
        <f>SUMIFS('BAZA DANYCH'!$P:$P,'BAZA DANYCH'!$U:$U,CW$281,'BAZA DANYCH'!$K:$K,$C300,'BAZA DANYCH'!$A:$A,$A300,'BAZA DANYCH'!$F:$F,STATYSTYKI!$B300)</f>
        <v>2</v>
      </c>
    </row>
    <row r="301" spans="1:101" x14ac:dyDescent="0.2">
      <c r="A301" s="170" t="str">
        <f t="shared" ref="A301:C301" si="308">A203</f>
        <v>Nadodrze</v>
      </c>
      <c r="B301" s="170" t="str">
        <f t="shared" si="308"/>
        <v>pr_90c_T</v>
      </c>
      <c r="C301" s="170">
        <f t="shared" si="308"/>
        <v>8</v>
      </c>
      <c r="D301" s="177">
        <f t="shared" si="229"/>
        <v>294</v>
      </c>
      <c r="E301" s="177">
        <f t="shared" si="230"/>
        <v>12</v>
      </c>
      <c r="F301" s="177">
        <f t="shared" si="261"/>
        <v>306</v>
      </c>
      <c r="G301" s="168">
        <f>SUMIFS('BAZA DANYCH'!$O:$O,'BAZA DANYCH'!$U:$U,G$281,'BAZA DANYCH'!$K:$K,$C301,'BAZA DANYCH'!$A:$A,$A301,'BAZA DANYCH'!$F:$F,STATYSTYKI!$B301)</f>
        <v>13</v>
      </c>
      <c r="H301" s="168">
        <f>SUMIFS('BAZA DANYCH'!$P:$P,'BAZA DANYCH'!$U:$U,H$281,'BAZA DANYCH'!$K:$K,$C301,'BAZA DANYCH'!$A:$A,$A301,'BAZA DANYCH'!$F:$F,STATYSTYKI!$B301)</f>
        <v>0</v>
      </c>
      <c r="I301" s="168">
        <f t="shared" si="262"/>
        <v>13</v>
      </c>
      <c r="J301" s="168">
        <f>SUMIFS('BAZA DANYCH'!$O:$O,'BAZA DANYCH'!$U:$U,J$281,'BAZA DANYCH'!$K:$K,$C301,'BAZA DANYCH'!$A:$A,$A301,'BAZA DANYCH'!$F:$F,STATYSTYKI!$B301)</f>
        <v>6</v>
      </c>
      <c r="K301" s="168">
        <f>SUMIFS('BAZA DANYCH'!$P:$P,'BAZA DANYCH'!$U:$U,K$281,'BAZA DANYCH'!$K:$K,$C301,'BAZA DANYCH'!$A:$A,$A301,'BAZA DANYCH'!$F:$F,STATYSTYKI!$B301)</f>
        <v>0</v>
      </c>
      <c r="L301" s="168">
        <f t="shared" si="263"/>
        <v>6</v>
      </c>
      <c r="M301" s="168">
        <f>SUMIFS('BAZA DANYCH'!$O:$O,'BAZA DANYCH'!$U:$U,M$281,'BAZA DANYCH'!$K:$K,$C301,'BAZA DANYCH'!$A:$A,$A301,'BAZA DANYCH'!$F:$F,STATYSTYKI!$B301)</f>
        <v>8</v>
      </c>
      <c r="N301" s="168">
        <f>SUMIFS('BAZA DANYCH'!$P:$P,'BAZA DANYCH'!$U:$U,N$281,'BAZA DANYCH'!$K:$K,$C301,'BAZA DANYCH'!$A:$A,$A301,'BAZA DANYCH'!$F:$F,STATYSTYKI!$B301)</f>
        <v>0</v>
      </c>
      <c r="O301" s="168">
        <f t="shared" si="264"/>
        <v>8</v>
      </c>
      <c r="P301" s="168">
        <f>SUMIFS('BAZA DANYCH'!$O:$O,'BAZA DANYCH'!$U:$U,P$281,'BAZA DANYCH'!$K:$K,$C301,'BAZA DANYCH'!$A:$A,$A301,'BAZA DANYCH'!$F:$F,STATYSTYKI!$B301)</f>
        <v>2</v>
      </c>
      <c r="Q301" s="168">
        <f>SUMIFS('BAZA DANYCH'!$P:$P,'BAZA DANYCH'!$U:$U,Q$281,'BAZA DANYCH'!$K:$K,$C301,'BAZA DANYCH'!$A:$A,$A301,'BAZA DANYCH'!$F:$F,STATYSTYKI!$B301)</f>
        <v>0</v>
      </c>
      <c r="R301" s="168">
        <f t="shared" si="265"/>
        <v>2</v>
      </c>
      <c r="S301" s="168">
        <f>SUMIFS('BAZA DANYCH'!$O:$O,'BAZA DANYCH'!$U:$U,S$281,'BAZA DANYCH'!$K:$K,$C301,'BAZA DANYCH'!$A:$A,$A301,'BAZA DANYCH'!$F:$F,STATYSTYKI!$B301)</f>
        <v>6</v>
      </c>
      <c r="T301" s="168">
        <f>SUMIFS('BAZA DANYCH'!$P:$P,'BAZA DANYCH'!$U:$U,T$281,'BAZA DANYCH'!$K:$K,$C301,'BAZA DANYCH'!$A:$A,$A301,'BAZA DANYCH'!$F:$F,STATYSTYKI!$B301)</f>
        <v>0</v>
      </c>
      <c r="U301" s="168">
        <f t="shared" si="266"/>
        <v>6</v>
      </c>
      <c r="V301" s="168">
        <f>SUMIFS('BAZA DANYCH'!$O:$O,'BAZA DANYCH'!$U:$U,V$281,'BAZA DANYCH'!$K:$K,$C301,'BAZA DANYCH'!$A:$A,$A301,'BAZA DANYCH'!$F:$F,STATYSTYKI!$B301)</f>
        <v>12</v>
      </c>
      <c r="W301" s="168">
        <f>SUMIFS('BAZA DANYCH'!$P:$P,'BAZA DANYCH'!$U:$U,W$281,'BAZA DANYCH'!$K:$K,$C301,'BAZA DANYCH'!$A:$A,$A301,'BAZA DANYCH'!$F:$F,STATYSTYKI!$B301)</f>
        <v>2</v>
      </c>
      <c r="X301" s="168">
        <f t="shared" si="267"/>
        <v>14</v>
      </c>
      <c r="Y301" s="168">
        <f>SUMIFS('BAZA DANYCH'!$O:$O,'BAZA DANYCH'!$U:$U,Y$281,'BAZA DANYCH'!$K:$K,$C301,'BAZA DANYCH'!$A:$A,$A301,'BAZA DANYCH'!$F:$F,STATYSTYKI!$B301)</f>
        <v>7</v>
      </c>
      <c r="Z301" s="168">
        <f>SUMIFS('BAZA DANYCH'!$P:$P,'BAZA DANYCH'!$U:$U,Z$281,'BAZA DANYCH'!$K:$K,$C301,'BAZA DANYCH'!$A:$A,$A301,'BAZA DANYCH'!$F:$F,STATYSTYKI!$B301)</f>
        <v>0</v>
      </c>
      <c r="AA301" s="168">
        <f t="shared" si="268"/>
        <v>7</v>
      </c>
      <c r="AB301" s="168">
        <f>SUMIFS('BAZA DANYCH'!$O:$O,'BAZA DANYCH'!$U:$U,AB$281,'BAZA DANYCH'!$K:$K,$C301,'BAZA DANYCH'!$A:$A,$A301,'BAZA DANYCH'!$F:$F,STATYSTYKI!$B301)</f>
        <v>6</v>
      </c>
      <c r="AC301" s="168">
        <f>SUMIFS('BAZA DANYCH'!$P:$P,'BAZA DANYCH'!$U:$U,AC$281,'BAZA DANYCH'!$K:$K,$C301,'BAZA DANYCH'!$A:$A,$A301,'BAZA DANYCH'!$F:$F,STATYSTYKI!$B301)</f>
        <v>0</v>
      </c>
      <c r="AD301" s="168">
        <f t="shared" si="269"/>
        <v>6</v>
      </c>
      <c r="AE301" s="168">
        <f>SUMIFS('BAZA DANYCH'!$O:$O,'BAZA DANYCH'!$U:$U,AE$281,'BAZA DANYCH'!$K:$K,$C301,'BAZA DANYCH'!$A:$A,$A301,'BAZA DANYCH'!$F:$F,STATYSTYKI!$B301)</f>
        <v>5</v>
      </c>
      <c r="AF301" s="168">
        <f>SUMIFS('BAZA DANYCH'!$P:$P,'BAZA DANYCH'!$U:$U,AF$281,'BAZA DANYCH'!$K:$K,$C301,'BAZA DANYCH'!$A:$A,$A301,'BAZA DANYCH'!$F:$F,STATYSTYKI!$B301)</f>
        <v>0</v>
      </c>
      <c r="AG301" s="168">
        <f t="shared" si="270"/>
        <v>5</v>
      </c>
      <c r="AH301" s="168">
        <f>SUMIFS('BAZA DANYCH'!$O:$O,'BAZA DANYCH'!$U:$U,AH$281,'BAZA DANYCH'!$K:$K,$C301,'BAZA DANYCH'!$A:$A,$A301,'BAZA DANYCH'!$F:$F,STATYSTYKI!$B301)</f>
        <v>14</v>
      </c>
      <c r="AI301" s="168">
        <f>SUMIFS('BAZA DANYCH'!$P:$P,'BAZA DANYCH'!$U:$U,AI$281,'BAZA DANYCH'!$K:$K,$C301,'BAZA DANYCH'!$A:$A,$A301,'BAZA DANYCH'!$F:$F,STATYSTYKI!$B301)</f>
        <v>0</v>
      </c>
      <c r="AJ301" s="168">
        <f t="shared" si="271"/>
        <v>14</v>
      </c>
      <c r="AK301" s="168">
        <f>SUMIFS('BAZA DANYCH'!$O:$O,'BAZA DANYCH'!$U:$U,AK$281,'BAZA DANYCH'!$K:$K,$C301,'BAZA DANYCH'!$A:$A,$A301,'BAZA DANYCH'!$F:$F,STATYSTYKI!$B301)</f>
        <v>14</v>
      </c>
      <c r="AL301" s="168">
        <f>SUMIFS('BAZA DANYCH'!$P:$P,'BAZA DANYCH'!$U:$U,AL$281,'BAZA DANYCH'!$K:$K,$C301,'BAZA DANYCH'!$A:$A,$A301,'BAZA DANYCH'!$F:$F,STATYSTYKI!$B301)</f>
        <v>0</v>
      </c>
      <c r="AM301" s="168">
        <f t="shared" si="272"/>
        <v>14</v>
      </c>
      <c r="AN301" s="168">
        <f>SUMIFS('BAZA DANYCH'!$O:$O,'BAZA DANYCH'!$U:$U,AN$281,'BAZA DANYCH'!$K:$K,$C301,'BAZA DANYCH'!$A:$A,$A301,'BAZA DANYCH'!$F:$F,STATYSTYKI!$B301)</f>
        <v>7</v>
      </c>
      <c r="AO301" s="168">
        <f>SUMIFS('BAZA DANYCH'!$P:$P,'BAZA DANYCH'!$U:$U,AO$281,'BAZA DANYCH'!$K:$K,$C301,'BAZA DANYCH'!$A:$A,$A301,'BAZA DANYCH'!$F:$F,STATYSTYKI!$B301)</f>
        <v>0</v>
      </c>
      <c r="AP301" s="168">
        <f t="shared" si="273"/>
        <v>7</v>
      </c>
      <c r="AQ301" s="168">
        <f>SUMIFS('BAZA DANYCH'!$O:$O,'BAZA DANYCH'!$U:$U,AQ$281,'BAZA DANYCH'!$K:$K,$C301,'BAZA DANYCH'!$A:$A,$A301,'BAZA DANYCH'!$F:$F,STATYSTYKI!$B301)</f>
        <v>6</v>
      </c>
      <c r="AR301" s="168">
        <f>SUMIFS('BAZA DANYCH'!$P:$P,'BAZA DANYCH'!$U:$U,AR$281,'BAZA DANYCH'!$K:$K,$C301,'BAZA DANYCH'!$A:$A,$A301,'BAZA DANYCH'!$F:$F,STATYSTYKI!$B301)</f>
        <v>2</v>
      </c>
      <c r="AS301" s="168">
        <f t="shared" si="274"/>
        <v>8</v>
      </c>
      <c r="AT301" s="168">
        <f>SUMIFS('BAZA DANYCH'!$O:$O,'BAZA DANYCH'!$U:$U,AT$281,'BAZA DANYCH'!$K:$K,$C301,'BAZA DANYCH'!$A:$A,$A301,'BAZA DANYCH'!$F:$F,STATYSTYKI!$B301)</f>
        <v>8</v>
      </c>
      <c r="AU301" s="168">
        <f>SUMIFS('BAZA DANYCH'!$P:$P,'BAZA DANYCH'!$U:$U,AU$281,'BAZA DANYCH'!$K:$K,$C301,'BAZA DANYCH'!$A:$A,$A301,'BAZA DANYCH'!$F:$F,STATYSTYKI!$B301)</f>
        <v>0</v>
      </c>
      <c r="AV301" s="168">
        <f t="shared" si="275"/>
        <v>8</v>
      </c>
      <c r="AW301" s="168">
        <f>SUMIFS('BAZA DANYCH'!$O:$O,'BAZA DANYCH'!$U:$U,AW$281,'BAZA DANYCH'!$K:$K,$C301,'BAZA DANYCH'!$A:$A,$A301,'BAZA DANYCH'!$F:$F,STATYSTYKI!$B301)</f>
        <v>11</v>
      </c>
      <c r="AX301" s="168">
        <f>SUMIFS('BAZA DANYCH'!$P:$P,'BAZA DANYCH'!$U:$U,AX$281,'BAZA DANYCH'!$K:$K,$C301,'BAZA DANYCH'!$A:$A,$A301,'BAZA DANYCH'!$F:$F,STATYSTYKI!$B301)</f>
        <v>0</v>
      </c>
      <c r="AY301" s="168">
        <f t="shared" si="276"/>
        <v>11</v>
      </c>
      <c r="AZ301" s="168">
        <f>SUMIFS('BAZA DANYCH'!$O:$O,'BAZA DANYCH'!$U:$U,AZ$281,'BAZA DANYCH'!$K:$K,$C301,'BAZA DANYCH'!$A:$A,$A301,'BAZA DANYCH'!$F:$F,STATYSTYKI!$B301)</f>
        <v>5</v>
      </c>
      <c r="BA301" s="168">
        <f>SUMIFS('BAZA DANYCH'!$P:$P,'BAZA DANYCH'!$U:$U,BA$281,'BAZA DANYCH'!$K:$K,$C301,'BAZA DANYCH'!$A:$A,$A301,'BAZA DANYCH'!$F:$F,STATYSTYKI!$B301)</f>
        <v>2</v>
      </c>
      <c r="BB301" s="168">
        <f t="shared" si="277"/>
        <v>7</v>
      </c>
      <c r="BC301" s="168">
        <f>SUMIFS('BAZA DANYCH'!$O:$O,'BAZA DANYCH'!$U:$U,BC$281,'BAZA DANYCH'!$K:$K,$C301,'BAZA DANYCH'!$A:$A,$A301,'BAZA DANYCH'!$F:$F,STATYSTYKI!$B301)</f>
        <v>12</v>
      </c>
      <c r="BD301" s="168">
        <f>SUMIFS('BAZA DANYCH'!$P:$P,'BAZA DANYCH'!$U:$U,BD$281,'BAZA DANYCH'!$K:$K,$C301,'BAZA DANYCH'!$A:$A,$A301,'BAZA DANYCH'!$F:$F,STATYSTYKI!$B301)</f>
        <v>0</v>
      </c>
      <c r="BE301" s="168">
        <f t="shared" si="278"/>
        <v>12</v>
      </c>
      <c r="BF301" s="168">
        <f>SUMIFS('BAZA DANYCH'!$O:$O,'BAZA DANYCH'!$U:$U,BF$281,'BAZA DANYCH'!$K:$K,$C301,'BAZA DANYCH'!$A:$A,$A301,'BAZA DANYCH'!$F:$F,STATYSTYKI!$B301)</f>
        <v>8</v>
      </c>
      <c r="BG301" s="168">
        <f>SUMIFS('BAZA DANYCH'!$P:$P,'BAZA DANYCH'!$U:$U,BG$281,'BAZA DANYCH'!$K:$K,$C301,'BAZA DANYCH'!$A:$A,$A301,'BAZA DANYCH'!$F:$F,STATYSTYKI!$B301)</f>
        <v>2</v>
      </c>
      <c r="BH301" s="168">
        <f t="shared" si="279"/>
        <v>10</v>
      </c>
      <c r="BI301" s="168">
        <f>SUMIFS('BAZA DANYCH'!$O:$O,'BAZA DANYCH'!$U:$U,BI$281,'BAZA DANYCH'!$K:$K,$C301,'BAZA DANYCH'!$A:$A,$A301,'BAZA DANYCH'!$F:$F,STATYSTYKI!$B301)</f>
        <v>6</v>
      </c>
      <c r="BJ301" s="168">
        <f>SUMIFS('BAZA DANYCH'!$P:$P,'BAZA DANYCH'!$U:$U,BJ$281,'BAZA DANYCH'!$K:$K,$C301,'BAZA DANYCH'!$A:$A,$A301,'BAZA DANYCH'!$F:$F,STATYSTYKI!$B301)</f>
        <v>0</v>
      </c>
      <c r="BK301" s="168">
        <f t="shared" si="280"/>
        <v>6</v>
      </c>
      <c r="BL301" s="168">
        <f>SUMIFS('BAZA DANYCH'!$O:$O,'BAZA DANYCH'!$U:$U,BL$281,'BAZA DANYCH'!$K:$K,$C301,'BAZA DANYCH'!$A:$A,$A301,'BAZA DANYCH'!$F:$F,STATYSTYKI!$B301)</f>
        <v>20</v>
      </c>
      <c r="BM301" s="168">
        <f>SUMIFS('BAZA DANYCH'!$P:$P,'BAZA DANYCH'!$U:$U,BM$281,'BAZA DANYCH'!$K:$K,$C301,'BAZA DANYCH'!$A:$A,$A301,'BAZA DANYCH'!$F:$F,STATYSTYKI!$B301)</f>
        <v>0</v>
      </c>
      <c r="BN301" s="168">
        <f t="shared" si="281"/>
        <v>20</v>
      </c>
      <c r="BO301" s="168">
        <f>SUMIFS('BAZA DANYCH'!$O:$O,'BAZA DANYCH'!$U:$U,BO$281,'BAZA DANYCH'!$K:$K,$C301,'BAZA DANYCH'!$A:$A,$A301,'BAZA DANYCH'!$F:$F,STATYSTYKI!$B301)</f>
        <v>9</v>
      </c>
      <c r="BP301" s="168">
        <f>SUMIFS('BAZA DANYCH'!$P:$P,'BAZA DANYCH'!$U:$U,BP$281,'BAZA DANYCH'!$K:$K,$C301,'BAZA DANYCH'!$A:$A,$A301,'BAZA DANYCH'!$F:$F,STATYSTYKI!$B301)</f>
        <v>0</v>
      </c>
      <c r="BQ301" s="168">
        <f t="shared" si="282"/>
        <v>9</v>
      </c>
      <c r="BR301" s="168">
        <f>SUMIFS('BAZA DANYCH'!$O:$O,'BAZA DANYCH'!$U:$U,BR$281,'BAZA DANYCH'!$K:$K,$C301,'BAZA DANYCH'!$A:$A,$A301,'BAZA DANYCH'!$F:$F,STATYSTYKI!$B301)</f>
        <v>7</v>
      </c>
      <c r="BS301" s="168">
        <f>SUMIFS('BAZA DANYCH'!$P:$P,'BAZA DANYCH'!$U:$U,BS$281,'BAZA DANYCH'!$K:$K,$C301,'BAZA DANYCH'!$A:$A,$A301,'BAZA DANYCH'!$F:$F,STATYSTYKI!$B301)</f>
        <v>0</v>
      </c>
      <c r="BT301" s="168">
        <f t="shared" si="283"/>
        <v>7</v>
      </c>
      <c r="BU301" s="168">
        <f>SUMIFS('BAZA DANYCH'!$O:$O,'BAZA DANYCH'!$U:$U,BU$281,'BAZA DANYCH'!$K:$K,$C301,'BAZA DANYCH'!$A:$A,$A301,'BAZA DANYCH'!$F:$F,STATYSTYKI!$B301)</f>
        <v>10</v>
      </c>
      <c r="BV301" s="168">
        <f>SUMIFS('BAZA DANYCH'!$P:$P,'BAZA DANYCH'!$U:$U,BV$281,'BAZA DANYCH'!$K:$K,$C301,'BAZA DANYCH'!$A:$A,$A301,'BAZA DANYCH'!$F:$F,STATYSTYKI!$B301)</f>
        <v>0</v>
      </c>
      <c r="BW301" s="168">
        <f t="shared" si="284"/>
        <v>10</v>
      </c>
      <c r="BX301" s="168">
        <f>SUMIFS('BAZA DANYCH'!$O:$O,'BAZA DANYCH'!$U:$U,BX$281,'BAZA DANYCH'!$K:$K,$C301,'BAZA DANYCH'!$A:$A,$A301,'BAZA DANYCH'!$F:$F,STATYSTYKI!$B301)</f>
        <v>12</v>
      </c>
      <c r="BY301" s="168">
        <f>SUMIFS('BAZA DANYCH'!$P:$P,'BAZA DANYCH'!$U:$U,BY$281,'BAZA DANYCH'!$K:$K,$C301,'BAZA DANYCH'!$A:$A,$A301,'BAZA DANYCH'!$F:$F,STATYSTYKI!$B301)</f>
        <v>2</v>
      </c>
      <c r="BZ301" s="168">
        <f t="shared" si="285"/>
        <v>14</v>
      </c>
      <c r="CA301" s="168">
        <f>SUMIFS('BAZA DANYCH'!$O:$O,'BAZA DANYCH'!$U:$U,CA$281,'BAZA DANYCH'!$K:$K,$C301,'BAZA DANYCH'!$A:$A,$A301,'BAZA DANYCH'!$F:$F,STATYSTYKI!$B301)</f>
        <v>9</v>
      </c>
      <c r="CB301" s="168">
        <f>SUMIFS('BAZA DANYCH'!$P:$P,'BAZA DANYCH'!$U:$U,CB$281,'BAZA DANYCH'!$K:$K,$C301,'BAZA DANYCH'!$A:$A,$A301,'BAZA DANYCH'!$F:$F,STATYSTYKI!$B301)</f>
        <v>0</v>
      </c>
      <c r="CC301" s="168">
        <f t="shared" si="286"/>
        <v>9</v>
      </c>
      <c r="CD301" s="168">
        <f>SUMIFS('BAZA DANYCH'!$O:$O,'BAZA DANYCH'!$U:$U,CD$281,'BAZA DANYCH'!$K:$K,$C301,'BAZA DANYCH'!$A:$A,$A301,'BAZA DANYCH'!$F:$F,STATYSTYKI!$B301)</f>
        <v>6</v>
      </c>
      <c r="CE301" s="168">
        <f>SUMIFS('BAZA DANYCH'!$P:$P,'BAZA DANYCH'!$U:$U,CE$281,'BAZA DANYCH'!$K:$K,$C301,'BAZA DANYCH'!$A:$A,$A301,'BAZA DANYCH'!$F:$F,STATYSTYKI!$B301)</f>
        <v>0</v>
      </c>
      <c r="CF301" s="168">
        <f t="shared" si="287"/>
        <v>6</v>
      </c>
      <c r="CG301" s="168">
        <f>SUMIFS('BAZA DANYCH'!$O:$O,'BAZA DANYCH'!$U:$U,CG$281,'BAZA DANYCH'!$K:$K,$C301,'BAZA DANYCH'!$A:$A,$A301,'BAZA DANYCH'!$F:$F,STATYSTYKI!$B301)</f>
        <v>19</v>
      </c>
      <c r="CH301" s="168">
        <f>SUMIFS('BAZA DANYCH'!$P:$P,'BAZA DANYCH'!$U:$U,CH$281,'BAZA DANYCH'!$K:$K,$C301,'BAZA DANYCH'!$A:$A,$A301,'BAZA DANYCH'!$F:$F,STATYSTYKI!$B301)</f>
        <v>0</v>
      </c>
      <c r="CI301" s="168">
        <f t="shared" si="288"/>
        <v>19</v>
      </c>
      <c r="CJ301" s="168">
        <f>SUMIFS('BAZA DANYCH'!$O:$O,'BAZA DANYCH'!$U:$U,CJ$281,'BAZA DANYCH'!$K:$K,$C301,'BAZA DANYCH'!$A:$A,$A301,'BAZA DANYCH'!$F:$F,STATYSTYKI!$B301)</f>
        <v>3</v>
      </c>
      <c r="CK301" s="168">
        <f>SUMIFS('BAZA DANYCH'!$P:$P,'BAZA DANYCH'!$U:$U,CK$281,'BAZA DANYCH'!$K:$K,$C301,'BAZA DANYCH'!$A:$A,$A301,'BAZA DANYCH'!$F:$F,STATYSTYKI!$B301)</f>
        <v>0</v>
      </c>
      <c r="CL301" s="168">
        <f t="shared" si="289"/>
        <v>3</v>
      </c>
      <c r="CM301" s="168">
        <f>SUMIFS('BAZA DANYCH'!$O:$O,'BAZA DANYCH'!$U:$U,CM$281,'BAZA DANYCH'!$K:$K,$C301,'BAZA DANYCH'!$A:$A,$A301,'BAZA DANYCH'!$F:$F,STATYSTYKI!$B301)</f>
        <v>5</v>
      </c>
      <c r="CN301" s="168">
        <f>SUMIFS('BAZA DANYCH'!$P:$P,'BAZA DANYCH'!$U:$U,CN$281,'BAZA DANYCH'!$K:$K,$C301,'BAZA DANYCH'!$A:$A,$A301,'BAZA DANYCH'!$F:$F,STATYSTYKI!$B301)</f>
        <v>0</v>
      </c>
      <c r="CO301" s="168">
        <f t="shared" si="290"/>
        <v>5</v>
      </c>
      <c r="CP301" s="168">
        <f>SUMIFS('BAZA DANYCH'!$O:$O,'BAZA DANYCH'!$U:$U,CP$281,'BAZA DANYCH'!$K:$K,$C301,'BAZA DANYCH'!$A:$A,$A301,'BAZA DANYCH'!$F:$F,STATYSTYKI!$B301)</f>
        <v>13</v>
      </c>
      <c r="CQ301" s="168">
        <f>SUMIFS('BAZA DANYCH'!$P:$P,'BAZA DANYCH'!$U:$U,CQ$281,'BAZA DANYCH'!$K:$K,$C301,'BAZA DANYCH'!$A:$A,$A301,'BAZA DANYCH'!$F:$F,STATYSTYKI!$B301)</f>
        <v>0</v>
      </c>
      <c r="CR301" s="168">
        <f t="shared" si="291"/>
        <v>13</v>
      </c>
      <c r="CS301" s="168">
        <f>SUMIFS('BAZA DANYCH'!$O:$O,'BAZA DANYCH'!$U:$U,CS$281,'BAZA DANYCH'!$K:$K,$C301,'BAZA DANYCH'!$A:$A,$A301,'BAZA DANYCH'!$F:$F,STATYSTYKI!$B301)</f>
        <v>10</v>
      </c>
      <c r="CT301" s="168">
        <f>SUMIFS('BAZA DANYCH'!$P:$P,'BAZA DANYCH'!$U:$U,CT$281,'BAZA DANYCH'!$K:$K,$C301,'BAZA DANYCH'!$A:$A,$A301,'BAZA DANYCH'!$F:$F,STATYSTYKI!$B301)</f>
        <v>0</v>
      </c>
      <c r="CU301" s="168">
        <f t="shared" si="292"/>
        <v>10</v>
      </c>
      <c r="CV301" s="168">
        <f>SUMIFS('BAZA DANYCH'!$O:$O,'BAZA DANYCH'!$U:$U,CV$281,'BAZA DANYCH'!$K:$K,$C301,'BAZA DANYCH'!$A:$A,$A301,'BAZA DANYCH'!$F:$F,STATYSTYKI!$B301)</f>
        <v>15</v>
      </c>
      <c r="CW301" s="168">
        <f>SUMIFS('BAZA DANYCH'!$P:$P,'BAZA DANYCH'!$U:$U,CW$281,'BAZA DANYCH'!$K:$K,$C301,'BAZA DANYCH'!$A:$A,$A301,'BAZA DANYCH'!$F:$F,STATYSTYKI!$B301)</f>
        <v>2</v>
      </c>
    </row>
    <row r="302" spans="1:101" x14ac:dyDescent="0.2">
      <c r="A302" s="170" t="str">
        <f t="shared" ref="A302:C302" si="309">A204</f>
        <v>Nadodrze</v>
      </c>
      <c r="B302" s="170" t="str">
        <f t="shared" si="309"/>
        <v>pr_90d_T</v>
      </c>
      <c r="C302" s="170">
        <f t="shared" si="309"/>
        <v>8</v>
      </c>
      <c r="D302" s="177">
        <f t="shared" si="229"/>
        <v>12</v>
      </c>
      <c r="E302" s="177">
        <f t="shared" si="230"/>
        <v>313</v>
      </c>
      <c r="F302" s="177">
        <f t="shared" si="261"/>
        <v>325</v>
      </c>
      <c r="G302" s="168">
        <f>SUMIFS('BAZA DANYCH'!$O:$O,'BAZA DANYCH'!$U:$U,G$281,'BAZA DANYCH'!$K:$K,$C302,'BAZA DANYCH'!$A:$A,$A302,'BAZA DANYCH'!$F:$F,STATYSTYKI!$B302)</f>
        <v>0</v>
      </c>
      <c r="H302" s="168">
        <f>SUMIFS('BAZA DANYCH'!$P:$P,'BAZA DANYCH'!$U:$U,H$281,'BAZA DANYCH'!$K:$K,$C302,'BAZA DANYCH'!$A:$A,$A302,'BAZA DANYCH'!$F:$F,STATYSTYKI!$B302)</f>
        <v>0</v>
      </c>
      <c r="I302" s="168">
        <f t="shared" si="262"/>
        <v>0</v>
      </c>
      <c r="J302" s="168">
        <f>SUMIFS('BAZA DANYCH'!$O:$O,'BAZA DANYCH'!$U:$U,J$281,'BAZA DANYCH'!$K:$K,$C302,'BAZA DANYCH'!$A:$A,$A302,'BAZA DANYCH'!$F:$F,STATYSTYKI!$B302)</f>
        <v>0</v>
      </c>
      <c r="K302" s="168">
        <f>SUMIFS('BAZA DANYCH'!$P:$P,'BAZA DANYCH'!$U:$U,K$281,'BAZA DANYCH'!$K:$K,$C302,'BAZA DANYCH'!$A:$A,$A302,'BAZA DANYCH'!$F:$F,STATYSTYKI!$B302)</f>
        <v>7</v>
      </c>
      <c r="L302" s="168">
        <f t="shared" si="263"/>
        <v>7</v>
      </c>
      <c r="M302" s="168">
        <f>SUMIFS('BAZA DANYCH'!$O:$O,'BAZA DANYCH'!$U:$U,M$281,'BAZA DANYCH'!$K:$K,$C302,'BAZA DANYCH'!$A:$A,$A302,'BAZA DANYCH'!$F:$F,STATYSTYKI!$B302)</f>
        <v>0</v>
      </c>
      <c r="N302" s="168">
        <f>SUMIFS('BAZA DANYCH'!$P:$P,'BAZA DANYCH'!$U:$U,N$281,'BAZA DANYCH'!$K:$K,$C302,'BAZA DANYCH'!$A:$A,$A302,'BAZA DANYCH'!$F:$F,STATYSTYKI!$B302)</f>
        <v>12</v>
      </c>
      <c r="O302" s="168">
        <f t="shared" si="264"/>
        <v>12</v>
      </c>
      <c r="P302" s="168">
        <f>SUMIFS('BAZA DANYCH'!$O:$O,'BAZA DANYCH'!$U:$U,P$281,'BAZA DANYCH'!$K:$K,$C302,'BAZA DANYCH'!$A:$A,$A302,'BAZA DANYCH'!$F:$F,STATYSTYKI!$B302)</f>
        <v>1</v>
      </c>
      <c r="Q302" s="168">
        <f>SUMIFS('BAZA DANYCH'!$P:$P,'BAZA DANYCH'!$U:$U,Q$281,'BAZA DANYCH'!$K:$K,$C302,'BAZA DANYCH'!$A:$A,$A302,'BAZA DANYCH'!$F:$F,STATYSTYKI!$B302)</f>
        <v>4</v>
      </c>
      <c r="R302" s="168">
        <f t="shared" si="265"/>
        <v>5</v>
      </c>
      <c r="S302" s="168">
        <f>SUMIFS('BAZA DANYCH'!$O:$O,'BAZA DANYCH'!$U:$U,S$281,'BAZA DANYCH'!$K:$K,$C302,'BAZA DANYCH'!$A:$A,$A302,'BAZA DANYCH'!$F:$F,STATYSTYKI!$B302)</f>
        <v>1</v>
      </c>
      <c r="T302" s="168">
        <f>SUMIFS('BAZA DANYCH'!$P:$P,'BAZA DANYCH'!$U:$U,T$281,'BAZA DANYCH'!$K:$K,$C302,'BAZA DANYCH'!$A:$A,$A302,'BAZA DANYCH'!$F:$F,STATYSTYKI!$B302)</f>
        <v>5</v>
      </c>
      <c r="U302" s="168">
        <f t="shared" si="266"/>
        <v>6</v>
      </c>
      <c r="V302" s="168">
        <f>SUMIFS('BAZA DANYCH'!$O:$O,'BAZA DANYCH'!$U:$U,V$281,'BAZA DANYCH'!$K:$K,$C302,'BAZA DANYCH'!$A:$A,$A302,'BAZA DANYCH'!$F:$F,STATYSTYKI!$B302)</f>
        <v>0</v>
      </c>
      <c r="W302" s="168">
        <f>SUMIFS('BAZA DANYCH'!$P:$P,'BAZA DANYCH'!$U:$U,W$281,'BAZA DANYCH'!$K:$K,$C302,'BAZA DANYCH'!$A:$A,$A302,'BAZA DANYCH'!$F:$F,STATYSTYKI!$B302)</f>
        <v>23</v>
      </c>
      <c r="X302" s="168">
        <f t="shared" si="267"/>
        <v>23</v>
      </c>
      <c r="Y302" s="168">
        <f>SUMIFS('BAZA DANYCH'!$O:$O,'BAZA DANYCH'!$U:$U,Y$281,'BAZA DANYCH'!$K:$K,$C302,'BAZA DANYCH'!$A:$A,$A302,'BAZA DANYCH'!$F:$F,STATYSTYKI!$B302)</f>
        <v>0</v>
      </c>
      <c r="Z302" s="168">
        <f>SUMIFS('BAZA DANYCH'!$P:$P,'BAZA DANYCH'!$U:$U,Z$281,'BAZA DANYCH'!$K:$K,$C302,'BAZA DANYCH'!$A:$A,$A302,'BAZA DANYCH'!$F:$F,STATYSTYKI!$B302)</f>
        <v>8</v>
      </c>
      <c r="AA302" s="168">
        <f t="shared" si="268"/>
        <v>8</v>
      </c>
      <c r="AB302" s="168">
        <f>SUMIFS('BAZA DANYCH'!$O:$O,'BAZA DANYCH'!$U:$U,AB$281,'BAZA DANYCH'!$K:$K,$C302,'BAZA DANYCH'!$A:$A,$A302,'BAZA DANYCH'!$F:$F,STATYSTYKI!$B302)</f>
        <v>0</v>
      </c>
      <c r="AC302" s="168">
        <f>SUMIFS('BAZA DANYCH'!$P:$P,'BAZA DANYCH'!$U:$U,AC$281,'BAZA DANYCH'!$K:$K,$C302,'BAZA DANYCH'!$A:$A,$A302,'BAZA DANYCH'!$F:$F,STATYSTYKI!$B302)</f>
        <v>9</v>
      </c>
      <c r="AD302" s="168">
        <f t="shared" si="269"/>
        <v>9</v>
      </c>
      <c r="AE302" s="168">
        <f>SUMIFS('BAZA DANYCH'!$O:$O,'BAZA DANYCH'!$U:$U,AE$281,'BAZA DANYCH'!$K:$K,$C302,'BAZA DANYCH'!$A:$A,$A302,'BAZA DANYCH'!$F:$F,STATYSTYKI!$B302)</f>
        <v>0</v>
      </c>
      <c r="AF302" s="168">
        <f>SUMIFS('BAZA DANYCH'!$P:$P,'BAZA DANYCH'!$U:$U,AF$281,'BAZA DANYCH'!$K:$K,$C302,'BAZA DANYCH'!$A:$A,$A302,'BAZA DANYCH'!$F:$F,STATYSTYKI!$B302)</f>
        <v>3</v>
      </c>
      <c r="AG302" s="168">
        <f t="shared" si="270"/>
        <v>3</v>
      </c>
      <c r="AH302" s="168">
        <f>SUMIFS('BAZA DANYCH'!$O:$O,'BAZA DANYCH'!$U:$U,AH$281,'BAZA DANYCH'!$K:$K,$C302,'BAZA DANYCH'!$A:$A,$A302,'BAZA DANYCH'!$F:$F,STATYSTYKI!$B302)</f>
        <v>0</v>
      </c>
      <c r="AI302" s="168">
        <f>SUMIFS('BAZA DANYCH'!$P:$P,'BAZA DANYCH'!$U:$U,AI$281,'BAZA DANYCH'!$K:$K,$C302,'BAZA DANYCH'!$A:$A,$A302,'BAZA DANYCH'!$F:$F,STATYSTYKI!$B302)</f>
        <v>2</v>
      </c>
      <c r="AJ302" s="168">
        <f t="shared" si="271"/>
        <v>2</v>
      </c>
      <c r="AK302" s="168">
        <f>SUMIFS('BAZA DANYCH'!$O:$O,'BAZA DANYCH'!$U:$U,AK$281,'BAZA DANYCH'!$K:$K,$C302,'BAZA DANYCH'!$A:$A,$A302,'BAZA DANYCH'!$F:$F,STATYSTYKI!$B302)</f>
        <v>0</v>
      </c>
      <c r="AL302" s="168">
        <f>SUMIFS('BAZA DANYCH'!$P:$P,'BAZA DANYCH'!$U:$U,AL$281,'BAZA DANYCH'!$K:$K,$C302,'BAZA DANYCH'!$A:$A,$A302,'BAZA DANYCH'!$F:$F,STATYSTYKI!$B302)</f>
        <v>8</v>
      </c>
      <c r="AM302" s="168">
        <f t="shared" si="272"/>
        <v>8</v>
      </c>
      <c r="AN302" s="168">
        <f>SUMIFS('BAZA DANYCH'!$O:$O,'BAZA DANYCH'!$U:$U,AN$281,'BAZA DANYCH'!$K:$K,$C302,'BAZA DANYCH'!$A:$A,$A302,'BAZA DANYCH'!$F:$F,STATYSTYKI!$B302)</f>
        <v>3</v>
      </c>
      <c r="AO302" s="168">
        <f>SUMIFS('BAZA DANYCH'!$P:$P,'BAZA DANYCH'!$U:$U,AO$281,'BAZA DANYCH'!$K:$K,$C302,'BAZA DANYCH'!$A:$A,$A302,'BAZA DANYCH'!$F:$F,STATYSTYKI!$B302)</f>
        <v>11</v>
      </c>
      <c r="AP302" s="168">
        <f t="shared" si="273"/>
        <v>14</v>
      </c>
      <c r="AQ302" s="168">
        <f>SUMIFS('BAZA DANYCH'!$O:$O,'BAZA DANYCH'!$U:$U,AQ$281,'BAZA DANYCH'!$K:$K,$C302,'BAZA DANYCH'!$A:$A,$A302,'BAZA DANYCH'!$F:$F,STATYSTYKI!$B302)</f>
        <v>0</v>
      </c>
      <c r="AR302" s="168">
        <f>SUMIFS('BAZA DANYCH'!$P:$P,'BAZA DANYCH'!$U:$U,AR$281,'BAZA DANYCH'!$K:$K,$C302,'BAZA DANYCH'!$A:$A,$A302,'BAZA DANYCH'!$F:$F,STATYSTYKI!$B302)</f>
        <v>3</v>
      </c>
      <c r="AS302" s="168">
        <f t="shared" si="274"/>
        <v>3</v>
      </c>
      <c r="AT302" s="168">
        <f>SUMIFS('BAZA DANYCH'!$O:$O,'BAZA DANYCH'!$U:$U,AT$281,'BAZA DANYCH'!$K:$K,$C302,'BAZA DANYCH'!$A:$A,$A302,'BAZA DANYCH'!$F:$F,STATYSTYKI!$B302)</f>
        <v>0</v>
      </c>
      <c r="AU302" s="168">
        <f>SUMIFS('BAZA DANYCH'!$P:$P,'BAZA DANYCH'!$U:$U,AU$281,'BAZA DANYCH'!$K:$K,$C302,'BAZA DANYCH'!$A:$A,$A302,'BAZA DANYCH'!$F:$F,STATYSTYKI!$B302)</f>
        <v>4</v>
      </c>
      <c r="AV302" s="168">
        <f t="shared" si="275"/>
        <v>4</v>
      </c>
      <c r="AW302" s="168">
        <f>SUMIFS('BAZA DANYCH'!$O:$O,'BAZA DANYCH'!$U:$U,AW$281,'BAZA DANYCH'!$K:$K,$C302,'BAZA DANYCH'!$A:$A,$A302,'BAZA DANYCH'!$F:$F,STATYSTYKI!$B302)</f>
        <v>0</v>
      </c>
      <c r="AX302" s="168">
        <f>SUMIFS('BAZA DANYCH'!$P:$P,'BAZA DANYCH'!$U:$U,AX$281,'BAZA DANYCH'!$K:$K,$C302,'BAZA DANYCH'!$A:$A,$A302,'BAZA DANYCH'!$F:$F,STATYSTYKI!$B302)</f>
        <v>6</v>
      </c>
      <c r="AY302" s="168">
        <f t="shared" si="276"/>
        <v>6</v>
      </c>
      <c r="AZ302" s="168">
        <f>SUMIFS('BAZA DANYCH'!$O:$O,'BAZA DANYCH'!$U:$U,AZ$281,'BAZA DANYCH'!$K:$K,$C302,'BAZA DANYCH'!$A:$A,$A302,'BAZA DANYCH'!$F:$F,STATYSTYKI!$B302)</f>
        <v>0</v>
      </c>
      <c r="BA302" s="168">
        <f>SUMIFS('BAZA DANYCH'!$P:$P,'BAZA DANYCH'!$U:$U,BA$281,'BAZA DANYCH'!$K:$K,$C302,'BAZA DANYCH'!$A:$A,$A302,'BAZA DANYCH'!$F:$F,STATYSTYKI!$B302)</f>
        <v>13</v>
      </c>
      <c r="BB302" s="168">
        <f t="shared" si="277"/>
        <v>13</v>
      </c>
      <c r="BC302" s="168">
        <f>SUMIFS('BAZA DANYCH'!$O:$O,'BAZA DANYCH'!$U:$U,BC$281,'BAZA DANYCH'!$K:$K,$C302,'BAZA DANYCH'!$A:$A,$A302,'BAZA DANYCH'!$F:$F,STATYSTYKI!$B302)</f>
        <v>0</v>
      </c>
      <c r="BD302" s="168">
        <f>SUMIFS('BAZA DANYCH'!$P:$P,'BAZA DANYCH'!$U:$U,BD$281,'BAZA DANYCH'!$K:$K,$C302,'BAZA DANYCH'!$A:$A,$A302,'BAZA DANYCH'!$F:$F,STATYSTYKI!$B302)</f>
        <v>6</v>
      </c>
      <c r="BE302" s="168">
        <f t="shared" si="278"/>
        <v>6</v>
      </c>
      <c r="BF302" s="168">
        <f>SUMIFS('BAZA DANYCH'!$O:$O,'BAZA DANYCH'!$U:$U,BF$281,'BAZA DANYCH'!$K:$K,$C302,'BAZA DANYCH'!$A:$A,$A302,'BAZA DANYCH'!$F:$F,STATYSTYKI!$B302)</f>
        <v>2</v>
      </c>
      <c r="BG302" s="168">
        <f>SUMIFS('BAZA DANYCH'!$P:$P,'BAZA DANYCH'!$U:$U,BG$281,'BAZA DANYCH'!$K:$K,$C302,'BAZA DANYCH'!$A:$A,$A302,'BAZA DANYCH'!$F:$F,STATYSTYKI!$B302)</f>
        <v>10</v>
      </c>
      <c r="BH302" s="168">
        <f t="shared" si="279"/>
        <v>12</v>
      </c>
      <c r="BI302" s="168">
        <f>SUMIFS('BAZA DANYCH'!$O:$O,'BAZA DANYCH'!$U:$U,BI$281,'BAZA DANYCH'!$K:$K,$C302,'BAZA DANYCH'!$A:$A,$A302,'BAZA DANYCH'!$F:$F,STATYSTYKI!$B302)</f>
        <v>0</v>
      </c>
      <c r="BJ302" s="168">
        <f>SUMIFS('BAZA DANYCH'!$P:$P,'BAZA DANYCH'!$U:$U,BJ$281,'BAZA DANYCH'!$K:$K,$C302,'BAZA DANYCH'!$A:$A,$A302,'BAZA DANYCH'!$F:$F,STATYSTYKI!$B302)</f>
        <v>0</v>
      </c>
      <c r="BK302" s="168">
        <f t="shared" si="280"/>
        <v>0</v>
      </c>
      <c r="BL302" s="168">
        <f>SUMIFS('BAZA DANYCH'!$O:$O,'BAZA DANYCH'!$U:$U,BL$281,'BAZA DANYCH'!$K:$K,$C302,'BAZA DANYCH'!$A:$A,$A302,'BAZA DANYCH'!$F:$F,STATYSTYKI!$B302)</f>
        <v>4</v>
      </c>
      <c r="BM302" s="168">
        <f>SUMIFS('BAZA DANYCH'!$P:$P,'BAZA DANYCH'!$U:$U,BM$281,'BAZA DANYCH'!$K:$K,$C302,'BAZA DANYCH'!$A:$A,$A302,'BAZA DANYCH'!$F:$F,STATYSTYKI!$B302)</f>
        <v>40</v>
      </c>
      <c r="BN302" s="168">
        <f t="shared" si="281"/>
        <v>44</v>
      </c>
      <c r="BO302" s="168">
        <f>SUMIFS('BAZA DANYCH'!$O:$O,'BAZA DANYCH'!$U:$U,BO$281,'BAZA DANYCH'!$K:$K,$C302,'BAZA DANYCH'!$A:$A,$A302,'BAZA DANYCH'!$F:$F,STATYSTYKI!$B302)</f>
        <v>0</v>
      </c>
      <c r="BP302" s="168">
        <f>SUMIFS('BAZA DANYCH'!$P:$P,'BAZA DANYCH'!$U:$U,BP$281,'BAZA DANYCH'!$K:$K,$C302,'BAZA DANYCH'!$A:$A,$A302,'BAZA DANYCH'!$F:$F,STATYSTYKI!$B302)</f>
        <v>0</v>
      </c>
      <c r="BQ302" s="168">
        <f t="shared" si="282"/>
        <v>0</v>
      </c>
      <c r="BR302" s="168">
        <f>SUMIFS('BAZA DANYCH'!$O:$O,'BAZA DANYCH'!$U:$U,BR$281,'BAZA DANYCH'!$K:$K,$C302,'BAZA DANYCH'!$A:$A,$A302,'BAZA DANYCH'!$F:$F,STATYSTYKI!$B302)</f>
        <v>0</v>
      </c>
      <c r="BS302" s="168">
        <f>SUMIFS('BAZA DANYCH'!$P:$P,'BAZA DANYCH'!$U:$U,BS$281,'BAZA DANYCH'!$K:$K,$C302,'BAZA DANYCH'!$A:$A,$A302,'BAZA DANYCH'!$F:$F,STATYSTYKI!$B302)</f>
        <v>22</v>
      </c>
      <c r="BT302" s="168">
        <f t="shared" si="283"/>
        <v>22</v>
      </c>
      <c r="BU302" s="168">
        <f>SUMIFS('BAZA DANYCH'!$O:$O,'BAZA DANYCH'!$U:$U,BU$281,'BAZA DANYCH'!$K:$K,$C302,'BAZA DANYCH'!$A:$A,$A302,'BAZA DANYCH'!$F:$F,STATYSTYKI!$B302)</f>
        <v>0</v>
      </c>
      <c r="BV302" s="168">
        <f>SUMIFS('BAZA DANYCH'!$P:$P,'BAZA DANYCH'!$U:$U,BV$281,'BAZA DANYCH'!$K:$K,$C302,'BAZA DANYCH'!$A:$A,$A302,'BAZA DANYCH'!$F:$F,STATYSTYKI!$B302)</f>
        <v>15</v>
      </c>
      <c r="BW302" s="168">
        <f t="shared" si="284"/>
        <v>15</v>
      </c>
      <c r="BX302" s="168">
        <f>SUMIFS('BAZA DANYCH'!$O:$O,'BAZA DANYCH'!$U:$U,BX$281,'BAZA DANYCH'!$K:$K,$C302,'BAZA DANYCH'!$A:$A,$A302,'BAZA DANYCH'!$F:$F,STATYSTYKI!$B302)</f>
        <v>0</v>
      </c>
      <c r="BY302" s="168">
        <f>SUMIFS('BAZA DANYCH'!$P:$P,'BAZA DANYCH'!$U:$U,BY$281,'BAZA DANYCH'!$K:$K,$C302,'BAZA DANYCH'!$A:$A,$A302,'BAZA DANYCH'!$F:$F,STATYSTYKI!$B302)</f>
        <v>16</v>
      </c>
      <c r="BZ302" s="168">
        <f t="shared" si="285"/>
        <v>16</v>
      </c>
      <c r="CA302" s="168">
        <f>SUMIFS('BAZA DANYCH'!$O:$O,'BAZA DANYCH'!$U:$U,CA$281,'BAZA DANYCH'!$K:$K,$C302,'BAZA DANYCH'!$A:$A,$A302,'BAZA DANYCH'!$F:$F,STATYSTYKI!$B302)</f>
        <v>0</v>
      </c>
      <c r="CB302" s="168">
        <f>SUMIFS('BAZA DANYCH'!$P:$P,'BAZA DANYCH'!$U:$U,CB$281,'BAZA DANYCH'!$K:$K,$C302,'BAZA DANYCH'!$A:$A,$A302,'BAZA DANYCH'!$F:$F,STATYSTYKI!$B302)</f>
        <v>0</v>
      </c>
      <c r="CC302" s="168">
        <f t="shared" si="286"/>
        <v>0</v>
      </c>
      <c r="CD302" s="168">
        <f>SUMIFS('BAZA DANYCH'!$O:$O,'BAZA DANYCH'!$U:$U,CD$281,'BAZA DANYCH'!$K:$K,$C302,'BAZA DANYCH'!$A:$A,$A302,'BAZA DANYCH'!$F:$F,STATYSTYKI!$B302)</f>
        <v>0</v>
      </c>
      <c r="CE302" s="168">
        <f>SUMIFS('BAZA DANYCH'!$P:$P,'BAZA DANYCH'!$U:$U,CE$281,'BAZA DANYCH'!$K:$K,$C302,'BAZA DANYCH'!$A:$A,$A302,'BAZA DANYCH'!$F:$F,STATYSTYKI!$B302)</f>
        <v>17</v>
      </c>
      <c r="CF302" s="168">
        <f t="shared" si="287"/>
        <v>17</v>
      </c>
      <c r="CG302" s="168">
        <f>SUMIFS('BAZA DANYCH'!$O:$O,'BAZA DANYCH'!$U:$U,CG$281,'BAZA DANYCH'!$K:$K,$C302,'BAZA DANYCH'!$A:$A,$A302,'BAZA DANYCH'!$F:$F,STATYSTYKI!$B302)</f>
        <v>1</v>
      </c>
      <c r="CH302" s="168">
        <f>SUMIFS('BAZA DANYCH'!$P:$P,'BAZA DANYCH'!$U:$U,CH$281,'BAZA DANYCH'!$K:$K,$C302,'BAZA DANYCH'!$A:$A,$A302,'BAZA DANYCH'!$F:$F,STATYSTYKI!$B302)</f>
        <v>28</v>
      </c>
      <c r="CI302" s="168">
        <f t="shared" si="288"/>
        <v>29</v>
      </c>
      <c r="CJ302" s="168">
        <f>SUMIFS('BAZA DANYCH'!$O:$O,'BAZA DANYCH'!$U:$U,CJ$281,'BAZA DANYCH'!$K:$K,$C302,'BAZA DANYCH'!$A:$A,$A302,'BAZA DANYCH'!$F:$F,STATYSTYKI!$B302)</f>
        <v>0</v>
      </c>
      <c r="CK302" s="168">
        <f>SUMIFS('BAZA DANYCH'!$P:$P,'BAZA DANYCH'!$U:$U,CK$281,'BAZA DANYCH'!$K:$K,$C302,'BAZA DANYCH'!$A:$A,$A302,'BAZA DANYCH'!$F:$F,STATYSTYKI!$B302)</f>
        <v>4</v>
      </c>
      <c r="CL302" s="168">
        <f t="shared" si="289"/>
        <v>4</v>
      </c>
      <c r="CM302" s="168">
        <f>SUMIFS('BAZA DANYCH'!$O:$O,'BAZA DANYCH'!$U:$U,CM$281,'BAZA DANYCH'!$K:$K,$C302,'BAZA DANYCH'!$A:$A,$A302,'BAZA DANYCH'!$F:$F,STATYSTYKI!$B302)</f>
        <v>0</v>
      </c>
      <c r="CN302" s="168">
        <f>SUMIFS('BAZA DANYCH'!$P:$P,'BAZA DANYCH'!$U:$U,CN$281,'BAZA DANYCH'!$K:$K,$C302,'BAZA DANYCH'!$A:$A,$A302,'BAZA DANYCH'!$F:$F,STATYSTYKI!$B302)</f>
        <v>17</v>
      </c>
      <c r="CO302" s="168">
        <f t="shared" si="290"/>
        <v>17</v>
      </c>
      <c r="CP302" s="168">
        <f>SUMIFS('BAZA DANYCH'!$O:$O,'BAZA DANYCH'!$U:$U,CP$281,'BAZA DANYCH'!$K:$K,$C302,'BAZA DANYCH'!$A:$A,$A302,'BAZA DANYCH'!$F:$F,STATYSTYKI!$B302)</f>
        <v>0</v>
      </c>
      <c r="CQ302" s="168">
        <f>SUMIFS('BAZA DANYCH'!$P:$P,'BAZA DANYCH'!$U:$U,CQ$281,'BAZA DANYCH'!$K:$K,$C302,'BAZA DANYCH'!$A:$A,$A302,'BAZA DANYCH'!$F:$F,STATYSTYKI!$B302)</f>
        <v>9</v>
      </c>
      <c r="CR302" s="168">
        <f t="shared" si="291"/>
        <v>9</v>
      </c>
      <c r="CS302" s="168">
        <f>SUMIFS('BAZA DANYCH'!$O:$O,'BAZA DANYCH'!$U:$U,CS$281,'BAZA DANYCH'!$K:$K,$C302,'BAZA DANYCH'!$A:$A,$A302,'BAZA DANYCH'!$F:$F,STATYSTYKI!$B302)</f>
        <v>0</v>
      </c>
      <c r="CT302" s="168">
        <f>SUMIFS('BAZA DANYCH'!$P:$P,'BAZA DANYCH'!$U:$U,CT$281,'BAZA DANYCH'!$K:$K,$C302,'BAZA DANYCH'!$A:$A,$A302,'BAZA DANYCH'!$F:$F,STATYSTYKI!$B302)</f>
        <v>5</v>
      </c>
      <c r="CU302" s="168">
        <f t="shared" si="292"/>
        <v>5</v>
      </c>
      <c r="CV302" s="168">
        <f>SUMIFS('BAZA DANYCH'!$O:$O,'BAZA DANYCH'!$U:$U,CV$281,'BAZA DANYCH'!$K:$K,$C302,'BAZA DANYCH'!$A:$A,$A302,'BAZA DANYCH'!$F:$F,STATYSTYKI!$B302)</f>
        <v>0</v>
      </c>
      <c r="CW302" s="168">
        <f>SUMIFS('BAZA DANYCH'!$P:$P,'BAZA DANYCH'!$U:$U,CW$281,'BAZA DANYCH'!$K:$K,$C302,'BAZA DANYCH'!$A:$A,$A302,'BAZA DANYCH'!$F:$F,STATYSTYKI!$B302)</f>
        <v>6</v>
      </c>
    </row>
    <row r="303" spans="1:101" x14ac:dyDescent="0.2">
      <c r="A303" s="170" t="str">
        <f t="shared" ref="A303:C303" si="310">A205</f>
        <v xml:space="preserve">Plac Grunwaldzki </v>
      </c>
      <c r="B303" s="170" t="str">
        <f t="shared" si="310"/>
        <v>pr_88h_T</v>
      </c>
      <c r="C303" s="170">
        <f t="shared" si="310"/>
        <v>9</v>
      </c>
      <c r="D303" s="177">
        <f t="shared" si="229"/>
        <v>4</v>
      </c>
      <c r="E303" s="177">
        <f t="shared" si="230"/>
        <v>29</v>
      </c>
      <c r="F303" s="177">
        <f t="shared" si="261"/>
        <v>33</v>
      </c>
      <c r="G303" s="168">
        <f>SUMIFS('BAZA DANYCH'!$O:$O,'BAZA DANYCH'!$U:$U,G$281,'BAZA DANYCH'!$K:$K,$C303,'BAZA DANYCH'!$A:$A,$A303,'BAZA DANYCH'!$F:$F,STATYSTYKI!$B303)</f>
        <v>0</v>
      </c>
      <c r="H303" s="168">
        <f>SUMIFS('BAZA DANYCH'!$P:$P,'BAZA DANYCH'!$U:$U,H$281,'BAZA DANYCH'!$K:$K,$C303,'BAZA DANYCH'!$A:$A,$A303,'BAZA DANYCH'!$F:$F,STATYSTYKI!$B303)</f>
        <v>0</v>
      </c>
      <c r="I303" s="168">
        <f t="shared" si="262"/>
        <v>0</v>
      </c>
      <c r="J303" s="168">
        <f>SUMIFS('BAZA DANYCH'!$O:$O,'BAZA DANYCH'!$U:$U,J$281,'BAZA DANYCH'!$K:$K,$C303,'BAZA DANYCH'!$A:$A,$A303,'BAZA DANYCH'!$F:$F,STATYSTYKI!$B303)</f>
        <v>0</v>
      </c>
      <c r="K303" s="168">
        <f>SUMIFS('BAZA DANYCH'!$P:$P,'BAZA DANYCH'!$U:$U,K$281,'BAZA DANYCH'!$K:$K,$C303,'BAZA DANYCH'!$A:$A,$A303,'BAZA DANYCH'!$F:$F,STATYSTYKI!$B303)</f>
        <v>0</v>
      </c>
      <c r="L303" s="168">
        <f t="shared" si="263"/>
        <v>0</v>
      </c>
      <c r="M303" s="168">
        <f>SUMIFS('BAZA DANYCH'!$O:$O,'BAZA DANYCH'!$U:$U,M$281,'BAZA DANYCH'!$K:$K,$C303,'BAZA DANYCH'!$A:$A,$A303,'BAZA DANYCH'!$F:$F,STATYSTYKI!$B303)</f>
        <v>0</v>
      </c>
      <c r="N303" s="168">
        <f>SUMIFS('BAZA DANYCH'!$P:$P,'BAZA DANYCH'!$U:$U,N$281,'BAZA DANYCH'!$K:$K,$C303,'BAZA DANYCH'!$A:$A,$A303,'BAZA DANYCH'!$F:$F,STATYSTYKI!$B303)</f>
        <v>0</v>
      </c>
      <c r="O303" s="168">
        <f t="shared" si="264"/>
        <v>0</v>
      </c>
      <c r="P303" s="168">
        <f>SUMIFS('BAZA DANYCH'!$O:$O,'BAZA DANYCH'!$U:$U,P$281,'BAZA DANYCH'!$K:$K,$C303,'BAZA DANYCH'!$A:$A,$A303,'BAZA DANYCH'!$F:$F,STATYSTYKI!$B303)</f>
        <v>0</v>
      </c>
      <c r="Q303" s="168">
        <f>SUMIFS('BAZA DANYCH'!$P:$P,'BAZA DANYCH'!$U:$U,Q$281,'BAZA DANYCH'!$K:$K,$C303,'BAZA DANYCH'!$A:$A,$A303,'BAZA DANYCH'!$F:$F,STATYSTYKI!$B303)</f>
        <v>0</v>
      </c>
      <c r="R303" s="168">
        <f t="shared" si="265"/>
        <v>0</v>
      </c>
      <c r="S303" s="168">
        <f>SUMIFS('BAZA DANYCH'!$O:$O,'BAZA DANYCH'!$U:$U,S$281,'BAZA DANYCH'!$K:$K,$C303,'BAZA DANYCH'!$A:$A,$A303,'BAZA DANYCH'!$F:$F,STATYSTYKI!$B303)</f>
        <v>0</v>
      </c>
      <c r="T303" s="168">
        <f>SUMIFS('BAZA DANYCH'!$P:$P,'BAZA DANYCH'!$U:$U,T$281,'BAZA DANYCH'!$K:$K,$C303,'BAZA DANYCH'!$A:$A,$A303,'BAZA DANYCH'!$F:$F,STATYSTYKI!$B303)</f>
        <v>0</v>
      </c>
      <c r="U303" s="168">
        <f t="shared" si="266"/>
        <v>0</v>
      </c>
      <c r="V303" s="168">
        <f>SUMIFS('BAZA DANYCH'!$O:$O,'BAZA DANYCH'!$U:$U,V$281,'BAZA DANYCH'!$K:$K,$C303,'BAZA DANYCH'!$A:$A,$A303,'BAZA DANYCH'!$F:$F,STATYSTYKI!$B303)</f>
        <v>0</v>
      </c>
      <c r="W303" s="168">
        <f>SUMIFS('BAZA DANYCH'!$P:$P,'BAZA DANYCH'!$U:$U,W$281,'BAZA DANYCH'!$K:$K,$C303,'BAZA DANYCH'!$A:$A,$A303,'BAZA DANYCH'!$F:$F,STATYSTYKI!$B303)</f>
        <v>0</v>
      </c>
      <c r="X303" s="168">
        <f t="shared" si="267"/>
        <v>0</v>
      </c>
      <c r="Y303" s="168">
        <f>SUMIFS('BAZA DANYCH'!$O:$O,'BAZA DANYCH'!$U:$U,Y$281,'BAZA DANYCH'!$K:$K,$C303,'BAZA DANYCH'!$A:$A,$A303,'BAZA DANYCH'!$F:$F,STATYSTYKI!$B303)</f>
        <v>0</v>
      </c>
      <c r="Z303" s="168">
        <f>SUMIFS('BAZA DANYCH'!$P:$P,'BAZA DANYCH'!$U:$U,Z$281,'BAZA DANYCH'!$K:$K,$C303,'BAZA DANYCH'!$A:$A,$A303,'BAZA DANYCH'!$F:$F,STATYSTYKI!$B303)</f>
        <v>0</v>
      </c>
      <c r="AA303" s="168">
        <f t="shared" si="268"/>
        <v>0</v>
      </c>
      <c r="AB303" s="168">
        <f>SUMIFS('BAZA DANYCH'!$O:$O,'BAZA DANYCH'!$U:$U,AB$281,'BAZA DANYCH'!$K:$K,$C303,'BAZA DANYCH'!$A:$A,$A303,'BAZA DANYCH'!$F:$F,STATYSTYKI!$B303)</f>
        <v>0</v>
      </c>
      <c r="AC303" s="168">
        <f>SUMIFS('BAZA DANYCH'!$P:$P,'BAZA DANYCH'!$U:$U,AC$281,'BAZA DANYCH'!$K:$K,$C303,'BAZA DANYCH'!$A:$A,$A303,'BAZA DANYCH'!$F:$F,STATYSTYKI!$B303)</f>
        <v>0</v>
      </c>
      <c r="AD303" s="168">
        <f t="shared" si="269"/>
        <v>0</v>
      </c>
      <c r="AE303" s="168">
        <f>SUMIFS('BAZA DANYCH'!$O:$O,'BAZA DANYCH'!$U:$U,AE$281,'BAZA DANYCH'!$K:$K,$C303,'BAZA DANYCH'!$A:$A,$A303,'BAZA DANYCH'!$F:$F,STATYSTYKI!$B303)</f>
        <v>0</v>
      </c>
      <c r="AF303" s="168">
        <f>SUMIFS('BAZA DANYCH'!$P:$P,'BAZA DANYCH'!$U:$U,AF$281,'BAZA DANYCH'!$K:$K,$C303,'BAZA DANYCH'!$A:$A,$A303,'BAZA DANYCH'!$F:$F,STATYSTYKI!$B303)</f>
        <v>0</v>
      </c>
      <c r="AG303" s="168">
        <f t="shared" si="270"/>
        <v>0</v>
      </c>
      <c r="AH303" s="168">
        <f>SUMIFS('BAZA DANYCH'!$O:$O,'BAZA DANYCH'!$U:$U,AH$281,'BAZA DANYCH'!$K:$K,$C303,'BAZA DANYCH'!$A:$A,$A303,'BAZA DANYCH'!$F:$F,STATYSTYKI!$B303)</f>
        <v>0</v>
      </c>
      <c r="AI303" s="168">
        <f>SUMIFS('BAZA DANYCH'!$P:$P,'BAZA DANYCH'!$U:$U,AI$281,'BAZA DANYCH'!$K:$K,$C303,'BAZA DANYCH'!$A:$A,$A303,'BAZA DANYCH'!$F:$F,STATYSTYKI!$B303)</f>
        <v>0</v>
      </c>
      <c r="AJ303" s="168">
        <f t="shared" si="271"/>
        <v>0</v>
      </c>
      <c r="AK303" s="168">
        <f>SUMIFS('BAZA DANYCH'!$O:$O,'BAZA DANYCH'!$U:$U,AK$281,'BAZA DANYCH'!$K:$K,$C303,'BAZA DANYCH'!$A:$A,$A303,'BAZA DANYCH'!$F:$F,STATYSTYKI!$B303)</f>
        <v>0</v>
      </c>
      <c r="AL303" s="168">
        <f>SUMIFS('BAZA DANYCH'!$P:$P,'BAZA DANYCH'!$U:$U,AL$281,'BAZA DANYCH'!$K:$K,$C303,'BAZA DANYCH'!$A:$A,$A303,'BAZA DANYCH'!$F:$F,STATYSTYKI!$B303)</f>
        <v>0</v>
      </c>
      <c r="AM303" s="168">
        <f t="shared" si="272"/>
        <v>0</v>
      </c>
      <c r="AN303" s="168">
        <f>SUMIFS('BAZA DANYCH'!$O:$O,'BAZA DANYCH'!$U:$U,AN$281,'BAZA DANYCH'!$K:$K,$C303,'BAZA DANYCH'!$A:$A,$A303,'BAZA DANYCH'!$F:$F,STATYSTYKI!$B303)</f>
        <v>0</v>
      </c>
      <c r="AO303" s="168">
        <f>SUMIFS('BAZA DANYCH'!$P:$P,'BAZA DANYCH'!$U:$U,AO$281,'BAZA DANYCH'!$K:$K,$C303,'BAZA DANYCH'!$A:$A,$A303,'BAZA DANYCH'!$F:$F,STATYSTYKI!$B303)</f>
        <v>0</v>
      </c>
      <c r="AP303" s="168">
        <f t="shared" si="273"/>
        <v>0</v>
      </c>
      <c r="AQ303" s="168">
        <f>SUMIFS('BAZA DANYCH'!$O:$O,'BAZA DANYCH'!$U:$U,AQ$281,'BAZA DANYCH'!$K:$K,$C303,'BAZA DANYCH'!$A:$A,$A303,'BAZA DANYCH'!$F:$F,STATYSTYKI!$B303)</f>
        <v>0</v>
      </c>
      <c r="AR303" s="168">
        <f>SUMIFS('BAZA DANYCH'!$P:$P,'BAZA DANYCH'!$U:$U,AR$281,'BAZA DANYCH'!$K:$K,$C303,'BAZA DANYCH'!$A:$A,$A303,'BAZA DANYCH'!$F:$F,STATYSTYKI!$B303)</f>
        <v>0</v>
      </c>
      <c r="AS303" s="168">
        <f t="shared" si="274"/>
        <v>0</v>
      </c>
      <c r="AT303" s="168">
        <f>SUMIFS('BAZA DANYCH'!$O:$O,'BAZA DANYCH'!$U:$U,AT$281,'BAZA DANYCH'!$K:$K,$C303,'BAZA DANYCH'!$A:$A,$A303,'BAZA DANYCH'!$F:$F,STATYSTYKI!$B303)</f>
        <v>0</v>
      </c>
      <c r="AU303" s="168">
        <f>SUMIFS('BAZA DANYCH'!$P:$P,'BAZA DANYCH'!$U:$U,AU$281,'BAZA DANYCH'!$K:$K,$C303,'BAZA DANYCH'!$A:$A,$A303,'BAZA DANYCH'!$F:$F,STATYSTYKI!$B303)</f>
        <v>0</v>
      </c>
      <c r="AV303" s="168">
        <f t="shared" si="275"/>
        <v>0</v>
      </c>
      <c r="AW303" s="168">
        <f>SUMIFS('BAZA DANYCH'!$O:$O,'BAZA DANYCH'!$U:$U,AW$281,'BAZA DANYCH'!$K:$K,$C303,'BAZA DANYCH'!$A:$A,$A303,'BAZA DANYCH'!$F:$F,STATYSTYKI!$B303)</f>
        <v>0</v>
      </c>
      <c r="AX303" s="168">
        <f>SUMIFS('BAZA DANYCH'!$P:$P,'BAZA DANYCH'!$U:$U,AX$281,'BAZA DANYCH'!$K:$K,$C303,'BAZA DANYCH'!$A:$A,$A303,'BAZA DANYCH'!$F:$F,STATYSTYKI!$B303)</f>
        <v>0</v>
      </c>
      <c r="AY303" s="168">
        <f t="shared" si="276"/>
        <v>0</v>
      </c>
      <c r="AZ303" s="168">
        <f>SUMIFS('BAZA DANYCH'!$O:$O,'BAZA DANYCH'!$U:$U,AZ$281,'BAZA DANYCH'!$K:$K,$C303,'BAZA DANYCH'!$A:$A,$A303,'BAZA DANYCH'!$F:$F,STATYSTYKI!$B303)</f>
        <v>0</v>
      </c>
      <c r="BA303" s="168">
        <f>SUMIFS('BAZA DANYCH'!$P:$P,'BAZA DANYCH'!$U:$U,BA$281,'BAZA DANYCH'!$K:$K,$C303,'BAZA DANYCH'!$A:$A,$A303,'BAZA DANYCH'!$F:$F,STATYSTYKI!$B303)</f>
        <v>0</v>
      </c>
      <c r="BB303" s="168">
        <f t="shared" si="277"/>
        <v>0</v>
      </c>
      <c r="BC303" s="168">
        <f>SUMIFS('BAZA DANYCH'!$O:$O,'BAZA DANYCH'!$U:$U,BC$281,'BAZA DANYCH'!$K:$K,$C303,'BAZA DANYCH'!$A:$A,$A303,'BAZA DANYCH'!$F:$F,STATYSTYKI!$B303)</f>
        <v>0</v>
      </c>
      <c r="BD303" s="168">
        <f>SUMIFS('BAZA DANYCH'!$P:$P,'BAZA DANYCH'!$U:$U,BD$281,'BAZA DANYCH'!$K:$K,$C303,'BAZA DANYCH'!$A:$A,$A303,'BAZA DANYCH'!$F:$F,STATYSTYKI!$B303)</f>
        <v>0</v>
      </c>
      <c r="BE303" s="168">
        <f t="shared" si="278"/>
        <v>0</v>
      </c>
      <c r="BF303" s="168">
        <f>SUMIFS('BAZA DANYCH'!$O:$O,'BAZA DANYCH'!$U:$U,BF$281,'BAZA DANYCH'!$K:$K,$C303,'BAZA DANYCH'!$A:$A,$A303,'BAZA DANYCH'!$F:$F,STATYSTYKI!$B303)</f>
        <v>0</v>
      </c>
      <c r="BG303" s="168">
        <f>SUMIFS('BAZA DANYCH'!$P:$P,'BAZA DANYCH'!$U:$U,BG$281,'BAZA DANYCH'!$K:$K,$C303,'BAZA DANYCH'!$A:$A,$A303,'BAZA DANYCH'!$F:$F,STATYSTYKI!$B303)</f>
        <v>0</v>
      </c>
      <c r="BH303" s="168">
        <f t="shared" si="279"/>
        <v>0</v>
      </c>
      <c r="BI303" s="168">
        <f>SUMIFS('BAZA DANYCH'!$O:$O,'BAZA DANYCH'!$U:$U,BI$281,'BAZA DANYCH'!$K:$K,$C303,'BAZA DANYCH'!$A:$A,$A303,'BAZA DANYCH'!$F:$F,STATYSTYKI!$B303)</f>
        <v>0</v>
      </c>
      <c r="BJ303" s="168">
        <f>SUMIFS('BAZA DANYCH'!$P:$P,'BAZA DANYCH'!$U:$U,BJ$281,'BAZA DANYCH'!$K:$K,$C303,'BAZA DANYCH'!$A:$A,$A303,'BAZA DANYCH'!$F:$F,STATYSTYKI!$B303)</f>
        <v>0</v>
      </c>
      <c r="BK303" s="168">
        <f t="shared" si="280"/>
        <v>0</v>
      </c>
      <c r="BL303" s="168">
        <f>SUMIFS('BAZA DANYCH'!$O:$O,'BAZA DANYCH'!$U:$U,BL$281,'BAZA DANYCH'!$K:$K,$C303,'BAZA DANYCH'!$A:$A,$A303,'BAZA DANYCH'!$F:$F,STATYSTYKI!$B303)</f>
        <v>0</v>
      </c>
      <c r="BM303" s="168">
        <f>SUMIFS('BAZA DANYCH'!$P:$P,'BAZA DANYCH'!$U:$U,BM$281,'BAZA DANYCH'!$K:$K,$C303,'BAZA DANYCH'!$A:$A,$A303,'BAZA DANYCH'!$F:$F,STATYSTYKI!$B303)</f>
        <v>0</v>
      </c>
      <c r="BN303" s="168">
        <f t="shared" si="281"/>
        <v>0</v>
      </c>
      <c r="BO303" s="168">
        <f>SUMIFS('BAZA DANYCH'!$O:$O,'BAZA DANYCH'!$U:$U,BO$281,'BAZA DANYCH'!$K:$K,$C303,'BAZA DANYCH'!$A:$A,$A303,'BAZA DANYCH'!$F:$F,STATYSTYKI!$B303)</f>
        <v>0</v>
      </c>
      <c r="BP303" s="168">
        <f>SUMIFS('BAZA DANYCH'!$P:$P,'BAZA DANYCH'!$U:$U,BP$281,'BAZA DANYCH'!$K:$K,$C303,'BAZA DANYCH'!$A:$A,$A303,'BAZA DANYCH'!$F:$F,STATYSTYKI!$B303)</f>
        <v>0</v>
      </c>
      <c r="BQ303" s="168">
        <f t="shared" si="282"/>
        <v>0</v>
      </c>
      <c r="BR303" s="168">
        <f>SUMIFS('BAZA DANYCH'!$O:$O,'BAZA DANYCH'!$U:$U,BR$281,'BAZA DANYCH'!$K:$K,$C303,'BAZA DANYCH'!$A:$A,$A303,'BAZA DANYCH'!$F:$F,STATYSTYKI!$B303)</f>
        <v>0</v>
      </c>
      <c r="BS303" s="168">
        <f>SUMIFS('BAZA DANYCH'!$P:$P,'BAZA DANYCH'!$U:$U,BS$281,'BAZA DANYCH'!$K:$K,$C303,'BAZA DANYCH'!$A:$A,$A303,'BAZA DANYCH'!$F:$F,STATYSTYKI!$B303)</f>
        <v>0</v>
      </c>
      <c r="BT303" s="168">
        <f t="shared" si="283"/>
        <v>0</v>
      </c>
      <c r="BU303" s="168">
        <f>SUMIFS('BAZA DANYCH'!$O:$O,'BAZA DANYCH'!$U:$U,BU$281,'BAZA DANYCH'!$K:$K,$C303,'BAZA DANYCH'!$A:$A,$A303,'BAZA DANYCH'!$F:$F,STATYSTYKI!$B303)</f>
        <v>0</v>
      </c>
      <c r="BV303" s="168">
        <f>SUMIFS('BAZA DANYCH'!$P:$P,'BAZA DANYCH'!$U:$U,BV$281,'BAZA DANYCH'!$K:$K,$C303,'BAZA DANYCH'!$A:$A,$A303,'BAZA DANYCH'!$F:$F,STATYSTYKI!$B303)</f>
        <v>0</v>
      </c>
      <c r="BW303" s="168">
        <f t="shared" si="284"/>
        <v>0</v>
      </c>
      <c r="BX303" s="168">
        <f>SUMIFS('BAZA DANYCH'!$O:$O,'BAZA DANYCH'!$U:$U,BX$281,'BAZA DANYCH'!$K:$K,$C303,'BAZA DANYCH'!$A:$A,$A303,'BAZA DANYCH'!$F:$F,STATYSTYKI!$B303)</f>
        <v>0</v>
      </c>
      <c r="BY303" s="168">
        <f>SUMIFS('BAZA DANYCH'!$P:$P,'BAZA DANYCH'!$U:$U,BY$281,'BAZA DANYCH'!$K:$K,$C303,'BAZA DANYCH'!$A:$A,$A303,'BAZA DANYCH'!$F:$F,STATYSTYKI!$B303)</f>
        <v>0</v>
      </c>
      <c r="BZ303" s="168">
        <f t="shared" si="285"/>
        <v>0</v>
      </c>
      <c r="CA303" s="168">
        <f>SUMIFS('BAZA DANYCH'!$O:$O,'BAZA DANYCH'!$U:$U,CA$281,'BAZA DANYCH'!$K:$K,$C303,'BAZA DANYCH'!$A:$A,$A303,'BAZA DANYCH'!$F:$F,STATYSTYKI!$B303)</f>
        <v>0</v>
      </c>
      <c r="CB303" s="168">
        <f>SUMIFS('BAZA DANYCH'!$P:$P,'BAZA DANYCH'!$U:$U,CB$281,'BAZA DANYCH'!$K:$K,$C303,'BAZA DANYCH'!$A:$A,$A303,'BAZA DANYCH'!$F:$F,STATYSTYKI!$B303)</f>
        <v>0</v>
      </c>
      <c r="CC303" s="168">
        <f t="shared" si="286"/>
        <v>0</v>
      </c>
      <c r="CD303" s="168">
        <f>SUMIFS('BAZA DANYCH'!$O:$O,'BAZA DANYCH'!$U:$U,CD$281,'BAZA DANYCH'!$K:$K,$C303,'BAZA DANYCH'!$A:$A,$A303,'BAZA DANYCH'!$F:$F,STATYSTYKI!$B303)</f>
        <v>0</v>
      </c>
      <c r="CE303" s="168">
        <f>SUMIFS('BAZA DANYCH'!$P:$P,'BAZA DANYCH'!$U:$U,CE$281,'BAZA DANYCH'!$K:$K,$C303,'BAZA DANYCH'!$A:$A,$A303,'BAZA DANYCH'!$F:$F,STATYSTYKI!$B303)</f>
        <v>0</v>
      </c>
      <c r="CF303" s="168">
        <f t="shared" si="287"/>
        <v>0</v>
      </c>
      <c r="CG303" s="168">
        <f>SUMIFS('BAZA DANYCH'!$O:$O,'BAZA DANYCH'!$U:$U,CG$281,'BAZA DANYCH'!$K:$K,$C303,'BAZA DANYCH'!$A:$A,$A303,'BAZA DANYCH'!$F:$F,STATYSTYKI!$B303)</f>
        <v>0</v>
      </c>
      <c r="CH303" s="168">
        <f>SUMIFS('BAZA DANYCH'!$P:$P,'BAZA DANYCH'!$U:$U,CH$281,'BAZA DANYCH'!$K:$K,$C303,'BAZA DANYCH'!$A:$A,$A303,'BAZA DANYCH'!$F:$F,STATYSTYKI!$B303)</f>
        <v>0</v>
      </c>
      <c r="CI303" s="168">
        <f t="shared" si="288"/>
        <v>0</v>
      </c>
      <c r="CJ303" s="168">
        <f>SUMIFS('BAZA DANYCH'!$O:$O,'BAZA DANYCH'!$U:$U,CJ$281,'BAZA DANYCH'!$K:$K,$C303,'BAZA DANYCH'!$A:$A,$A303,'BAZA DANYCH'!$F:$F,STATYSTYKI!$B303)</f>
        <v>0</v>
      </c>
      <c r="CK303" s="168">
        <f>SUMIFS('BAZA DANYCH'!$P:$P,'BAZA DANYCH'!$U:$U,CK$281,'BAZA DANYCH'!$K:$K,$C303,'BAZA DANYCH'!$A:$A,$A303,'BAZA DANYCH'!$F:$F,STATYSTYKI!$B303)</f>
        <v>26</v>
      </c>
      <c r="CL303" s="168">
        <f t="shared" si="289"/>
        <v>26</v>
      </c>
      <c r="CM303" s="168">
        <f>SUMIFS('BAZA DANYCH'!$O:$O,'BAZA DANYCH'!$U:$U,CM$281,'BAZA DANYCH'!$K:$K,$C303,'BAZA DANYCH'!$A:$A,$A303,'BAZA DANYCH'!$F:$F,STATYSTYKI!$B303)</f>
        <v>4</v>
      </c>
      <c r="CN303" s="168">
        <f>SUMIFS('BAZA DANYCH'!$P:$P,'BAZA DANYCH'!$U:$U,CN$281,'BAZA DANYCH'!$K:$K,$C303,'BAZA DANYCH'!$A:$A,$A303,'BAZA DANYCH'!$F:$F,STATYSTYKI!$B303)</f>
        <v>3</v>
      </c>
      <c r="CO303" s="168">
        <f t="shared" si="290"/>
        <v>7</v>
      </c>
      <c r="CP303" s="168">
        <f>SUMIFS('BAZA DANYCH'!$O:$O,'BAZA DANYCH'!$U:$U,CP$281,'BAZA DANYCH'!$K:$K,$C303,'BAZA DANYCH'!$A:$A,$A303,'BAZA DANYCH'!$F:$F,STATYSTYKI!$B303)</f>
        <v>0</v>
      </c>
      <c r="CQ303" s="168">
        <f>SUMIFS('BAZA DANYCH'!$P:$P,'BAZA DANYCH'!$U:$U,CQ$281,'BAZA DANYCH'!$K:$K,$C303,'BAZA DANYCH'!$A:$A,$A303,'BAZA DANYCH'!$F:$F,STATYSTYKI!$B303)</f>
        <v>0</v>
      </c>
      <c r="CR303" s="168">
        <f t="shared" si="291"/>
        <v>0</v>
      </c>
      <c r="CS303" s="168">
        <f>SUMIFS('BAZA DANYCH'!$O:$O,'BAZA DANYCH'!$U:$U,CS$281,'BAZA DANYCH'!$K:$K,$C303,'BAZA DANYCH'!$A:$A,$A303,'BAZA DANYCH'!$F:$F,STATYSTYKI!$B303)</f>
        <v>0</v>
      </c>
      <c r="CT303" s="168">
        <f>SUMIFS('BAZA DANYCH'!$P:$P,'BAZA DANYCH'!$U:$U,CT$281,'BAZA DANYCH'!$K:$K,$C303,'BAZA DANYCH'!$A:$A,$A303,'BAZA DANYCH'!$F:$F,STATYSTYKI!$B303)</f>
        <v>0</v>
      </c>
      <c r="CU303" s="168">
        <f t="shared" si="292"/>
        <v>0</v>
      </c>
      <c r="CV303" s="168">
        <f>SUMIFS('BAZA DANYCH'!$O:$O,'BAZA DANYCH'!$U:$U,CV$281,'BAZA DANYCH'!$K:$K,$C303,'BAZA DANYCH'!$A:$A,$A303,'BAZA DANYCH'!$F:$F,STATYSTYKI!$B303)</f>
        <v>0</v>
      </c>
      <c r="CW303" s="168">
        <f>SUMIFS('BAZA DANYCH'!$P:$P,'BAZA DANYCH'!$U:$U,CW$281,'BAZA DANYCH'!$K:$K,$C303,'BAZA DANYCH'!$A:$A,$A303,'BAZA DANYCH'!$F:$F,STATYSTYKI!$B303)</f>
        <v>0</v>
      </c>
    </row>
    <row r="304" spans="1:101" x14ac:dyDescent="0.2">
      <c r="A304" s="170" t="str">
        <f t="shared" ref="A304:C304" si="311">A206</f>
        <v xml:space="preserve">Plac Grunwaldzki </v>
      </c>
      <c r="B304" s="170" t="str">
        <f t="shared" si="311"/>
        <v>pr_88c_T</v>
      </c>
      <c r="C304" s="170">
        <f t="shared" si="311"/>
        <v>10</v>
      </c>
      <c r="D304" s="177">
        <f t="shared" si="229"/>
        <v>541</v>
      </c>
      <c r="E304" s="177">
        <f t="shared" si="230"/>
        <v>610</v>
      </c>
      <c r="F304" s="177">
        <f t="shared" si="261"/>
        <v>1151</v>
      </c>
      <c r="G304" s="168">
        <f>SUMIFS('BAZA DANYCH'!$O:$O,'BAZA DANYCH'!$U:$U,G$281,'BAZA DANYCH'!$K:$K,$C304,'BAZA DANYCH'!$A:$A,$A304,'BAZA DANYCH'!$F:$F,STATYSTYKI!$B304)</f>
        <v>0</v>
      </c>
      <c r="H304" s="168">
        <f>SUMIFS('BAZA DANYCH'!$P:$P,'BAZA DANYCH'!$U:$U,H$281,'BAZA DANYCH'!$K:$K,$C304,'BAZA DANYCH'!$A:$A,$A304,'BAZA DANYCH'!$F:$F,STATYSTYKI!$B304)</f>
        <v>0</v>
      </c>
      <c r="I304" s="168">
        <f t="shared" si="262"/>
        <v>0</v>
      </c>
      <c r="J304" s="168">
        <f>SUMIFS('BAZA DANYCH'!$O:$O,'BAZA DANYCH'!$U:$U,J$281,'BAZA DANYCH'!$K:$K,$C304,'BAZA DANYCH'!$A:$A,$A304,'BAZA DANYCH'!$F:$F,STATYSTYKI!$B304)</f>
        <v>0</v>
      </c>
      <c r="K304" s="168">
        <f>SUMIFS('BAZA DANYCH'!$P:$P,'BAZA DANYCH'!$U:$U,K$281,'BAZA DANYCH'!$K:$K,$C304,'BAZA DANYCH'!$A:$A,$A304,'BAZA DANYCH'!$F:$F,STATYSTYKI!$B304)</f>
        <v>8</v>
      </c>
      <c r="L304" s="168">
        <f t="shared" si="263"/>
        <v>8</v>
      </c>
      <c r="M304" s="168">
        <f>SUMIFS('BAZA DANYCH'!$O:$O,'BAZA DANYCH'!$U:$U,M$281,'BAZA DANYCH'!$K:$K,$C304,'BAZA DANYCH'!$A:$A,$A304,'BAZA DANYCH'!$F:$F,STATYSTYKI!$B304)</f>
        <v>3</v>
      </c>
      <c r="N304" s="168">
        <f>SUMIFS('BAZA DANYCH'!$P:$P,'BAZA DANYCH'!$U:$U,N$281,'BAZA DANYCH'!$K:$K,$C304,'BAZA DANYCH'!$A:$A,$A304,'BAZA DANYCH'!$F:$F,STATYSTYKI!$B304)</f>
        <v>25</v>
      </c>
      <c r="O304" s="168">
        <f t="shared" si="264"/>
        <v>28</v>
      </c>
      <c r="P304" s="168">
        <f>SUMIFS('BAZA DANYCH'!$O:$O,'BAZA DANYCH'!$U:$U,P$281,'BAZA DANYCH'!$K:$K,$C304,'BAZA DANYCH'!$A:$A,$A304,'BAZA DANYCH'!$F:$F,STATYSTYKI!$B304)</f>
        <v>7</v>
      </c>
      <c r="Q304" s="168">
        <f>SUMIFS('BAZA DANYCH'!$P:$P,'BAZA DANYCH'!$U:$U,Q$281,'BAZA DANYCH'!$K:$K,$C304,'BAZA DANYCH'!$A:$A,$A304,'BAZA DANYCH'!$F:$F,STATYSTYKI!$B304)</f>
        <v>18</v>
      </c>
      <c r="R304" s="168">
        <f t="shared" si="265"/>
        <v>25</v>
      </c>
      <c r="S304" s="168">
        <f>SUMIFS('BAZA DANYCH'!$O:$O,'BAZA DANYCH'!$U:$U,S$281,'BAZA DANYCH'!$K:$K,$C304,'BAZA DANYCH'!$A:$A,$A304,'BAZA DANYCH'!$F:$F,STATYSTYKI!$B304)</f>
        <v>8</v>
      </c>
      <c r="T304" s="168">
        <f>SUMIFS('BAZA DANYCH'!$P:$P,'BAZA DANYCH'!$U:$U,T$281,'BAZA DANYCH'!$K:$K,$C304,'BAZA DANYCH'!$A:$A,$A304,'BAZA DANYCH'!$F:$F,STATYSTYKI!$B304)</f>
        <v>18</v>
      </c>
      <c r="U304" s="168">
        <f t="shared" si="266"/>
        <v>26</v>
      </c>
      <c r="V304" s="168">
        <f>SUMIFS('BAZA DANYCH'!$O:$O,'BAZA DANYCH'!$U:$U,V$281,'BAZA DANYCH'!$K:$K,$C304,'BAZA DANYCH'!$A:$A,$A304,'BAZA DANYCH'!$F:$F,STATYSTYKI!$B304)</f>
        <v>3</v>
      </c>
      <c r="W304" s="168">
        <f>SUMIFS('BAZA DANYCH'!$P:$P,'BAZA DANYCH'!$U:$U,W$281,'BAZA DANYCH'!$K:$K,$C304,'BAZA DANYCH'!$A:$A,$A304,'BAZA DANYCH'!$F:$F,STATYSTYKI!$B304)</f>
        <v>15</v>
      </c>
      <c r="X304" s="168">
        <f t="shared" si="267"/>
        <v>18</v>
      </c>
      <c r="Y304" s="168">
        <f>SUMIFS('BAZA DANYCH'!$O:$O,'BAZA DANYCH'!$U:$U,Y$281,'BAZA DANYCH'!$K:$K,$C304,'BAZA DANYCH'!$A:$A,$A304,'BAZA DANYCH'!$F:$F,STATYSTYKI!$B304)</f>
        <v>12</v>
      </c>
      <c r="Z304" s="168">
        <f>SUMIFS('BAZA DANYCH'!$P:$P,'BAZA DANYCH'!$U:$U,Z$281,'BAZA DANYCH'!$K:$K,$C304,'BAZA DANYCH'!$A:$A,$A304,'BAZA DANYCH'!$F:$F,STATYSTYKI!$B304)</f>
        <v>34</v>
      </c>
      <c r="AA304" s="168">
        <f t="shared" si="268"/>
        <v>46</v>
      </c>
      <c r="AB304" s="168">
        <f>SUMIFS('BAZA DANYCH'!$O:$O,'BAZA DANYCH'!$U:$U,AB$281,'BAZA DANYCH'!$K:$K,$C304,'BAZA DANYCH'!$A:$A,$A304,'BAZA DANYCH'!$F:$F,STATYSTYKI!$B304)</f>
        <v>7</v>
      </c>
      <c r="AC304" s="168">
        <f>SUMIFS('BAZA DANYCH'!$P:$P,'BAZA DANYCH'!$U:$U,AC$281,'BAZA DANYCH'!$K:$K,$C304,'BAZA DANYCH'!$A:$A,$A304,'BAZA DANYCH'!$F:$F,STATYSTYKI!$B304)</f>
        <v>35</v>
      </c>
      <c r="AD304" s="168">
        <f t="shared" si="269"/>
        <v>42</v>
      </c>
      <c r="AE304" s="168">
        <f>SUMIFS('BAZA DANYCH'!$O:$O,'BAZA DANYCH'!$U:$U,AE$281,'BAZA DANYCH'!$K:$K,$C304,'BAZA DANYCH'!$A:$A,$A304,'BAZA DANYCH'!$F:$F,STATYSTYKI!$B304)</f>
        <v>7</v>
      </c>
      <c r="AF304" s="168">
        <f>SUMIFS('BAZA DANYCH'!$P:$P,'BAZA DANYCH'!$U:$U,AF$281,'BAZA DANYCH'!$K:$K,$C304,'BAZA DANYCH'!$A:$A,$A304,'BAZA DANYCH'!$F:$F,STATYSTYKI!$B304)</f>
        <v>14</v>
      </c>
      <c r="AG304" s="168">
        <f t="shared" si="270"/>
        <v>21</v>
      </c>
      <c r="AH304" s="168">
        <f>SUMIFS('BAZA DANYCH'!$O:$O,'BAZA DANYCH'!$U:$U,AH$281,'BAZA DANYCH'!$K:$K,$C304,'BAZA DANYCH'!$A:$A,$A304,'BAZA DANYCH'!$F:$F,STATYSTYKI!$B304)</f>
        <v>3</v>
      </c>
      <c r="AI304" s="168">
        <f>SUMIFS('BAZA DANYCH'!$P:$P,'BAZA DANYCH'!$U:$U,AI$281,'BAZA DANYCH'!$K:$K,$C304,'BAZA DANYCH'!$A:$A,$A304,'BAZA DANYCH'!$F:$F,STATYSTYKI!$B304)</f>
        <v>12</v>
      </c>
      <c r="AJ304" s="168">
        <f t="shared" si="271"/>
        <v>15</v>
      </c>
      <c r="AK304" s="168">
        <f>SUMIFS('BAZA DANYCH'!$O:$O,'BAZA DANYCH'!$U:$U,AK$281,'BAZA DANYCH'!$K:$K,$C304,'BAZA DANYCH'!$A:$A,$A304,'BAZA DANYCH'!$F:$F,STATYSTYKI!$B304)</f>
        <v>20</v>
      </c>
      <c r="AL304" s="168">
        <f>SUMIFS('BAZA DANYCH'!$P:$P,'BAZA DANYCH'!$U:$U,AL$281,'BAZA DANYCH'!$K:$K,$C304,'BAZA DANYCH'!$A:$A,$A304,'BAZA DANYCH'!$F:$F,STATYSTYKI!$B304)</f>
        <v>44</v>
      </c>
      <c r="AM304" s="168">
        <f t="shared" si="272"/>
        <v>64</v>
      </c>
      <c r="AN304" s="168">
        <f>SUMIFS('BAZA DANYCH'!$O:$O,'BAZA DANYCH'!$U:$U,AN$281,'BAZA DANYCH'!$K:$K,$C304,'BAZA DANYCH'!$A:$A,$A304,'BAZA DANYCH'!$F:$F,STATYSTYKI!$B304)</f>
        <v>7</v>
      </c>
      <c r="AO304" s="168">
        <f>SUMIFS('BAZA DANYCH'!$P:$P,'BAZA DANYCH'!$U:$U,AO$281,'BAZA DANYCH'!$K:$K,$C304,'BAZA DANYCH'!$A:$A,$A304,'BAZA DANYCH'!$F:$F,STATYSTYKI!$B304)</f>
        <v>9</v>
      </c>
      <c r="AP304" s="168">
        <f t="shared" si="273"/>
        <v>16</v>
      </c>
      <c r="AQ304" s="168">
        <f>SUMIFS('BAZA DANYCH'!$O:$O,'BAZA DANYCH'!$U:$U,AQ$281,'BAZA DANYCH'!$K:$K,$C304,'BAZA DANYCH'!$A:$A,$A304,'BAZA DANYCH'!$F:$F,STATYSTYKI!$B304)</f>
        <v>4</v>
      </c>
      <c r="AR304" s="168">
        <f>SUMIFS('BAZA DANYCH'!$P:$P,'BAZA DANYCH'!$U:$U,AR$281,'BAZA DANYCH'!$K:$K,$C304,'BAZA DANYCH'!$A:$A,$A304,'BAZA DANYCH'!$F:$F,STATYSTYKI!$B304)</f>
        <v>25</v>
      </c>
      <c r="AS304" s="168">
        <f t="shared" si="274"/>
        <v>29</v>
      </c>
      <c r="AT304" s="168">
        <f>SUMIFS('BAZA DANYCH'!$O:$O,'BAZA DANYCH'!$U:$U,AT$281,'BAZA DANYCH'!$K:$K,$C304,'BAZA DANYCH'!$A:$A,$A304,'BAZA DANYCH'!$F:$F,STATYSTYKI!$B304)</f>
        <v>7</v>
      </c>
      <c r="AU304" s="168">
        <f>SUMIFS('BAZA DANYCH'!$P:$P,'BAZA DANYCH'!$U:$U,AU$281,'BAZA DANYCH'!$K:$K,$C304,'BAZA DANYCH'!$A:$A,$A304,'BAZA DANYCH'!$F:$F,STATYSTYKI!$B304)</f>
        <v>9</v>
      </c>
      <c r="AV304" s="168">
        <f t="shared" si="275"/>
        <v>16</v>
      </c>
      <c r="AW304" s="168">
        <f>SUMIFS('BAZA DANYCH'!$O:$O,'BAZA DANYCH'!$U:$U,AW$281,'BAZA DANYCH'!$K:$K,$C304,'BAZA DANYCH'!$A:$A,$A304,'BAZA DANYCH'!$F:$F,STATYSTYKI!$B304)</f>
        <v>4</v>
      </c>
      <c r="AX304" s="168">
        <f>SUMIFS('BAZA DANYCH'!$P:$P,'BAZA DANYCH'!$U:$U,AX$281,'BAZA DANYCH'!$K:$K,$C304,'BAZA DANYCH'!$A:$A,$A304,'BAZA DANYCH'!$F:$F,STATYSTYKI!$B304)</f>
        <v>25</v>
      </c>
      <c r="AY304" s="168">
        <f t="shared" si="276"/>
        <v>29</v>
      </c>
      <c r="AZ304" s="168">
        <f>SUMIFS('BAZA DANYCH'!$O:$O,'BAZA DANYCH'!$U:$U,AZ$281,'BAZA DANYCH'!$K:$K,$C304,'BAZA DANYCH'!$A:$A,$A304,'BAZA DANYCH'!$F:$F,STATYSTYKI!$B304)</f>
        <v>7</v>
      </c>
      <c r="BA304" s="168">
        <f>SUMIFS('BAZA DANYCH'!$P:$P,'BAZA DANYCH'!$U:$U,BA$281,'BAZA DANYCH'!$K:$K,$C304,'BAZA DANYCH'!$A:$A,$A304,'BAZA DANYCH'!$F:$F,STATYSTYKI!$B304)</f>
        <v>40</v>
      </c>
      <c r="BB304" s="168">
        <f t="shared" si="277"/>
        <v>47</v>
      </c>
      <c r="BC304" s="168">
        <f>SUMIFS('BAZA DANYCH'!$O:$O,'BAZA DANYCH'!$U:$U,BC$281,'BAZA DANYCH'!$K:$K,$C304,'BAZA DANYCH'!$A:$A,$A304,'BAZA DANYCH'!$F:$F,STATYSTYKI!$B304)</f>
        <v>4</v>
      </c>
      <c r="BD304" s="168">
        <f>SUMIFS('BAZA DANYCH'!$P:$P,'BAZA DANYCH'!$U:$U,BD$281,'BAZA DANYCH'!$K:$K,$C304,'BAZA DANYCH'!$A:$A,$A304,'BAZA DANYCH'!$F:$F,STATYSTYKI!$B304)</f>
        <v>10</v>
      </c>
      <c r="BE304" s="168">
        <f t="shared" si="278"/>
        <v>14</v>
      </c>
      <c r="BF304" s="168">
        <f>SUMIFS('BAZA DANYCH'!$O:$O,'BAZA DANYCH'!$U:$U,BF$281,'BAZA DANYCH'!$K:$K,$C304,'BAZA DANYCH'!$A:$A,$A304,'BAZA DANYCH'!$F:$F,STATYSTYKI!$B304)</f>
        <v>9</v>
      </c>
      <c r="BG304" s="168">
        <f>SUMIFS('BAZA DANYCH'!$P:$P,'BAZA DANYCH'!$U:$U,BG$281,'BAZA DANYCH'!$K:$K,$C304,'BAZA DANYCH'!$A:$A,$A304,'BAZA DANYCH'!$F:$F,STATYSTYKI!$B304)</f>
        <v>20</v>
      </c>
      <c r="BH304" s="168">
        <f t="shared" si="279"/>
        <v>29</v>
      </c>
      <c r="BI304" s="168">
        <f>SUMIFS('BAZA DANYCH'!$O:$O,'BAZA DANYCH'!$U:$U,BI$281,'BAZA DANYCH'!$K:$K,$C304,'BAZA DANYCH'!$A:$A,$A304,'BAZA DANYCH'!$F:$F,STATYSTYKI!$B304)</f>
        <v>45</v>
      </c>
      <c r="BJ304" s="168">
        <f>SUMIFS('BAZA DANYCH'!$P:$P,'BAZA DANYCH'!$U:$U,BJ$281,'BAZA DANYCH'!$K:$K,$C304,'BAZA DANYCH'!$A:$A,$A304,'BAZA DANYCH'!$F:$F,STATYSTYKI!$B304)</f>
        <v>25</v>
      </c>
      <c r="BK304" s="168">
        <f t="shared" si="280"/>
        <v>70</v>
      </c>
      <c r="BL304" s="168">
        <f>SUMIFS('BAZA DANYCH'!$O:$O,'BAZA DANYCH'!$U:$U,BL$281,'BAZA DANYCH'!$K:$K,$C304,'BAZA DANYCH'!$A:$A,$A304,'BAZA DANYCH'!$F:$F,STATYSTYKI!$B304)</f>
        <v>15</v>
      </c>
      <c r="BM304" s="168">
        <f>SUMIFS('BAZA DANYCH'!$P:$P,'BAZA DANYCH'!$U:$U,BM$281,'BAZA DANYCH'!$K:$K,$C304,'BAZA DANYCH'!$A:$A,$A304,'BAZA DANYCH'!$F:$F,STATYSTYKI!$B304)</f>
        <v>12</v>
      </c>
      <c r="BN304" s="168">
        <f t="shared" si="281"/>
        <v>27</v>
      </c>
      <c r="BO304" s="168">
        <f>SUMIFS('BAZA DANYCH'!$O:$O,'BAZA DANYCH'!$U:$U,BO$281,'BAZA DANYCH'!$K:$K,$C304,'BAZA DANYCH'!$A:$A,$A304,'BAZA DANYCH'!$F:$F,STATYSTYKI!$B304)</f>
        <v>20</v>
      </c>
      <c r="BP304" s="168">
        <f>SUMIFS('BAZA DANYCH'!$P:$P,'BAZA DANYCH'!$U:$U,BP$281,'BAZA DANYCH'!$K:$K,$C304,'BAZA DANYCH'!$A:$A,$A304,'BAZA DANYCH'!$F:$F,STATYSTYKI!$B304)</f>
        <v>45</v>
      </c>
      <c r="BQ304" s="168">
        <f t="shared" si="282"/>
        <v>65</v>
      </c>
      <c r="BR304" s="168">
        <f>SUMIFS('BAZA DANYCH'!$O:$O,'BAZA DANYCH'!$U:$U,BR$281,'BAZA DANYCH'!$K:$K,$C304,'BAZA DANYCH'!$A:$A,$A304,'BAZA DANYCH'!$F:$F,STATYSTYKI!$B304)</f>
        <v>26</v>
      </c>
      <c r="BS304" s="168">
        <f>SUMIFS('BAZA DANYCH'!$P:$P,'BAZA DANYCH'!$U:$U,BS$281,'BAZA DANYCH'!$K:$K,$C304,'BAZA DANYCH'!$A:$A,$A304,'BAZA DANYCH'!$F:$F,STATYSTYKI!$B304)</f>
        <v>5</v>
      </c>
      <c r="BT304" s="168">
        <f t="shared" si="283"/>
        <v>31</v>
      </c>
      <c r="BU304" s="168">
        <f>SUMIFS('BAZA DANYCH'!$O:$O,'BAZA DANYCH'!$U:$U,BU$281,'BAZA DANYCH'!$K:$K,$C304,'BAZA DANYCH'!$A:$A,$A304,'BAZA DANYCH'!$F:$F,STATYSTYKI!$B304)</f>
        <v>59</v>
      </c>
      <c r="BV304" s="168">
        <f>SUMIFS('BAZA DANYCH'!$P:$P,'BAZA DANYCH'!$U:$U,BV$281,'BAZA DANYCH'!$K:$K,$C304,'BAZA DANYCH'!$A:$A,$A304,'BAZA DANYCH'!$F:$F,STATYSTYKI!$B304)</f>
        <v>23</v>
      </c>
      <c r="BW304" s="168">
        <f t="shared" si="284"/>
        <v>82</v>
      </c>
      <c r="BX304" s="168">
        <f>SUMIFS('BAZA DANYCH'!$O:$O,'BAZA DANYCH'!$U:$U,BX$281,'BAZA DANYCH'!$K:$K,$C304,'BAZA DANYCH'!$A:$A,$A304,'BAZA DANYCH'!$F:$F,STATYSTYKI!$B304)</f>
        <v>15</v>
      </c>
      <c r="BY304" s="168">
        <f>SUMIFS('BAZA DANYCH'!$P:$P,'BAZA DANYCH'!$U:$U,BY$281,'BAZA DANYCH'!$K:$K,$C304,'BAZA DANYCH'!$A:$A,$A304,'BAZA DANYCH'!$F:$F,STATYSTYKI!$B304)</f>
        <v>12</v>
      </c>
      <c r="BZ304" s="168">
        <f t="shared" si="285"/>
        <v>27</v>
      </c>
      <c r="CA304" s="168">
        <f>SUMIFS('BAZA DANYCH'!$O:$O,'BAZA DANYCH'!$U:$U,CA$281,'BAZA DANYCH'!$K:$K,$C304,'BAZA DANYCH'!$A:$A,$A304,'BAZA DANYCH'!$F:$F,STATYSTYKI!$B304)</f>
        <v>40</v>
      </c>
      <c r="CB304" s="168">
        <f>SUMIFS('BAZA DANYCH'!$P:$P,'BAZA DANYCH'!$U:$U,CB$281,'BAZA DANYCH'!$K:$K,$C304,'BAZA DANYCH'!$A:$A,$A304,'BAZA DANYCH'!$F:$F,STATYSTYKI!$B304)</f>
        <v>32</v>
      </c>
      <c r="CC304" s="168">
        <f t="shared" si="286"/>
        <v>72</v>
      </c>
      <c r="CD304" s="168">
        <f>SUMIFS('BAZA DANYCH'!$O:$O,'BAZA DANYCH'!$U:$U,CD$281,'BAZA DANYCH'!$K:$K,$C304,'BAZA DANYCH'!$A:$A,$A304,'BAZA DANYCH'!$F:$F,STATYSTYKI!$B304)</f>
        <v>23</v>
      </c>
      <c r="CE304" s="168">
        <f>SUMIFS('BAZA DANYCH'!$P:$P,'BAZA DANYCH'!$U:$U,CE$281,'BAZA DANYCH'!$K:$K,$C304,'BAZA DANYCH'!$A:$A,$A304,'BAZA DANYCH'!$F:$F,STATYSTYKI!$B304)</f>
        <v>22</v>
      </c>
      <c r="CF304" s="168">
        <f t="shared" si="287"/>
        <v>45</v>
      </c>
      <c r="CG304" s="168">
        <f>SUMIFS('BAZA DANYCH'!$O:$O,'BAZA DANYCH'!$U:$U,CG$281,'BAZA DANYCH'!$K:$K,$C304,'BAZA DANYCH'!$A:$A,$A304,'BAZA DANYCH'!$F:$F,STATYSTYKI!$B304)</f>
        <v>20</v>
      </c>
      <c r="CH304" s="168">
        <f>SUMIFS('BAZA DANYCH'!$P:$P,'BAZA DANYCH'!$U:$U,CH$281,'BAZA DANYCH'!$K:$K,$C304,'BAZA DANYCH'!$A:$A,$A304,'BAZA DANYCH'!$F:$F,STATYSTYKI!$B304)</f>
        <v>9</v>
      </c>
      <c r="CI304" s="168">
        <f t="shared" si="288"/>
        <v>29</v>
      </c>
      <c r="CJ304" s="168">
        <f>SUMIFS('BAZA DANYCH'!$O:$O,'BAZA DANYCH'!$U:$U,CJ$281,'BAZA DANYCH'!$K:$K,$C304,'BAZA DANYCH'!$A:$A,$A304,'BAZA DANYCH'!$F:$F,STATYSTYKI!$B304)</f>
        <v>17</v>
      </c>
      <c r="CK304" s="168">
        <f>SUMIFS('BAZA DANYCH'!$P:$P,'BAZA DANYCH'!$U:$U,CK$281,'BAZA DANYCH'!$K:$K,$C304,'BAZA DANYCH'!$A:$A,$A304,'BAZA DANYCH'!$F:$F,STATYSTYKI!$B304)</f>
        <v>4</v>
      </c>
      <c r="CL304" s="168">
        <f t="shared" si="289"/>
        <v>21</v>
      </c>
      <c r="CM304" s="168">
        <f>SUMIFS('BAZA DANYCH'!$O:$O,'BAZA DANYCH'!$U:$U,CM$281,'BAZA DANYCH'!$K:$K,$C304,'BAZA DANYCH'!$A:$A,$A304,'BAZA DANYCH'!$F:$F,STATYSTYKI!$B304)</f>
        <v>30</v>
      </c>
      <c r="CN304" s="168">
        <f>SUMIFS('BAZA DANYCH'!$P:$P,'BAZA DANYCH'!$U:$U,CN$281,'BAZA DANYCH'!$K:$K,$C304,'BAZA DANYCH'!$A:$A,$A304,'BAZA DANYCH'!$F:$F,STATYSTYKI!$B304)</f>
        <v>20</v>
      </c>
      <c r="CO304" s="168">
        <f t="shared" si="290"/>
        <v>50</v>
      </c>
      <c r="CP304" s="168">
        <f>SUMIFS('BAZA DANYCH'!$O:$O,'BAZA DANYCH'!$U:$U,CP$281,'BAZA DANYCH'!$K:$K,$C304,'BAZA DANYCH'!$A:$A,$A304,'BAZA DANYCH'!$F:$F,STATYSTYKI!$B304)</f>
        <v>72</v>
      </c>
      <c r="CQ304" s="168">
        <f>SUMIFS('BAZA DANYCH'!$P:$P,'BAZA DANYCH'!$U:$U,CQ$281,'BAZA DANYCH'!$K:$K,$C304,'BAZA DANYCH'!$A:$A,$A304,'BAZA DANYCH'!$F:$F,STATYSTYKI!$B304)</f>
        <v>28</v>
      </c>
      <c r="CR304" s="168">
        <f t="shared" si="291"/>
        <v>100</v>
      </c>
      <c r="CS304" s="168">
        <f>SUMIFS('BAZA DANYCH'!$O:$O,'BAZA DANYCH'!$U:$U,CS$281,'BAZA DANYCH'!$K:$K,$C304,'BAZA DANYCH'!$A:$A,$A304,'BAZA DANYCH'!$F:$F,STATYSTYKI!$B304)</f>
        <v>25</v>
      </c>
      <c r="CT304" s="168">
        <f>SUMIFS('BAZA DANYCH'!$P:$P,'BAZA DANYCH'!$U:$U,CT$281,'BAZA DANYCH'!$K:$K,$C304,'BAZA DANYCH'!$A:$A,$A304,'BAZA DANYCH'!$F:$F,STATYSTYKI!$B304)</f>
        <v>5</v>
      </c>
      <c r="CU304" s="168">
        <f t="shared" si="292"/>
        <v>30</v>
      </c>
      <c r="CV304" s="168">
        <f>SUMIFS('BAZA DANYCH'!$O:$O,'BAZA DANYCH'!$U:$U,CV$281,'BAZA DANYCH'!$K:$K,$C304,'BAZA DANYCH'!$A:$A,$A304,'BAZA DANYCH'!$F:$F,STATYSTYKI!$B304)</f>
        <v>22</v>
      </c>
      <c r="CW304" s="168">
        <f>SUMIFS('BAZA DANYCH'!$P:$P,'BAZA DANYCH'!$U:$U,CW$281,'BAZA DANYCH'!$K:$K,$C304,'BAZA DANYCH'!$A:$A,$A304,'BAZA DANYCH'!$F:$F,STATYSTYKI!$B304)</f>
        <v>7</v>
      </c>
    </row>
    <row r="305" spans="1:101" x14ac:dyDescent="0.2">
      <c r="A305" s="170" t="str">
        <f t="shared" ref="A305:C305" si="312">A207</f>
        <v xml:space="preserve">Plac Grunwaldzki </v>
      </c>
      <c r="B305" s="170" t="str">
        <f t="shared" si="312"/>
        <v>pr_88f_T</v>
      </c>
      <c r="C305" s="170">
        <f t="shared" si="312"/>
        <v>10</v>
      </c>
      <c r="D305" s="177">
        <f t="shared" si="229"/>
        <v>444</v>
      </c>
      <c r="E305" s="177">
        <f t="shared" si="230"/>
        <v>459</v>
      </c>
      <c r="F305" s="177">
        <f t="shared" si="261"/>
        <v>903</v>
      </c>
      <c r="G305" s="168">
        <f>SUMIFS('BAZA DANYCH'!$O:$O,'BAZA DANYCH'!$U:$U,G$281,'BAZA DANYCH'!$K:$K,$C305,'BAZA DANYCH'!$A:$A,$A305,'BAZA DANYCH'!$F:$F,STATYSTYKI!$B305)</f>
        <v>0</v>
      </c>
      <c r="H305" s="168">
        <f>SUMIFS('BAZA DANYCH'!$P:$P,'BAZA DANYCH'!$U:$U,H$281,'BAZA DANYCH'!$K:$K,$C305,'BAZA DANYCH'!$A:$A,$A305,'BAZA DANYCH'!$F:$F,STATYSTYKI!$B305)</f>
        <v>0</v>
      </c>
      <c r="I305" s="168">
        <f t="shared" si="262"/>
        <v>0</v>
      </c>
      <c r="J305" s="168">
        <f>SUMIFS('BAZA DANYCH'!$O:$O,'BAZA DANYCH'!$U:$U,J$281,'BAZA DANYCH'!$K:$K,$C305,'BAZA DANYCH'!$A:$A,$A305,'BAZA DANYCH'!$F:$F,STATYSTYKI!$B305)</f>
        <v>2</v>
      </c>
      <c r="K305" s="168">
        <f>SUMIFS('BAZA DANYCH'!$P:$P,'BAZA DANYCH'!$U:$U,K$281,'BAZA DANYCH'!$K:$K,$C305,'BAZA DANYCH'!$A:$A,$A305,'BAZA DANYCH'!$F:$F,STATYSTYKI!$B305)</f>
        <v>17</v>
      </c>
      <c r="L305" s="168">
        <f t="shared" si="263"/>
        <v>19</v>
      </c>
      <c r="M305" s="168">
        <f>SUMIFS('BAZA DANYCH'!$O:$O,'BAZA DANYCH'!$U:$U,M$281,'BAZA DANYCH'!$K:$K,$C305,'BAZA DANYCH'!$A:$A,$A305,'BAZA DANYCH'!$F:$F,STATYSTYKI!$B305)</f>
        <v>8</v>
      </c>
      <c r="N305" s="168">
        <f>SUMIFS('BAZA DANYCH'!$P:$P,'BAZA DANYCH'!$U:$U,N$281,'BAZA DANYCH'!$K:$K,$C305,'BAZA DANYCH'!$A:$A,$A305,'BAZA DANYCH'!$F:$F,STATYSTYKI!$B305)</f>
        <v>13</v>
      </c>
      <c r="O305" s="168">
        <f t="shared" si="264"/>
        <v>21</v>
      </c>
      <c r="P305" s="168">
        <f>SUMIFS('BAZA DANYCH'!$O:$O,'BAZA DANYCH'!$U:$U,P$281,'BAZA DANYCH'!$K:$K,$C305,'BAZA DANYCH'!$A:$A,$A305,'BAZA DANYCH'!$F:$F,STATYSTYKI!$B305)</f>
        <v>7</v>
      </c>
      <c r="Q305" s="168">
        <f>SUMIFS('BAZA DANYCH'!$P:$P,'BAZA DANYCH'!$U:$U,Q$281,'BAZA DANYCH'!$K:$K,$C305,'BAZA DANYCH'!$A:$A,$A305,'BAZA DANYCH'!$F:$F,STATYSTYKI!$B305)</f>
        <v>7</v>
      </c>
      <c r="R305" s="168">
        <f t="shared" si="265"/>
        <v>14</v>
      </c>
      <c r="S305" s="168">
        <f>SUMIFS('BAZA DANYCH'!$O:$O,'BAZA DANYCH'!$U:$U,S$281,'BAZA DANYCH'!$K:$K,$C305,'BAZA DANYCH'!$A:$A,$A305,'BAZA DANYCH'!$F:$F,STATYSTYKI!$B305)</f>
        <v>2</v>
      </c>
      <c r="T305" s="168">
        <f>SUMIFS('BAZA DANYCH'!$P:$P,'BAZA DANYCH'!$U:$U,T$281,'BAZA DANYCH'!$K:$K,$C305,'BAZA DANYCH'!$A:$A,$A305,'BAZA DANYCH'!$F:$F,STATYSTYKI!$B305)</f>
        <v>17</v>
      </c>
      <c r="U305" s="168">
        <f t="shared" si="266"/>
        <v>19</v>
      </c>
      <c r="V305" s="168">
        <f>SUMIFS('BAZA DANYCH'!$O:$O,'BAZA DANYCH'!$U:$U,V$281,'BAZA DANYCH'!$K:$K,$C305,'BAZA DANYCH'!$A:$A,$A305,'BAZA DANYCH'!$F:$F,STATYSTYKI!$B305)</f>
        <v>5</v>
      </c>
      <c r="W305" s="168">
        <f>SUMIFS('BAZA DANYCH'!$P:$P,'BAZA DANYCH'!$U:$U,W$281,'BAZA DANYCH'!$K:$K,$C305,'BAZA DANYCH'!$A:$A,$A305,'BAZA DANYCH'!$F:$F,STATYSTYKI!$B305)</f>
        <v>16</v>
      </c>
      <c r="X305" s="168">
        <f t="shared" si="267"/>
        <v>21</v>
      </c>
      <c r="Y305" s="168">
        <f>SUMIFS('BAZA DANYCH'!$O:$O,'BAZA DANYCH'!$U:$U,Y$281,'BAZA DANYCH'!$K:$K,$C305,'BAZA DANYCH'!$A:$A,$A305,'BAZA DANYCH'!$F:$F,STATYSTYKI!$B305)</f>
        <v>21</v>
      </c>
      <c r="Z305" s="168">
        <f>SUMIFS('BAZA DANYCH'!$P:$P,'BAZA DANYCH'!$U:$U,Z$281,'BAZA DANYCH'!$K:$K,$C305,'BAZA DANYCH'!$A:$A,$A305,'BAZA DANYCH'!$F:$F,STATYSTYKI!$B305)</f>
        <v>36</v>
      </c>
      <c r="AA305" s="168">
        <f t="shared" si="268"/>
        <v>57</v>
      </c>
      <c r="AB305" s="168">
        <f>SUMIFS('BAZA DANYCH'!$O:$O,'BAZA DANYCH'!$U:$U,AB$281,'BAZA DANYCH'!$K:$K,$C305,'BAZA DANYCH'!$A:$A,$A305,'BAZA DANYCH'!$F:$F,STATYSTYKI!$B305)</f>
        <v>8</v>
      </c>
      <c r="AC305" s="168">
        <f>SUMIFS('BAZA DANYCH'!$P:$P,'BAZA DANYCH'!$U:$U,AC$281,'BAZA DANYCH'!$K:$K,$C305,'BAZA DANYCH'!$A:$A,$A305,'BAZA DANYCH'!$F:$F,STATYSTYKI!$B305)</f>
        <v>9</v>
      </c>
      <c r="AD305" s="168">
        <f t="shared" si="269"/>
        <v>17</v>
      </c>
      <c r="AE305" s="168">
        <f>SUMIFS('BAZA DANYCH'!$O:$O,'BAZA DANYCH'!$U:$U,AE$281,'BAZA DANYCH'!$K:$K,$C305,'BAZA DANYCH'!$A:$A,$A305,'BAZA DANYCH'!$F:$F,STATYSTYKI!$B305)</f>
        <v>19</v>
      </c>
      <c r="AF305" s="168">
        <f>SUMIFS('BAZA DANYCH'!$P:$P,'BAZA DANYCH'!$U:$U,AF$281,'BAZA DANYCH'!$K:$K,$C305,'BAZA DANYCH'!$A:$A,$A305,'BAZA DANYCH'!$F:$F,STATYSTYKI!$B305)</f>
        <v>21</v>
      </c>
      <c r="AG305" s="168">
        <f t="shared" si="270"/>
        <v>40</v>
      </c>
      <c r="AH305" s="168">
        <f>SUMIFS('BAZA DANYCH'!$O:$O,'BAZA DANYCH'!$U:$U,AH$281,'BAZA DANYCH'!$K:$K,$C305,'BAZA DANYCH'!$A:$A,$A305,'BAZA DANYCH'!$F:$F,STATYSTYKI!$B305)</f>
        <v>6</v>
      </c>
      <c r="AI305" s="168">
        <f>SUMIFS('BAZA DANYCH'!$P:$P,'BAZA DANYCH'!$U:$U,AI$281,'BAZA DANYCH'!$K:$K,$C305,'BAZA DANYCH'!$A:$A,$A305,'BAZA DANYCH'!$F:$F,STATYSTYKI!$B305)</f>
        <v>8</v>
      </c>
      <c r="AJ305" s="168">
        <f t="shared" si="271"/>
        <v>14</v>
      </c>
      <c r="AK305" s="168">
        <f>SUMIFS('BAZA DANYCH'!$O:$O,'BAZA DANYCH'!$U:$U,AK$281,'BAZA DANYCH'!$K:$K,$C305,'BAZA DANYCH'!$A:$A,$A305,'BAZA DANYCH'!$F:$F,STATYSTYKI!$B305)</f>
        <v>18</v>
      </c>
      <c r="AL305" s="168">
        <f>SUMIFS('BAZA DANYCH'!$P:$P,'BAZA DANYCH'!$U:$U,AL$281,'BAZA DANYCH'!$K:$K,$C305,'BAZA DANYCH'!$A:$A,$A305,'BAZA DANYCH'!$F:$F,STATYSTYKI!$B305)</f>
        <v>9</v>
      </c>
      <c r="AM305" s="168">
        <f t="shared" si="272"/>
        <v>27</v>
      </c>
      <c r="AN305" s="168">
        <f>SUMIFS('BAZA DANYCH'!$O:$O,'BAZA DANYCH'!$U:$U,AN$281,'BAZA DANYCH'!$K:$K,$C305,'BAZA DANYCH'!$A:$A,$A305,'BAZA DANYCH'!$F:$F,STATYSTYKI!$B305)</f>
        <v>14</v>
      </c>
      <c r="AO305" s="168">
        <f>SUMIFS('BAZA DANYCH'!$P:$P,'BAZA DANYCH'!$U:$U,AO$281,'BAZA DANYCH'!$K:$K,$C305,'BAZA DANYCH'!$A:$A,$A305,'BAZA DANYCH'!$F:$F,STATYSTYKI!$B305)</f>
        <v>15</v>
      </c>
      <c r="AP305" s="168">
        <f t="shared" si="273"/>
        <v>29</v>
      </c>
      <c r="AQ305" s="168">
        <f>SUMIFS('BAZA DANYCH'!$O:$O,'BAZA DANYCH'!$U:$U,AQ$281,'BAZA DANYCH'!$K:$K,$C305,'BAZA DANYCH'!$A:$A,$A305,'BAZA DANYCH'!$F:$F,STATYSTYKI!$B305)</f>
        <v>6</v>
      </c>
      <c r="AR305" s="168">
        <f>SUMIFS('BAZA DANYCH'!$P:$P,'BAZA DANYCH'!$U:$U,AR$281,'BAZA DANYCH'!$K:$K,$C305,'BAZA DANYCH'!$A:$A,$A305,'BAZA DANYCH'!$F:$F,STATYSTYKI!$B305)</f>
        <v>10</v>
      </c>
      <c r="AS305" s="168">
        <f t="shared" si="274"/>
        <v>16</v>
      </c>
      <c r="AT305" s="168">
        <f>SUMIFS('BAZA DANYCH'!$O:$O,'BAZA DANYCH'!$U:$U,AT$281,'BAZA DANYCH'!$K:$K,$C305,'BAZA DANYCH'!$A:$A,$A305,'BAZA DANYCH'!$F:$F,STATYSTYKI!$B305)</f>
        <v>43</v>
      </c>
      <c r="AU305" s="168">
        <f>SUMIFS('BAZA DANYCH'!$P:$P,'BAZA DANYCH'!$U:$U,AU$281,'BAZA DANYCH'!$K:$K,$C305,'BAZA DANYCH'!$A:$A,$A305,'BAZA DANYCH'!$F:$F,STATYSTYKI!$B305)</f>
        <v>14</v>
      </c>
      <c r="AV305" s="168">
        <f t="shared" si="275"/>
        <v>57</v>
      </c>
      <c r="AW305" s="168">
        <f>SUMIFS('BAZA DANYCH'!$O:$O,'BAZA DANYCH'!$U:$U,AW$281,'BAZA DANYCH'!$K:$K,$C305,'BAZA DANYCH'!$A:$A,$A305,'BAZA DANYCH'!$F:$F,STATYSTYKI!$B305)</f>
        <v>14</v>
      </c>
      <c r="AX305" s="168">
        <f>SUMIFS('BAZA DANYCH'!$P:$P,'BAZA DANYCH'!$U:$U,AX$281,'BAZA DANYCH'!$K:$K,$C305,'BAZA DANYCH'!$A:$A,$A305,'BAZA DANYCH'!$F:$F,STATYSTYKI!$B305)</f>
        <v>20</v>
      </c>
      <c r="AY305" s="168">
        <f t="shared" si="276"/>
        <v>34</v>
      </c>
      <c r="AZ305" s="168">
        <f>SUMIFS('BAZA DANYCH'!$O:$O,'BAZA DANYCH'!$U:$U,AZ$281,'BAZA DANYCH'!$K:$K,$C305,'BAZA DANYCH'!$A:$A,$A305,'BAZA DANYCH'!$F:$F,STATYSTYKI!$B305)</f>
        <v>12</v>
      </c>
      <c r="BA305" s="168">
        <f>SUMIFS('BAZA DANYCH'!$P:$P,'BAZA DANYCH'!$U:$U,BA$281,'BAZA DANYCH'!$K:$K,$C305,'BAZA DANYCH'!$A:$A,$A305,'BAZA DANYCH'!$F:$F,STATYSTYKI!$B305)</f>
        <v>12</v>
      </c>
      <c r="BB305" s="168">
        <f t="shared" si="277"/>
        <v>24</v>
      </c>
      <c r="BC305" s="168">
        <f>SUMIFS('BAZA DANYCH'!$O:$O,'BAZA DANYCH'!$U:$U,BC$281,'BAZA DANYCH'!$K:$K,$C305,'BAZA DANYCH'!$A:$A,$A305,'BAZA DANYCH'!$F:$F,STATYSTYKI!$B305)</f>
        <v>13</v>
      </c>
      <c r="BD305" s="168">
        <f>SUMIFS('BAZA DANYCH'!$P:$P,'BAZA DANYCH'!$U:$U,BD$281,'BAZA DANYCH'!$K:$K,$C305,'BAZA DANYCH'!$A:$A,$A305,'BAZA DANYCH'!$F:$F,STATYSTYKI!$B305)</f>
        <v>18</v>
      </c>
      <c r="BE305" s="168">
        <f t="shared" si="278"/>
        <v>31</v>
      </c>
      <c r="BF305" s="168">
        <f>SUMIFS('BAZA DANYCH'!$O:$O,'BAZA DANYCH'!$U:$U,BF$281,'BAZA DANYCH'!$K:$K,$C305,'BAZA DANYCH'!$A:$A,$A305,'BAZA DANYCH'!$F:$F,STATYSTYKI!$B305)</f>
        <v>24</v>
      </c>
      <c r="BG305" s="168">
        <f>SUMIFS('BAZA DANYCH'!$P:$P,'BAZA DANYCH'!$U:$U,BG$281,'BAZA DANYCH'!$K:$K,$C305,'BAZA DANYCH'!$A:$A,$A305,'BAZA DANYCH'!$F:$F,STATYSTYKI!$B305)</f>
        <v>14</v>
      </c>
      <c r="BH305" s="168">
        <f t="shared" si="279"/>
        <v>38</v>
      </c>
      <c r="BI305" s="168">
        <f>SUMIFS('BAZA DANYCH'!$O:$O,'BAZA DANYCH'!$U:$U,BI$281,'BAZA DANYCH'!$K:$K,$C305,'BAZA DANYCH'!$A:$A,$A305,'BAZA DANYCH'!$F:$F,STATYSTYKI!$B305)</f>
        <v>7</v>
      </c>
      <c r="BJ305" s="168">
        <f>SUMIFS('BAZA DANYCH'!$P:$P,'BAZA DANYCH'!$U:$U,BJ$281,'BAZA DANYCH'!$K:$K,$C305,'BAZA DANYCH'!$A:$A,$A305,'BAZA DANYCH'!$F:$F,STATYSTYKI!$B305)</f>
        <v>9</v>
      </c>
      <c r="BK305" s="168">
        <f t="shared" si="280"/>
        <v>16</v>
      </c>
      <c r="BL305" s="168">
        <f>SUMIFS('BAZA DANYCH'!$O:$O,'BAZA DANYCH'!$U:$U,BL$281,'BAZA DANYCH'!$K:$K,$C305,'BAZA DANYCH'!$A:$A,$A305,'BAZA DANYCH'!$F:$F,STATYSTYKI!$B305)</f>
        <v>28</v>
      </c>
      <c r="BM305" s="168">
        <f>SUMIFS('BAZA DANYCH'!$P:$P,'BAZA DANYCH'!$U:$U,BM$281,'BAZA DANYCH'!$K:$K,$C305,'BAZA DANYCH'!$A:$A,$A305,'BAZA DANYCH'!$F:$F,STATYSTYKI!$B305)</f>
        <v>7</v>
      </c>
      <c r="BN305" s="168">
        <f t="shared" si="281"/>
        <v>35</v>
      </c>
      <c r="BO305" s="168">
        <f>SUMIFS('BAZA DANYCH'!$O:$O,'BAZA DANYCH'!$U:$U,BO$281,'BAZA DANYCH'!$K:$K,$C305,'BAZA DANYCH'!$A:$A,$A305,'BAZA DANYCH'!$F:$F,STATYSTYKI!$B305)</f>
        <v>19</v>
      </c>
      <c r="BP305" s="168">
        <f>SUMIFS('BAZA DANYCH'!$P:$P,'BAZA DANYCH'!$U:$U,BP$281,'BAZA DANYCH'!$K:$K,$C305,'BAZA DANYCH'!$A:$A,$A305,'BAZA DANYCH'!$F:$F,STATYSTYKI!$B305)</f>
        <v>9</v>
      </c>
      <c r="BQ305" s="168">
        <f t="shared" si="282"/>
        <v>28</v>
      </c>
      <c r="BR305" s="168">
        <f>SUMIFS('BAZA DANYCH'!$O:$O,'BAZA DANYCH'!$U:$U,BR$281,'BAZA DANYCH'!$K:$K,$C305,'BAZA DANYCH'!$A:$A,$A305,'BAZA DANYCH'!$F:$F,STATYSTYKI!$B305)</f>
        <v>17</v>
      </c>
      <c r="BS305" s="168">
        <f>SUMIFS('BAZA DANYCH'!$P:$P,'BAZA DANYCH'!$U:$U,BS$281,'BAZA DANYCH'!$K:$K,$C305,'BAZA DANYCH'!$A:$A,$A305,'BAZA DANYCH'!$F:$F,STATYSTYKI!$B305)</f>
        <v>20</v>
      </c>
      <c r="BT305" s="168">
        <f t="shared" si="283"/>
        <v>37</v>
      </c>
      <c r="BU305" s="168">
        <f>SUMIFS('BAZA DANYCH'!$O:$O,'BAZA DANYCH'!$U:$U,BU$281,'BAZA DANYCH'!$K:$K,$C305,'BAZA DANYCH'!$A:$A,$A305,'BAZA DANYCH'!$F:$F,STATYSTYKI!$B305)</f>
        <v>14</v>
      </c>
      <c r="BV305" s="168">
        <f>SUMIFS('BAZA DANYCH'!$P:$P,'BAZA DANYCH'!$U:$U,BV$281,'BAZA DANYCH'!$K:$K,$C305,'BAZA DANYCH'!$A:$A,$A305,'BAZA DANYCH'!$F:$F,STATYSTYKI!$B305)</f>
        <v>17</v>
      </c>
      <c r="BW305" s="168">
        <f t="shared" si="284"/>
        <v>31</v>
      </c>
      <c r="BX305" s="168">
        <f>SUMIFS('BAZA DANYCH'!$O:$O,'BAZA DANYCH'!$U:$U,BX$281,'BAZA DANYCH'!$K:$K,$C305,'BAZA DANYCH'!$A:$A,$A305,'BAZA DANYCH'!$F:$F,STATYSTYKI!$B305)</f>
        <v>3</v>
      </c>
      <c r="BY305" s="168">
        <f>SUMIFS('BAZA DANYCH'!$P:$P,'BAZA DANYCH'!$U:$U,BY$281,'BAZA DANYCH'!$K:$K,$C305,'BAZA DANYCH'!$A:$A,$A305,'BAZA DANYCH'!$F:$F,STATYSTYKI!$B305)</f>
        <v>10</v>
      </c>
      <c r="BZ305" s="168">
        <f t="shared" si="285"/>
        <v>13</v>
      </c>
      <c r="CA305" s="168">
        <f>SUMIFS('BAZA DANYCH'!$O:$O,'BAZA DANYCH'!$U:$U,CA$281,'BAZA DANYCH'!$K:$K,$C305,'BAZA DANYCH'!$A:$A,$A305,'BAZA DANYCH'!$F:$F,STATYSTYKI!$B305)</f>
        <v>43</v>
      </c>
      <c r="CB305" s="168">
        <f>SUMIFS('BAZA DANYCH'!$P:$P,'BAZA DANYCH'!$U:$U,CB$281,'BAZA DANYCH'!$K:$K,$C305,'BAZA DANYCH'!$A:$A,$A305,'BAZA DANYCH'!$F:$F,STATYSTYKI!$B305)</f>
        <v>16</v>
      </c>
      <c r="CC305" s="168">
        <f t="shared" si="286"/>
        <v>59</v>
      </c>
      <c r="CD305" s="168">
        <f>SUMIFS('BAZA DANYCH'!$O:$O,'BAZA DANYCH'!$U:$U,CD$281,'BAZA DANYCH'!$K:$K,$C305,'BAZA DANYCH'!$A:$A,$A305,'BAZA DANYCH'!$F:$F,STATYSTYKI!$B305)</f>
        <v>0</v>
      </c>
      <c r="CE305" s="168">
        <f>SUMIFS('BAZA DANYCH'!$P:$P,'BAZA DANYCH'!$U:$U,CE$281,'BAZA DANYCH'!$K:$K,$C305,'BAZA DANYCH'!$A:$A,$A305,'BAZA DANYCH'!$F:$F,STATYSTYKI!$B305)</f>
        <v>0</v>
      </c>
      <c r="CF305" s="168">
        <f t="shared" si="287"/>
        <v>0</v>
      </c>
      <c r="CG305" s="168">
        <f>SUMIFS('BAZA DANYCH'!$O:$O,'BAZA DANYCH'!$U:$U,CG$281,'BAZA DANYCH'!$K:$K,$C305,'BAZA DANYCH'!$A:$A,$A305,'BAZA DANYCH'!$F:$F,STATYSTYKI!$B305)</f>
        <v>41</v>
      </c>
      <c r="CH305" s="168">
        <f>SUMIFS('BAZA DANYCH'!$P:$P,'BAZA DANYCH'!$U:$U,CH$281,'BAZA DANYCH'!$K:$K,$C305,'BAZA DANYCH'!$A:$A,$A305,'BAZA DANYCH'!$F:$F,STATYSTYKI!$B305)</f>
        <v>25</v>
      </c>
      <c r="CI305" s="168">
        <f t="shared" si="288"/>
        <v>66</v>
      </c>
      <c r="CJ305" s="168">
        <f>SUMIFS('BAZA DANYCH'!$O:$O,'BAZA DANYCH'!$U:$U,CJ$281,'BAZA DANYCH'!$K:$K,$C305,'BAZA DANYCH'!$A:$A,$A305,'BAZA DANYCH'!$F:$F,STATYSTYKI!$B305)</f>
        <v>8</v>
      </c>
      <c r="CK305" s="168">
        <f>SUMIFS('BAZA DANYCH'!$P:$P,'BAZA DANYCH'!$U:$U,CK$281,'BAZA DANYCH'!$K:$K,$C305,'BAZA DANYCH'!$A:$A,$A305,'BAZA DANYCH'!$F:$F,STATYSTYKI!$B305)</f>
        <v>16</v>
      </c>
      <c r="CL305" s="168">
        <f t="shared" si="289"/>
        <v>24</v>
      </c>
      <c r="CM305" s="168">
        <f>SUMIFS('BAZA DANYCH'!$O:$O,'BAZA DANYCH'!$U:$U,CM$281,'BAZA DANYCH'!$K:$K,$C305,'BAZA DANYCH'!$A:$A,$A305,'BAZA DANYCH'!$F:$F,STATYSTYKI!$B305)</f>
        <v>12</v>
      </c>
      <c r="CN305" s="168">
        <f>SUMIFS('BAZA DANYCH'!$P:$P,'BAZA DANYCH'!$U:$U,CN$281,'BAZA DANYCH'!$K:$K,$C305,'BAZA DANYCH'!$A:$A,$A305,'BAZA DANYCH'!$F:$F,STATYSTYKI!$B305)</f>
        <v>27</v>
      </c>
      <c r="CO305" s="168">
        <f t="shared" si="290"/>
        <v>39</v>
      </c>
      <c r="CP305" s="168">
        <f>SUMIFS('BAZA DANYCH'!$O:$O,'BAZA DANYCH'!$U:$U,CP$281,'BAZA DANYCH'!$K:$K,$C305,'BAZA DANYCH'!$A:$A,$A305,'BAZA DANYCH'!$F:$F,STATYSTYKI!$B305)</f>
        <v>15</v>
      </c>
      <c r="CQ305" s="168">
        <f>SUMIFS('BAZA DANYCH'!$P:$P,'BAZA DANYCH'!$U:$U,CQ$281,'BAZA DANYCH'!$K:$K,$C305,'BAZA DANYCH'!$A:$A,$A305,'BAZA DANYCH'!$F:$F,STATYSTYKI!$B305)</f>
        <v>27</v>
      </c>
      <c r="CR305" s="168">
        <f t="shared" si="291"/>
        <v>42</v>
      </c>
      <c r="CS305" s="168">
        <f>SUMIFS('BAZA DANYCH'!$O:$O,'BAZA DANYCH'!$U:$U,CS$281,'BAZA DANYCH'!$K:$K,$C305,'BAZA DANYCH'!$A:$A,$A305,'BAZA DANYCH'!$F:$F,STATYSTYKI!$B305)</f>
        <v>9</v>
      </c>
      <c r="CT305" s="168">
        <f>SUMIFS('BAZA DANYCH'!$P:$P,'BAZA DANYCH'!$U:$U,CT$281,'BAZA DANYCH'!$K:$K,$C305,'BAZA DANYCH'!$A:$A,$A305,'BAZA DANYCH'!$F:$F,STATYSTYKI!$B305)</f>
        <v>12</v>
      </c>
      <c r="CU305" s="168">
        <f t="shared" si="292"/>
        <v>21</v>
      </c>
      <c r="CV305" s="168">
        <f>SUMIFS('BAZA DANYCH'!$O:$O,'BAZA DANYCH'!$U:$U,CV$281,'BAZA DANYCH'!$K:$K,$C305,'BAZA DANYCH'!$A:$A,$A305,'BAZA DANYCH'!$F:$F,STATYSTYKI!$B305)</f>
        <v>6</v>
      </c>
      <c r="CW305" s="168">
        <f>SUMIFS('BAZA DANYCH'!$P:$P,'BAZA DANYCH'!$U:$U,CW$281,'BAZA DANYCH'!$K:$K,$C305,'BAZA DANYCH'!$A:$A,$A305,'BAZA DANYCH'!$F:$F,STATYSTYKI!$B305)</f>
        <v>8</v>
      </c>
    </row>
    <row r="306" spans="1:101" x14ac:dyDescent="0.2">
      <c r="A306" s="170" t="str">
        <f t="shared" ref="A306:C306" si="313">A208</f>
        <v>Nadodrze</v>
      </c>
      <c r="B306" s="170" t="str">
        <f t="shared" si="313"/>
        <v>pr_90a_kier_zach_T</v>
      </c>
      <c r="C306" s="170">
        <f t="shared" si="313"/>
        <v>10</v>
      </c>
      <c r="D306" s="177">
        <f t="shared" si="229"/>
        <v>1</v>
      </c>
      <c r="E306" s="177">
        <f t="shared" si="230"/>
        <v>0</v>
      </c>
      <c r="F306" s="177">
        <f t="shared" si="261"/>
        <v>1</v>
      </c>
      <c r="G306" s="168">
        <f>SUMIFS('BAZA DANYCH'!$O:$O,'BAZA DANYCH'!$U:$U,G$281,'BAZA DANYCH'!$K:$K,$C306,'BAZA DANYCH'!$A:$A,$A306,'BAZA DANYCH'!$F:$F,STATYSTYKI!$B306)</f>
        <v>0</v>
      </c>
      <c r="H306" s="168">
        <f>SUMIFS('BAZA DANYCH'!$P:$P,'BAZA DANYCH'!$U:$U,H$281,'BAZA DANYCH'!$K:$K,$C306,'BAZA DANYCH'!$A:$A,$A306,'BAZA DANYCH'!$F:$F,STATYSTYKI!$B306)</f>
        <v>0</v>
      </c>
      <c r="I306" s="168">
        <f t="shared" si="262"/>
        <v>0</v>
      </c>
      <c r="J306" s="168">
        <f>SUMIFS('BAZA DANYCH'!$O:$O,'BAZA DANYCH'!$U:$U,J$281,'BAZA DANYCH'!$K:$K,$C306,'BAZA DANYCH'!$A:$A,$A306,'BAZA DANYCH'!$F:$F,STATYSTYKI!$B306)</f>
        <v>1</v>
      </c>
      <c r="K306" s="168">
        <f>SUMIFS('BAZA DANYCH'!$P:$P,'BAZA DANYCH'!$U:$U,K$281,'BAZA DANYCH'!$K:$K,$C306,'BAZA DANYCH'!$A:$A,$A306,'BAZA DANYCH'!$F:$F,STATYSTYKI!$B306)</f>
        <v>0</v>
      </c>
      <c r="L306" s="168">
        <f t="shared" si="263"/>
        <v>1</v>
      </c>
      <c r="M306" s="168">
        <f>SUMIFS('BAZA DANYCH'!$O:$O,'BAZA DANYCH'!$U:$U,M$281,'BAZA DANYCH'!$K:$K,$C306,'BAZA DANYCH'!$A:$A,$A306,'BAZA DANYCH'!$F:$F,STATYSTYKI!$B306)</f>
        <v>0</v>
      </c>
      <c r="N306" s="168">
        <f>SUMIFS('BAZA DANYCH'!$P:$P,'BAZA DANYCH'!$U:$U,N$281,'BAZA DANYCH'!$K:$K,$C306,'BAZA DANYCH'!$A:$A,$A306,'BAZA DANYCH'!$F:$F,STATYSTYKI!$B306)</f>
        <v>0</v>
      </c>
      <c r="O306" s="168">
        <f t="shared" si="264"/>
        <v>0</v>
      </c>
      <c r="P306" s="168">
        <f>SUMIFS('BAZA DANYCH'!$O:$O,'BAZA DANYCH'!$U:$U,P$281,'BAZA DANYCH'!$K:$K,$C306,'BAZA DANYCH'!$A:$A,$A306,'BAZA DANYCH'!$F:$F,STATYSTYKI!$B306)</f>
        <v>0</v>
      </c>
      <c r="Q306" s="168">
        <f>SUMIFS('BAZA DANYCH'!$P:$P,'BAZA DANYCH'!$U:$U,Q$281,'BAZA DANYCH'!$K:$K,$C306,'BAZA DANYCH'!$A:$A,$A306,'BAZA DANYCH'!$F:$F,STATYSTYKI!$B306)</f>
        <v>0</v>
      </c>
      <c r="R306" s="168">
        <f t="shared" si="265"/>
        <v>0</v>
      </c>
      <c r="S306" s="168">
        <f>SUMIFS('BAZA DANYCH'!$O:$O,'BAZA DANYCH'!$U:$U,S$281,'BAZA DANYCH'!$K:$K,$C306,'BAZA DANYCH'!$A:$A,$A306,'BAZA DANYCH'!$F:$F,STATYSTYKI!$B306)</f>
        <v>0</v>
      </c>
      <c r="T306" s="168">
        <f>SUMIFS('BAZA DANYCH'!$P:$P,'BAZA DANYCH'!$U:$U,T$281,'BAZA DANYCH'!$K:$K,$C306,'BAZA DANYCH'!$A:$A,$A306,'BAZA DANYCH'!$F:$F,STATYSTYKI!$B306)</f>
        <v>0</v>
      </c>
      <c r="U306" s="168">
        <f t="shared" si="266"/>
        <v>0</v>
      </c>
      <c r="V306" s="168">
        <f>SUMIFS('BAZA DANYCH'!$O:$O,'BAZA DANYCH'!$U:$U,V$281,'BAZA DANYCH'!$K:$K,$C306,'BAZA DANYCH'!$A:$A,$A306,'BAZA DANYCH'!$F:$F,STATYSTYKI!$B306)</f>
        <v>0</v>
      </c>
      <c r="W306" s="168">
        <f>SUMIFS('BAZA DANYCH'!$P:$P,'BAZA DANYCH'!$U:$U,W$281,'BAZA DANYCH'!$K:$K,$C306,'BAZA DANYCH'!$A:$A,$A306,'BAZA DANYCH'!$F:$F,STATYSTYKI!$B306)</f>
        <v>0</v>
      </c>
      <c r="X306" s="168">
        <f t="shared" si="267"/>
        <v>0</v>
      </c>
      <c r="Y306" s="168">
        <f>SUMIFS('BAZA DANYCH'!$O:$O,'BAZA DANYCH'!$U:$U,Y$281,'BAZA DANYCH'!$K:$K,$C306,'BAZA DANYCH'!$A:$A,$A306,'BAZA DANYCH'!$F:$F,STATYSTYKI!$B306)</f>
        <v>0</v>
      </c>
      <c r="Z306" s="168">
        <f>SUMIFS('BAZA DANYCH'!$P:$P,'BAZA DANYCH'!$U:$U,Z$281,'BAZA DANYCH'!$K:$K,$C306,'BAZA DANYCH'!$A:$A,$A306,'BAZA DANYCH'!$F:$F,STATYSTYKI!$B306)</f>
        <v>0</v>
      </c>
      <c r="AA306" s="168">
        <f t="shared" si="268"/>
        <v>0</v>
      </c>
      <c r="AB306" s="168">
        <f>SUMIFS('BAZA DANYCH'!$O:$O,'BAZA DANYCH'!$U:$U,AB$281,'BAZA DANYCH'!$K:$K,$C306,'BAZA DANYCH'!$A:$A,$A306,'BAZA DANYCH'!$F:$F,STATYSTYKI!$B306)</f>
        <v>0</v>
      </c>
      <c r="AC306" s="168">
        <f>SUMIFS('BAZA DANYCH'!$P:$P,'BAZA DANYCH'!$U:$U,AC$281,'BAZA DANYCH'!$K:$K,$C306,'BAZA DANYCH'!$A:$A,$A306,'BAZA DANYCH'!$F:$F,STATYSTYKI!$B306)</f>
        <v>0</v>
      </c>
      <c r="AD306" s="168">
        <f t="shared" si="269"/>
        <v>0</v>
      </c>
      <c r="AE306" s="168">
        <f>SUMIFS('BAZA DANYCH'!$O:$O,'BAZA DANYCH'!$U:$U,AE$281,'BAZA DANYCH'!$K:$K,$C306,'BAZA DANYCH'!$A:$A,$A306,'BAZA DANYCH'!$F:$F,STATYSTYKI!$B306)</f>
        <v>0</v>
      </c>
      <c r="AF306" s="168">
        <f>SUMIFS('BAZA DANYCH'!$P:$P,'BAZA DANYCH'!$U:$U,AF$281,'BAZA DANYCH'!$K:$K,$C306,'BAZA DANYCH'!$A:$A,$A306,'BAZA DANYCH'!$F:$F,STATYSTYKI!$B306)</f>
        <v>0</v>
      </c>
      <c r="AG306" s="168">
        <f t="shared" si="270"/>
        <v>0</v>
      </c>
      <c r="AH306" s="168">
        <f>SUMIFS('BAZA DANYCH'!$O:$O,'BAZA DANYCH'!$U:$U,AH$281,'BAZA DANYCH'!$K:$K,$C306,'BAZA DANYCH'!$A:$A,$A306,'BAZA DANYCH'!$F:$F,STATYSTYKI!$B306)</f>
        <v>0</v>
      </c>
      <c r="AI306" s="168">
        <f>SUMIFS('BAZA DANYCH'!$P:$P,'BAZA DANYCH'!$U:$U,AI$281,'BAZA DANYCH'!$K:$K,$C306,'BAZA DANYCH'!$A:$A,$A306,'BAZA DANYCH'!$F:$F,STATYSTYKI!$B306)</f>
        <v>0</v>
      </c>
      <c r="AJ306" s="168">
        <f t="shared" si="271"/>
        <v>0</v>
      </c>
      <c r="AK306" s="168">
        <f>SUMIFS('BAZA DANYCH'!$O:$O,'BAZA DANYCH'!$U:$U,AK$281,'BAZA DANYCH'!$K:$K,$C306,'BAZA DANYCH'!$A:$A,$A306,'BAZA DANYCH'!$F:$F,STATYSTYKI!$B306)</f>
        <v>0</v>
      </c>
      <c r="AL306" s="168">
        <f>SUMIFS('BAZA DANYCH'!$P:$P,'BAZA DANYCH'!$U:$U,AL$281,'BAZA DANYCH'!$K:$K,$C306,'BAZA DANYCH'!$A:$A,$A306,'BAZA DANYCH'!$F:$F,STATYSTYKI!$B306)</f>
        <v>0</v>
      </c>
      <c r="AM306" s="168">
        <f t="shared" si="272"/>
        <v>0</v>
      </c>
      <c r="AN306" s="168">
        <f>SUMIFS('BAZA DANYCH'!$O:$O,'BAZA DANYCH'!$U:$U,AN$281,'BAZA DANYCH'!$K:$K,$C306,'BAZA DANYCH'!$A:$A,$A306,'BAZA DANYCH'!$F:$F,STATYSTYKI!$B306)</f>
        <v>0</v>
      </c>
      <c r="AO306" s="168">
        <f>SUMIFS('BAZA DANYCH'!$P:$P,'BAZA DANYCH'!$U:$U,AO$281,'BAZA DANYCH'!$K:$K,$C306,'BAZA DANYCH'!$A:$A,$A306,'BAZA DANYCH'!$F:$F,STATYSTYKI!$B306)</f>
        <v>0</v>
      </c>
      <c r="AP306" s="168">
        <f t="shared" si="273"/>
        <v>0</v>
      </c>
      <c r="AQ306" s="168">
        <f>SUMIFS('BAZA DANYCH'!$O:$O,'BAZA DANYCH'!$U:$U,AQ$281,'BAZA DANYCH'!$K:$K,$C306,'BAZA DANYCH'!$A:$A,$A306,'BAZA DANYCH'!$F:$F,STATYSTYKI!$B306)</f>
        <v>0</v>
      </c>
      <c r="AR306" s="168">
        <f>SUMIFS('BAZA DANYCH'!$P:$P,'BAZA DANYCH'!$U:$U,AR$281,'BAZA DANYCH'!$K:$K,$C306,'BAZA DANYCH'!$A:$A,$A306,'BAZA DANYCH'!$F:$F,STATYSTYKI!$B306)</f>
        <v>0</v>
      </c>
      <c r="AS306" s="168">
        <f t="shared" si="274"/>
        <v>0</v>
      </c>
      <c r="AT306" s="168">
        <f>SUMIFS('BAZA DANYCH'!$O:$O,'BAZA DANYCH'!$U:$U,AT$281,'BAZA DANYCH'!$K:$K,$C306,'BAZA DANYCH'!$A:$A,$A306,'BAZA DANYCH'!$F:$F,STATYSTYKI!$B306)</f>
        <v>0</v>
      </c>
      <c r="AU306" s="168">
        <f>SUMIFS('BAZA DANYCH'!$P:$P,'BAZA DANYCH'!$U:$U,AU$281,'BAZA DANYCH'!$K:$K,$C306,'BAZA DANYCH'!$A:$A,$A306,'BAZA DANYCH'!$F:$F,STATYSTYKI!$B306)</f>
        <v>0</v>
      </c>
      <c r="AV306" s="168">
        <f t="shared" si="275"/>
        <v>0</v>
      </c>
      <c r="AW306" s="168">
        <f>SUMIFS('BAZA DANYCH'!$O:$O,'BAZA DANYCH'!$U:$U,AW$281,'BAZA DANYCH'!$K:$K,$C306,'BAZA DANYCH'!$A:$A,$A306,'BAZA DANYCH'!$F:$F,STATYSTYKI!$B306)</f>
        <v>0</v>
      </c>
      <c r="AX306" s="168">
        <f>SUMIFS('BAZA DANYCH'!$P:$P,'BAZA DANYCH'!$U:$U,AX$281,'BAZA DANYCH'!$K:$K,$C306,'BAZA DANYCH'!$A:$A,$A306,'BAZA DANYCH'!$F:$F,STATYSTYKI!$B306)</f>
        <v>0</v>
      </c>
      <c r="AY306" s="168">
        <f t="shared" si="276"/>
        <v>0</v>
      </c>
      <c r="AZ306" s="168">
        <f>SUMIFS('BAZA DANYCH'!$O:$O,'BAZA DANYCH'!$U:$U,AZ$281,'BAZA DANYCH'!$K:$K,$C306,'BAZA DANYCH'!$A:$A,$A306,'BAZA DANYCH'!$F:$F,STATYSTYKI!$B306)</f>
        <v>0</v>
      </c>
      <c r="BA306" s="168">
        <f>SUMIFS('BAZA DANYCH'!$P:$P,'BAZA DANYCH'!$U:$U,BA$281,'BAZA DANYCH'!$K:$K,$C306,'BAZA DANYCH'!$A:$A,$A306,'BAZA DANYCH'!$F:$F,STATYSTYKI!$B306)</f>
        <v>0</v>
      </c>
      <c r="BB306" s="168">
        <f t="shared" si="277"/>
        <v>0</v>
      </c>
      <c r="BC306" s="168">
        <f>SUMIFS('BAZA DANYCH'!$O:$O,'BAZA DANYCH'!$U:$U,BC$281,'BAZA DANYCH'!$K:$K,$C306,'BAZA DANYCH'!$A:$A,$A306,'BAZA DANYCH'!$F:$F,STATYSTYKI!$B306)</f>
        <v>0</v>
      </c>
      <c r="BD306" s="168">
        <f>SUMIFS('BAZA DANYCH'!$P:$P,'BAZA DANYCH'!$U:$U,BD$281,'BAZA DANYCH'!$K:$K,$C306,'BAZA DANYCH'!$A:$A,$A306,'BAZA DANYCH'!$F:$F,STATYSTYKI!$B306)</f>
        <v>0</v>
      </c>
      <c r="BE306" s="168">
        <f t="shared" si="278"/>
        <v>0</v>
      </c>
      <c r="BF306" s="168">
        <f>SUMIFS('BAZA DANYCH'!$O:$O,'BAZA DANYCH'!$U:$U,BF$281,'BAZA DANYCH'!$K:$K,$C306,'BAZA DANYCH'!$A:$A,$A306,'BAZA DANYCH'!$F:$F,STATYSTYKI!$B306)</f>
        <v>0</v>
      </c>
      <c r="BG306" s="168">
        <f>SUMIFS('BAZA DANYCH'!$P:$P,'BAZA DANYCH'!$U:$U,BG$281,'BAZA DANYCH'!$K:$K,$C306,'BAZA DANYCH'!$A:$A,$A306,'BAZA DANYCH'!$F:$F,STATYSTYKI!$B306)</f>
        <v>0</v>
      </c>
      <c r="BH306" s="168">
        <f t="shared" si="279"/>
        <v>0</v>
      </c>
      <c r="BI306" s="168">
        <f>SUMIFS('BAZA DANYCH'!$O:$O,'BAZA DANYCH'!$U:$U,BI$281,'BAZA DANYCH'!$K:$K,$C306,'BAZA DANYCH'!$A:$A,$A306,'BAZA DANYCH'!$F:$F,STATYSTYKI!$B306)</f>
        <v>0</v>
      </c>
      <c r="BJ306" s="168">
        <f>SUMIFS('BAZA DANYCH'!$P:$P,'BAZA DANYCH'!$U:$U,BJ$281,'BAZA DANYCH'!$K:$K,$C306,'BAZA DANYCH'!$A:$A,$A306,'BAZA DANYCH'!$F:$F,STATYSTYKI!$B306)</f>
        <v>0</v>
      </c>
      <c r="BK306" s="168">
        <f t="shared" si="280"/>
        <v>0</v>
      </c>
      <c r="BL306" s="168">
        <f>SUMIFS('BAZA DANYCH'!$O:$O,'BAZA DANYCH'!$U:$U,BL$281,'BAZA DANYCH'!$K:$K,$C306,'BAZA DANYCH'!$A:$A,$A306,'BAZA DANYCH'!$F:$F,STATYSTYKI!$B306)</f>
        <v>0</v>
      </c>
      <c r="BM306" s="168">
        <f>SUMIFS('BAZA DANYCH'!$P:$P,'BAZA DANYCH'!$U:$U,BM$281,'BAZA DANYCH'!$K:$K,$C306,'BAZA DANYCH'!$A:$A,$A306,'BAZA DANYCH'!$F:$F,STATYSTYKI!$B306)</f>
        <v>0</v>
      </c>
      <c r="BN306" s="168">
        <f t="shared" si="281"/>
        <v>0</v>
      </c>
      <c r="BO306" s="168">
        <f>SUMIFS('BAZA DANYCH'!$O:$O,'BAZA DANYCH'!$U:$U,BO$281,'BAZA DANYCH'!$K:$K,$C306,'BAZA DANYCH'!$A:$A,$A306,'BAZA DANYCH'!$F:$F,STATYSTYKI!$B306)</f>
        <v>0</v>
      </c>
      <c r="BP306" s="168">
        <f>SUMIFS('BAZA DANYCH'!$P:$P,'BAZA DANYCH'!$U:$U,BP$281,'BAZA DANYCH'!$K:$K,$C306,'BAZA DANYCH'!$A:$A,$A306,'BAZA DANYCH'!$F:$F,STATYSTYKI!$B306)</f>
        <v>0</v>
      </c>
      <c r="BQ306" s="168">
        <f t="shared" si="282"/>
        <v>0</v>
      </c>
      <c r="BR306" s="168">
        <f>SUMIFS('BAZA DANYCH'!$O:$O,'BAZA DANYCH'!$U:$U,BR$281,'BAZA DANYCH'!$K:$K,$C306,'BAZA DANYCH'!$A:$A,$A306,'BAZA DANYCH'!$F:$F,STATYSTYKI!$B306)</f>
        <v>0</v>
      </c>
      <c r="BS306" s="168">
        <f>SUMIFS('BAZA DANYCH'!$P:$P,'BAZA DANYCH'!$U:$U,BS$281,'BAZA DANYCH'!$K:$K,$C306,'BAZA DANYCH'!$A:$A,$A306,'BAZA DANYCH'!$F:$F,STATYSTYKI!$B306)</f>
        <v>0</v>
      </c>
      <c r="BT306" s="168">
        <f t="shared" si="283"/>
        <v>0</v>
      </c>
      <c r="BU306" s="168">
        <f>SUMIFS('BAZA DANYCH'!$O:$O,'BAZA DANYCH'!$U:$U,BU$281,'BAZA DANYCH'!$K:$K,$C306,'BAZA DANYCH'!$A:$A,$A306,'BAZA DANYCH'!$F:$F,STATYSTYKI!$B306)</f>
        <v>0</v>
      </c>
      <c r="BV306" s="168">
        <f>SUMIFS('BAZA DANYCH'!$P:$P,'BAZA DANYCH'!$U:$U,BV$281,'BAZA DANYCH'!$K:$K,$C306,'BAZA DANYCH'!$A:$A,$A306,'BAZA DANYCH'!$F:$F,STATYSTYKI!$B306)</f>
        <v>0</v>
      </c>
      <c r="BW306" s="168">
        <f t="shared" si="284"/>
        <v>0</v>
      </c>
      <c r="BX306" s="168">
        <f>SUMIFS('BAZA DANYCH'!$O:$O,'BAZA DANYCH'!$U:$U,BX$281,'BAZA DANYCH'!$K:$K,$C306,'BAZA DANYCH'!$A:$A,$A306,'BAZA DANYCH'!$F:$F,STATYSTYKI!$B306)</f>
        <v>0</v>
      </c>
      <c r="BY306" s="168">
        <f>SUMIFS('BAZA DANYCH'!$P:$P,'BAZA DANYCH'!$U:$U,BY$281,'BAZA DANYCH'!$K:$K,$C306,'BAZA DANYCH'!$A:$A,$A306,'BAZA DANYCH'!$F:$F,STATYSTYKI!$B306)</f>
        <v>0</v>
      </c>
      <c r="BZ306" s="168">
        <f t="shared" si="285"/>
        <v>0</v>
      </c>
      <c r="CA306" s="168">
        <f>SUMIFS('BAZA DANYCH'!$O:$O,'BAZA DANYCH'!$U:$U,CA$281,'BAZA DANYCH'!$K:$K,$C306,'BAZA DANYCH'!$A:$A,$A306,'BAZA DANYCH'!$F:$F,STATYSTYKI!$B306)</f>
        <v>0</v>
      </c>
      <c r="CB306" s="168">
        <f>SUMIFS('BAZA DANYCH'!$P:$P,'BAZA DANYCH'!$U:$U,CB$281,'BAZA DANYCH'!$K:$K,$C306,'BAZA DANYCH'!$A:$A,$A306,'BAZA DANYCH'!$F:$F,STATYSTYKI!$B306)</f>
        <v>0</v>
      </c>
      <c r="CC306" s="168">
        <f t="shared" si="286"/>
        <v>0</v>
      </c>
      <c r="CD306" s="168">
        <f>SUMIFS('BAZA DANYCH'!$O:$O,'BAZA DANYCH'!$U:$U,CD$281,'BAZA DANYCH'!$K:$K,$C306,'BAZA DANYCH'!$A:$A,$A306,'BAZA DANYCH'!$F:$F,STATYSTYKI!$B306)</f>
        <v>0</v>
      </c>
      <c r="CE306" s="168">
        <f>SUMIFS('BAZA DANYCH'!$P:$P,'BAZA DANYCH'!$U:$U,CE$281,'BAZA DANYCH'!$K:$K,$C306,'BAZA DANYCH'!$A:$A,$A306,'BAZA DANYCH'!$F:$F,STATYSTYKI!$B306)</f>
        <v>0</v>
      </c>
      <c r="CF306" s="168">
        <f t="shared" si="287"/>
        <v>0</v>
      </c>
      <c r="CG306" s="168">
        <f>SUMIFS('BAZA DANYCH'!$O:$O,'BAZA DANYCH'!$U:$U,CG$281,'BAZA DANYCH'!$K:$K,$C306,'BAZA DANYCH'!$A:$A,$A306,'BAZA DANYCH'!$F:$F,STATYSTYKI!$B306)</f>
        <v>0</v>
      </c>
      <c r="CH306" s="168">
        <f>SUMIFS('BAZA DANYCH'!$P:$P,'BAZA DANYCH'!$U:$U,CH$281,'BAZA DANYCH'!$K:$K,$C306,'BAZA DANYCH'!$A:$A,$A306,'BAZA DANYCH'!$F:$F,STATYSTYKI!$B306)</f>
        <v>0</v>
      </c>
      <c r="CI306" s="168">
        <f t="shared" si="288"/>
        <v>0</v>
      </c>
      <c r="CJ306" s="168">
        <f>SUMIFS('BAZA DANYCH'!$O:$O,'BAZA DANYCH'!$U:$U,CJ$281,'BAZA DANYCH'!$K:$K,$C306,'BAZA DANYCH'!$A:$A,$A306,'BAZA DANYCH'!$F:$F,STATYSTYKI!$B306)</f>
        <v>0</v>
      </c>
      <c r="CK306" s="168">
        <f>SUMIFS('BAZA DANYCH'!$P:$P,'BAZA DANYCH'!$U:$U,CK$281,'BAZA DANYCH'!$K:$K,$C306,'BAZA DANYCH'!$A:$A,$A306,'BAZA DANYCH'!$F:$F,STATYSTYKI!$B306)</f>
        <v>0</v>
      </c>
      <c r="CL306" s="168">
        <f t="shared" si="289"/>
        <v>0</v>
      </c>
      <c r="CM306" s="168">
        <f>SUMIFS('BAZA DANYCH'!$O:$O,'BAZA DANYCH'!$U:$U,CM$281,'BAZA DANYCH'!$K:$K,$C306,'BAZA DANYCH'!$A:$A,$A306,'BAZA DANYCH'!$F:$F,STATYSTYKI!$B306)</f>
        <v>0</v>
      </c>
      <c r="CN306" s="168">
        <f>SUMIFS('BAZA DANYCH'!$P:$P,'BAZA DANYCH'!$U:$U,CN$281,'BAZA DANYCH'!$K:$K,$C306,'BAZA DANYCH'!$A:$A,$A306,'BAZA DANYCH'!$F:$F,STATYSTYKI!$B306)</f>
        <v>0</v>
      </c>
      <c r="CO306" s="168">
        <f t="shared" si="290"/>
        <v>0</v>
      </c>
      <c r="CP306" s="168">
        <f>SUMIFS('BAZA DANYCH'!$O:$O,'BAZA DANYCH'!$U:$U,CP$281,'BAZA DANYCH'!$K:$K,$C306,'BAZA DANYCH'!$A:$A,$A306,'BAZA DANYCH'!$F:$F,STATYSTYKI!$B306)</f>
        <v>0</v>
      </c>
      <c r="CQ306" s="168">
        <f>SUMIFS('BAZA DANYCH'!$P:$P,'BAZA DANYCH'!$U:$U,CQ$281,'BAZA DANYCH'!$K:$K,$C306,'BAZA DANYCH'!$A:$A,$A306,'BAZA DANYCH'!$F:$F,STATYSTYKI!$B306)</f>
        <v>0</v>
      </c>
      <c r="CR306" s="168">
        <f t="shared" si="291"/>
        <v>0</v>
      </c>
      <c r="CS306" s="168">
        <f>SUMIFS('BAZA DANYCH'!$O:$O,'BAZA DANYCH'!$U:$U,CS$281,'BAZA DANYCH'!$K:$K,$C306,'BAZA DANYCH'!$A:$A,$A306,'BAZA DANYCH'!$F:$F,STATYSTYKI!$B306)</f>
        <v>0</v>
      </c>
      <c r="CT306" s="168">
        <f>SUMIFS('BAZA DANYCH'!$P:$P,'BAZA DANYCH'!$U:$U,CT$281,'BAZA DANYCH'!$K:$K,$C306,'BAZA DANYCH'!$A:$A,$A306,'BAZA DANYCH'!$F:$F,STATYSTYKI!$B306)</f>
        <v>0</v>
      </c>
      <c r="CU306" s="168">
        <f t="shared" si="292"/>
        <v>0</v>
      </c>
      <c r="CV306" s="168">
        <f>SUMIFS('BAZA DANYCH'!$O:$O,'BAZA DANYCH'!$U:$U,CV$281,'BAZA DANYCH'!$K:$K,$C306,'BAZA DANYCH'!$A:$A,$A306,'BAZA DANYCH'!$F:$F,STATYSTYKI!$B306)</f>
        <v>0</v>
      </c>
      <c r="CW306" s="168">
        <f>SUMIFS('BAZA DANYCH'!$P:$P,'BAZA DANYCH'!$U:$U,CW$281,'BAZA DANYCH'!$K:$K,$C306,'BAZA DANYCH'!$A:$A,$A306,'BAZA DANYCH'!$F:$F,STATYSTYKI!$B306)</f>
        <v>0</v>
      </c>
    </row>
    <row r="307" spans="1:101" x14ac:dyDescent="0.2">
      <c r="A307" s="170" t="str">
        <f t="shared" ref="A307:C307" si="314">A209</f>
        <v>Nadodrze</v>
      </c>
      <c r="B307" s="170" t="str">
        <f t="shared" si="314"/>
        <v>pr_90c_T</v>
      </c>
      <c r="C307" s="170">
        <f t="shared" si="314"/>
        <v>10</v>
      </c>
      <c r="D307" s="177">
        <f t="shared" si="229"/>
        <v>0</v>
      </c>
      <c r="E307" s="177">
        <f t="shared" si="230"/>
        <v>0</v>
      </c>
      <c r="F307" s="177">
        <f t="shared" si="261"/>
        <v>0</v>
      </c>
      <c r="G307" s="168">
        <f>SUMIFS('BAZA DANYCH'!$O:$O,'BAZA DANYCH'!$U:$U,G$281,'BAZA DANYCH'!$K:$K,$C307,'BAZA DANYCH'!$A:$A,$A307,'BAZA DANYCH'!$F:$F,STATYSTYKI!$B307)</f>
        <v>0</v>
      </c>
      <c r="H307" s="168">
        <f>SUMIFS('BAZA DANYCH'!$P:$P,'BAZA DANYCH'!$U:$U,H$281,'BAZA DANYCH'!$K:$K,$C307,'BAZA DANYCH'!$A:$A,$A307,'BAZA DANYCH'!$F:$F,STATYSTYKI!$B307)</f>
        <v>0</v>
      </c>
      <c r="I307" s="168">
        <f t="shared" si="262"/>
        <v>0</v>
      </c>
      <c r="J307" s="168">
        <f>SUMIFS('BAZA DANYCH'!$O:$O,'BAZA DANYCH'!$U:$U,J$281,'BAZA DANYCH'!$K:$K,$C307,'BAZA DANYCH'!$A:$A,$A307,'BAZA DANYCH'!$F:$F,STATYSTYKI!$B307)</f>
        <v>0</v>
      </c>
      <c r="K307" s="168">
        <f>SUMIFS('BAZA DANYCH'!$P:$P,'BAZA DANYCH'!$U:$U,K$281,'BAZA DANYCH'!$K:$K,$C307,'BAZA DANYCH'!$A:$A,$A307,'BAZA DANYCH'!$F:$F,STATYSTYKI!$B307)</f>
        <v>0</v>
      </c>
      <c r="L307" s="168">
        <f t="shared" si="263"/>
        <v>0</v>
      </c>
      <c r="M307" s="168">
        <f>SUMIFS('BAZA DANYCH'!$O:$O,'BAZA DANYCH'!$U:$U,M$281,'BAZA DANYCH'!$K:$K,$C307,'BAZA DANYCH'!$A:$A,$A307,'BAZA DANYCH'!$F:$F,STATYSTYKI!$B307)</f>
        <v>0</v>
      </c>
      <c r="N307" s="168">
        <f>SUMIFS('BAZA DANYCH'!$P:$P,'BAZA DANYCH'!$U:$U,N$281,'BAZA DANYCH'!$K:$K,$C307,'BAZA DANYCH'!$A:$A,$A307,'BAZA DANYCH'!$F:$F,STATYSTYKI!$B307)</f>
        <v>0</v>
      </c>
      <c r="O307" s="168">
        <f t="shared" si="264"/>
        <v>0</v>
      </c>
      <c r="P307" s="168">
        <f>SUMIFS('BAZA DANYCH'!$O:$O,'BAZA DANYCH'!$U:$U,P$281,'BAZA DANYCH'!$K:$K,$C307,'BAZA DANYCH'!$A:$A,$A307,'BAZA DANYCH'!$F:$F,STATYSTYKI!$B307)</f>
        <v>0</v>
      </c>
      <c r="Q307" s="168">
        <f>SUMIFS('BAZA DANYCH'!$P:$P,'BAZA DANYCH'!$U:$U,Q$281,'BAZA DANYCH'!$K:$K,$C307,'BAZA DANYCH'!$A:$A,$A307,'BAZA DANYCH'!$F:$F,STATYSTYKI!$B307)</f>
        <v>0</v>
      </c>
      <c r="R307" s="168">
        <f t="shared" si="265"/>
        <v>0</v>
      </c>
      <c r="S307" s="168">
        <f>SUMIFS('BAZA DANYCH'!$O:$O,'BAZA DANYCH'!$U:$U,S$281,'BAZA DANYCH'!$K:$K,$C307,'BAZA DANYCH'!$A:$A,$A307,'BAZA DANYCH'!$F:$F,STATYSTYKI!$B307)</f>
        <v>0</v>
      </c>
      <c r="T307" s="168">
        <f>SUMIFS('BAZA DANYCH'!$P:$P,'BAZA DANYCH'!$U:$U,T$281,'BAZA DANYCH'!$K:$K,$C307,'BAZA DANYCH'!$A:$A,$A307,'BAZA DANYCH'!$F:$F,STATYSTYKI!$B307)</f>
        <v>0</v>
      </c>
      <c r="U307" s="168">
        <f t="shared" si="266"/>
        <v>0</v>
      </c>
      <c r="V307" s="168">
        <f>SUMIFS('BAZA DANYCH'!$O:$O,'BAZA DANYCH'!$U:$U,V$281,'BAZA DANYCH'!$K:$K,$C307,'BAZA DANYCH'!$A:$A,$A307,'BAZA DANYCH'!$F:$F,STATYSTYKI!$B307)</f>
        <v>0</v>
      </c>
      <c r="W307" s="168">
        <f>SUMIFS('BAZA DANYCH'!$P:$P,'BAZA DANYCH'!$U:$U,W$281,'BAZA DANYCH'!$K:$K,$C307,'BAZA DANYCH'!$A:$A,$A307,'BAZA DANYCH'!$F:$F,STATYSTYKI!$B307)</f>
        <v>0</v>
      </c>
      <c r="X307" s="168">
        <f t="shared" si="267"/>
        <v>0</v>
      </c>
      <c r="Y307" s="168">
        <f>SUMIFS('BAZA DANYCH'!$O:$O,'BAZA DANYCH'!$U:$U,Y$281,'BAZA DANYCH'!$K:$K,$C307,'BAZA DANYCH'!$A:$A,$A307,'BAZA DANYCH'!$F:$F,STATYSTYKI!$B307)</f>
        <v>0</v>
      </c>
      <c r="Z307" s="168">
        <f>SUMIFS('BAZA DANYCH'!$P:$P,'BAZA DANYCH'!$U:$U,Z$281,'BAZA DANYCH'!$K:$K,$C307,'BAZA DANYCH'!$A:$A,$A307,'BAZA DANYCH'!$F:$F,STATYSTYKI!$B307)</f>
        <v>0</v>
      </c>
      <c r="AA307" s="168">
        <f t="shared" si="268"/>
        <v>0</v>
      </c>
      <c r="AB307" s="168">
        <f>SUMIFS('BAZA DANYCH'!$O:$O,'BAZA DANYCH'!$U:$U,AB$281,'BAZA DANYCH'!$K:$K,$C307,'BAZA DANYCH'!$A:$A,$A307,'BAZA DANYCH'!$F:$F,STATYSTYKI!$B307)</f>
        <v>0</v>
      </c>
      <c r="AC307" s="168">
        <f>SUMIFS('BAZA DANYCH'!$P:$P,'BAZA DANYCH'!$U:$U,AC$281,'BAZA DANYCH'!$K:$K,$C307,'BAZA DANYCH'!$A:$A,$A307,'BAZA DANYCH'!$F:$F,STATYSTYKI!$B307)</f>
        <v>0</v>
      </c>
      <c r="AD307" s="168">
        <f t="shared" si="269"/>
        <v>0</v>
      </c>
      <c r="AE307" s="168">
        <f>SUMIFS('BAZA DANYCH'!$O:$O,'BAZA DANYCH'!$U:$U,AE$281,'BAZA DANYCH'!$K:$K,$C307,'BAZA DANYCH'!$A:$A,$A307,'BAZA DANYCH'!$F:$F,STATYSTYKI!$B307)</f>
        <v>0</v>
      </c>
      <c r="AF307" s="168">
        <f>SUMIFS('BAZA DANYCH'!$P:$P,'BAZA DANYCH'!$U:$U,AF$281,'BAZA DANYCH'!$K:$K,$C307,'BAZA DANYCH'!$A:$A,$A307,'BAZA DANYCH'!$F:$F,STATYSTYKI!$B307)</f>
        <v>0</v>
      </c>
      <c r="AG307" s="168">
        <f t="shared" si="270"/>
        <v>0</v>
      </c>
      <c r="AH307" s="168">
        <f>SUMIFS('BAZA DANYCH'!$O:$O,'BAZA DANYCH'!$U:$U,AH$281,'BAZA DANYCH'!$K:$K,$C307,'BAZA DANYCH'!$A:$A,$A307,'BAZA DANYCH'!$F:$F,STATYSTYKI!$B307)</f>
        <v>0</v>
      </c>
      <c r="AI307" s="168">
        <f>SUMIFS('BAZA DANYCH'!$P:$P,'BAZA DANYCH'!$U:$U,AI$281,'BAZA DANYCH'!$K:$K,$C307,'BAZA DANYCH'!$A:$A,$A307,'BAZA DANYCH'!$F:$F,STATYSTYKI!$B307)</f>
        <v>0</v>
      </c>
      <c r="AJ307" s="168">
        <f t="shared" si="271"/>
        <v>0</v>
      </c>
      <c r="AK307" s="168">
        <f>SUMIFS('BAZA DANYCH'!$O:$O,'BAZA DANYCH'!$U:$U,AK$281,'BAZA DANYCH'!$K:$K,$C307,'BAZA DANYCH'!$A:$A,$A307,'BAZA DANYCH'!$F:$F,STATYSTYKI!$B307)</f>
        <v>0</v>
      </c>
      <c r="AL307" s="168">
        <f>SUMIFS('BAZA DANYCH'!$P:$P,'BAZA DANYCH'!$U:$U,AL$281,'BAZA DANYCH'!$K:$K,$C307,'BAZA DANYCH'!$A:$A,$A307,'BAZA DANYCH'!$F:$F,STATYSTYKI!$B307)</f>
        <v>0</v>
      </c>
      <c r="AM307" s="168">
        <f t="shared" si="272"/>
        <v>0</v>
      </c>
      <c r="AN307" s="168">
        <f>SUMIFS('BAZA DANYCH'!$O:$O,'BAZA DANYCH'!$U:$U,AN$281,'BAZA DANYCH'!$K:$K,$C307,'BAZA DANYCH'!$A:$A,$A307,'BAZA DANYCH'!$F:$F,STATYSTYKI!$B307)</f>
        <v>0</v>
      </c>
      <c r="AO307" s="168">
        <f>SUMIFS('BAZA DANYCH'!$P:$P,'BAZA DANYCH'!$U:$U,AO$281,'BAZA DANYCH'!$K:$K,$C307,'BAZA DANYCH'!$A:$A,$A307,'BAZA DANYCH'!$F:$F,STATYSTYKI!$B307)</f>
        <v>0</v>
      </c>
      <c r="AP307" s="168">
        <f t="shared" si="273"/>
        <v>0</v>
      </c>
      <c r="AQ307" s="168">
        <f>SUMIFS('BAZA DANYCH'!$O:$O,'BAZA DANYCH'!$U:$U,AQ$281,'BAZA DANYCH'!$K:$K,$C307,'BAZA DANYCH'!$A:$A,$A307,'BAZA DANYCH'!$F:$F,STATYSTYKI!$B307)</f>
        <v>0</v>
      </c>
      <c r="AR307" s="168">
        <f>SUMIFS('BAZA DANYCH'!$P:$P,'BAZA DANYCH'!$U:$U,AR$281,'BAZA DANYCH'!$K:$K,$C307,'BAZA DANYCH'!$A:$A,$A307,'BAZA DANYCH'!$F:$F,STATYSTYKI!$B307)</f>
        <v>0</v>
      </c>
      <c r="AS307" s="168">
        <f t="shared" si="274"/>
        <v>0</v>
      </c>
      <c r="AT307" s="168">
        <f>SUMIFS('BAZA DANYCH'!$O:$O,'BAZA DANYCH'!$U:$U,AT$281,'BAZA DANYCH'!$K:$K,$C307,'BAZA DANYCH'!$A:$A,$A307,'BAZA DANYCH'!$F:$F,STATYSTYKI!$B307)</f>
        <v>0</v>
      </c>
      <c r="AU307" s="168">
        <f>SUMIFS('BAZA DANYCH'!$P:$P,'BAZA DANYCH'!$U:$U,AU$281,'BAZA DANYCH'!$K:$K,$C307,'BAZA DANYCH'!$A:$A,$A307,'BAZA DANYCH'!$F:$F,STATYSTYKI!$B307)</f>
        <v>0</v>
      </c>
      <c r="AV307" s="168">
        <f t="shared" si="275"/>
        <v>0</v>
      </c>
      <c r="AW307" s="168">
        <f>SUMIFS('BAZA DANYCH'!$O:$O,'BAZA DANYCH'!$U:$U,AW$281,'BAZA DANYCH'!$K:$K,$C307,'BAZA DANYCH'!$A:$A,$A307,'BAZA DANYCH'!$F:$F,STATYSTYKI!$B307)</f>
        <v>0</v>
      </c>
      <c r="AX307" s="168">
        <f>SUMIFS('BAZA DANYCH'!$P:$P,'BAZA DANYCH'!$U:$U,AX$281,'BAZA DANYCH'!$K:$K,$C307,'BAZA DANYCH'!$A:$A,$A307,'BAZA DANYCH'!$F:$F,STATYSTYKI!$B307)</f>
        <v>0</v>
      </c>
      <c r="AY307" s="168">
        <f t="shared" si="276"/>
        <v>0</v>
      </c>
      <c r="AZ307" s="168">
        <f>SUMIFS('BAZA DANYCH'!$O:$O,'BAZA DANYCH'!$U:$U,AZ$281,'BAZA DANYCH'!$K:$K,$C307,'BAZA DANYCH'!$A:$A,$A307,'BAZA DANYCH'!$F:$F,STATYSTYKI!$B307)</f>
        <v>0</v>
      </c>
      <c r="BA307" s="168">
        <f>SUMIFS('BAZA DANYCH'!$P:$P,'BAZA DANYCH'!$U:$U,BA$281,'BAZA DANYCH'!$K:$K,$C307,'BAZA DANYCH'!$A:$A,$A307,'BAZA DANYCH'!$F:$F,STATYSTYKI!$B307)</f>
        <v>0</v>
      </c>
      <c r="BB307" s="168">
        <f t="shared" si="277"/>
        <v>0</v>
      </c>
      <c r="BC307" s="168">
        <f>SUMIFS('BAZA DANYCH'!$O:$O,'BAZA DANYCH'!$U:$U,BC$281,'BAZA DANYCH'!$K:$K,$C307,'BAZA DANYCH'!$A:$A,$A307,'BAZA DANYCH'!$F:$F,STATYSTYKI!$B307)</f>
        <v>0</v>
      </c>
      <c r="BD307" s="168">
        <f>SUMIFS('BAZA DANYCH'!$P:$P,'BAZA DANYCH'!$U:$U,BD$281,'BAZA DANYCH'!$K:$K,$C307,'BAZA DANYCH'!$A:$A,$A307,'BAZA DANYCH'!$F:$F,STATYSTYKI!$B307)</f>
        <v>0</v>
      </c>
      <c r="BE307" s="168">
        <f t="shared" si="278"/>
        <v>0</v>
      </c>
      <c r="BF307" s="168">
        <f>SUMIFS('BAZA DANYCH'!$O:$O,'BAZA DANYCH'!$U:$U,BF$281,'BAZA DANYCH'!$K:$K,$C307,'BAZA DANYCH'!$A:$A,$A307,'BAZA DANYCH'!$F:$F,STATYSTYKI!$B307)</f>
        <v>0</v>
      </c>
      <c r="BG307" s="168">
        <f>SUMIFS('BAZA DANYCH'!$P:$P,'BAZA DANYCH'!$U:$U,BG$281,'BAZA DANYCH'!$K:$K,$C307,'BAZA DANYCH'!$A:$A,$A307,'BAZA DANYCH'!$F:$F,STATYSTYKI!$B307)</f>
        <v>0</v>
      </c>
      <c r="BH307" s="168">
        <f t="shared" si="279"/>
        <v>0</v>
      </c>
      <c r="BI307" s="168">
        <f>SUMIFS('BAZA DANYCH'!$O:$O,'BAZA DANYCH'!$U:$U,BI$281,'BAZA DANYCH'!$K:$K,$C307,'BAZA DANYCH'!$A:$A,$A307,'BAZA DANYCH'!$F:$F,STATYSTYKI!$B307)</f>
        <v>0</v>
      </c>
      <c r="BJ307" s="168">
        <f>SUMIFS('BAZA DANYCH'!$P:$P,'BAZA DANYCH'!$U:$U,BJ$281,'BAZA DANYCH'!$K:$K,$C307,'BAZA DANYCH'!$A:$A,$A307,'BAZA DANYCH'!$F:$F,STATYSTYKI!$B307)</f>
        <v>0</v>
      </c>
      <c r="BK307" s="168">
        <f t="shared" si="280"/>
        <v>0</v>
      </c>
      <c r="BL307" s="168">
        <f>SUMIFS('BAZA DANYCH'!$O:$O,'BAZA DANYCH'!$U:$U,BL$281,'BAZA DANYCH'!$K:$K,$C307,'BAZA DANYCH'!$A:$A,$A307,'BAZA DANYCH'!$F:$F,STATYSTYKI!$B307)</f>
        <v>0</v>
      </c>
      <c r="BM307" s="168">
        <f>SUMIFS('BAZA DANYCH'!$P:$P,'BAZA DANYCH'!$U:$U,BM$281,'BAZA DANYCH'!$K:$K,$C307,'BAZA DANYCH'!$A:$A,$A307,'BAZA DANYCH'!$F:$F,STATYSTYKI!$B307)</f>
        <v>0</v>
      </c>
      <c r="BN307" s="168">
        <f t="shared" si="281"/>
        <v>0</v>
      </c>
      <c r="BO307" s="168">
        <f>SUMIFS('BAZA DANYCH'!$O:$O,'BAZA DANYCH'!$U:$U,BO$281,'BAZA DANYCH'!$K:$K,$C307,'BAZA DANYCH'!$A:$A,$A307,'BAZA DANYCH'!$F:$F,STATYSTYKI!$B307)</f>
        <v>0</v>
      </c>
      <c r="BP307" s="168">
        <f>SUMIFS('BAZA DANYCH'!$P:$P,'BAZA DANYCH'!$U:$U,BP$281,'BAZA DANYCH'!$K:$K,$C307,'BAZA DANYCH'!$A:$A,$A307,'BAZA DANYCH'!$F:$F,STATYSTYKI!$B307)</f>
        <v>0</v>
      </c>
      <c r="BQ307" s="168">
        <f t="shared" si="282"/>
        <v>0</v>
      </c>
      <c r="BR307" s="168">
        <f>SUMIFS('BAZA DANYCH'!$O:$O,'BAZA DANYCH'!$U:$U,BR$281,'BAZA DANYCH'!$K:$K,$C307,'BAZA DANYCH'!$A:$A,$A307,'BAZA DANYCH'!$F:$F,STATYSTYKI!$B307)</f>
        <v>0</v>
      </c>
      <c r="BS307" s="168">
        <f>SUMIFS('BAZA DANYCH'!$P:$P,'BAZA DANYCH'!$U:$U,BS$281,'BAZA DANYCH'!$K:$K,$C307,'BAZA DANYCH'!$A:$A,$A307,'BAZA DANYCH'!$F:$F,STATYSTYKI!$B307)</f>
        <v>0</v>
      </c>
      <c r="BT307" s="168">
        <f t="shared" si="283"/>
        <v>0</v>
      </c>
      <c r="BU307" s="168">
        <f>SUMIFS('BAZA DANYCH'!$O:$O,'BAZA DANYCH'!$U:$U,BU$281,'BAZA DANYCH'!$K:$K,$C307,'BAZA DANYCH'!$A:$A,$A307,'BAZA DANYCH'!$F:$F,STATYSTYKI!$B307)</f>
        <v>0</v>
      </c>
      <c r="BV307" s="168">
        <f>SUMIFS('BAZA DANYCH'!$P:$P,'BAZA DANYCH'!$U:$U,BV$281,'BAZA DANYCH'!$K:$K,$C307,'BAZA DANYCH'!$A:$A,$A307,'BAZA DANYCH'!$F:$F,STATYSTYKI!$B307)</f>
        <v>0</v>
      </c>
      <c r="BW307" s="168">
        <f t="shared" si="284"/>
        <v>0</v>
      </c>
      <c r="BX307" s="168">
        <f>SUMIFS('BAZA DANYCH'!$O:$O,'BAZA DANYCH'!$U:$U,BX$281,'BAZA DANYCH'!$K:$K,$C307,'BAZA DANYCH'!$A:$A,$A307,'BAZA DANYCH'!$F:$F,STATYSTYKI!$B307)</f>
        <v>0</v>
      </c>
      <c r="BY307" s="168">
        <f>SUMIFS('BAZA DANYCH'!$P:$P,'BAZA DANYCH'!$U:$U,BY$281,'BAZA DANYCH'!$K:$K,$C307,'BAZA DANYCH'!$A:$A,$A307,'BAZA DANYCH'!$F:$F,STATYSTYKI!$B307)</f>
        <v>0</v>
      </c>
      <c r="BZ307" s="168">
        <f t="shared" si="285"/>
        <v>0</v>
      </c>
      <c r="CA307" s="168">
        <f>SUMIFS('BAZA DANYCH'!$O:$O,'BAZA DANYCH'!$U:$U,CA$281,'BAZA DANYCH'!$K:$K,$C307,'BAZA DANYCH'!$A:$A,$A307,'BAZA DANYCH'!$F:$F,STATYSTYKI!$B307)</f>
        <v>0</v>
      </c>
      <c r="CB307" s="168">
        <f>SUMIFS('BAZA DANYCH'!$P:$P,'BAZA DANYCH'!$U:$U,CB$281,'BAZA DANYCH'!$K:$K,$C307,'BAZA DANYCH'!$A:$A,$A307,'BAZA DANYCH'!$F:$F,STATYSTYKI!$B307)</f>
        <v>0</v>
      </c>
      <c r="CC307" s="168">
        <f t="shared" si="286"/>
        <v>0</v>
      </c>
      <c r="CD307" s="168">
        <f>SUMIFS('BAZA DANYCH'!$O:$O,'BAZA DANYCH'!$U:$U,CD$281,'BAZA DANYCH'!$K:$K,$C307,'BAZA DANYCH'!$A:$A,$A307,'BAZA DANYCH'!$F:$F,STATYSTYKI!$B307)</f>
        <v>0</v>
      </c>
      <c r="CE307" s="168">
        <f>SUMIFS('BAZA DANYCH'!$P:$P,'BAZA DANYCH'!$U:$U,CE$281,'BAZA DANYCH'!$K:$K,$C307,'BAZA DANYCH'!$A:$A,$A307,'BAZA DANYCH'!$F:$F,STATYSTYKI!$B307)</f>
        <v>0</v>
      </c>
      <c r="CF307" s="168">
        <f t="shared" si="287"/>
        <v>0</v>
      </c>
      <c r="CG307" s="168">
        <f>SUMIFS('BAZA DANYCH'!$O:$O,'BAZA DANYCH'!$U:$U,CG$281,'BAZA DANYCH'!$K:$K,$C307,'BAZA DANYCH'!$A:$A,$A307,'BAZA DANYCH'!$F:$F,STATYSTYKI!$B307)</f>
        <v>0</v>
      </c>
      <c r="CH307" s="168">
        <f>SUMIFS('BAZA DANYCH'!$P:$P,'BAZA DANYCH'!$U:$U,CH$281,'BAZA DANYCH'!$K:$K,$C307,'BAZA DANYCH'!$A:$A,$A307,'BAZA DANYCH'!$F:$F,STATYSTYKI!$B307)</f>
        <v>0</v>
      </c>
      <c r="CI307" s="168">
        <f t="shared" si="288"/>
        <v>0</v>
      </c>
      <c r="CJ307" s="168">
        <f>SUMIFS('BAZA DANYCH'!$O:$O,'BAZA DANYCH'!$U:$U,CJ$281,'BAZA DANYCH'!$K:$K,$C307,'BAZA DANYCH'!$A:$A,$A307,'BAZA DANYCH'!$F:$F,STATYSTYKI!$B307)</f>
        <v>0</v>
      </c>
      <c r="CK307" s="168">
        <f>SUMIFS('BAZA DANYCH'!$P:$P,'BAZA DANYCH'!$U:$U,CK$281,'BAZA DANYCH'!$K:$K,$C307,'BAZA DANYCH'!$A:$A,$A307,'BAZA DANYCH'!$F:$F,STATYSTYKI!$B307)</f>
        <v>0</v>
      </c>
      <c r="CL307" s="168">
        <f t="shared" si="289"/>
        <v>0</v>
      </c>
      <c r="CM307" s="168">
        <f>SUMIFS('BAZA DANYCH'!$O:$O,'BAZA DANYCH'!$U:$U,CM$281,'BAZA DANYCH'!$K:$K,$C307,'BAZA DANYCH'!$A:$A,$A307,'BAZA DANYCH'!$F:$F,STATYSTYKI!$B307)</f>
        <v>0</v>
      </c>
      <c r="CN307" s="168">
        <f>SUMIFS('BAZA DANYCH'!$P:$P,'BAZA DANYCH'!$U:$U,CN$281,'BAZA DANYCH'!$K:$K,$C307,'BAZA DANYCH'!$A:$A,$A307,'BAZA DANYCH'!$F:$F,STATYSTYKI!$B307)</f>
        <v>0</v>
      </c>
      <c r="CO307" s="168">
        <f t="shared" si="290"/>
        <v>0</v>
      </c>
      <c r="CP307" s="168">
        <f>SUMIFS('BAZA DANYCH'!$O:$O,'BAZA DANYCH'!$U:$U,CP$281,'BAZA DANYCH'!$K:$K,$C307,'BAZA DANYCH'!$A:$A,$A307,'BAZA DANYCH'!$F:$F,STATYSTYKI!$B307)</f>
        <v>0</v>
      </c>
      <c r="CQ307" s="168">
        <f>SUMIFS('BAZA DANYCH'!$P:$P,'BAZA DANYCH'!$U:$U,CQ$281,'BAZA DANYCH'!$K:$K,$C307,'BAZA DANYCH'!$A:$A,$A307,'BAZA DANYCH'!$F:$F,STATYSTYKI!$B307)</f>
        <v>0</v>
      </c>
      <c r="CR307" s="168">
        <f t="shared" si="291"/>
        <v>0</v>
      </c>
      <c r="CS307" s="168">
        <f>SUMIFS('BAZA DANYCH'!$O:$O,'BAZA DANYCH'!$U:$U,CS$281,'BAZA DANYCH'!$K:$K,$C307,'BAZA DANYCH'!$A:$A,$A307,'BAZA DANYCH'!$F:$F,STATYSTYKI!$B307)</f>
        <v>0</v>
      </c>
      <c r="CT307" s="168">
        <f>SUMIFS('BAZA DANYCH'!$P:$P,'BAZA DANYCH'!$U:$U,CT$281,'BAZA DANYCH'!$K:$K,$C307,'BAZA DANYCH'!$A:$A,$A307,'BAZA DANYCH'!$F:$F,STATYSTYKI!$B307)</f>
        <v>0</v>
      </c>
      <c r="CU307" s="168">
        <f t="shared" si="292"/>
        <v>0</v>
      </c>
      <c r="CV307" s="168">
        <f>SUMIFS('BAZA DANYCH'!$O:$O,'BAZA DANYCH'!$U:$U,CV$281,'BAZA DANYCH'!$K:$K,$C307,'BAZA DANYCH'!$A:$A,$A307,'BAZA DANYCH'!$F:$F,STATYSTYKI!$B307)</f>
        <v>0</v>
      </c>
      <c r="CW307" s="168">
        <f>SUMIFS('BAZA DANYCH'!$P:$P,'BAZA DANYCH'!$U:$U,CW$281,'BAZA DANYCH'!$K:$K,$C307,'BAZA DANYCH'!$A:$A,$A307,'BAZA DANYCH'!$F:$F,STATYSTYKI!$B307)</f>
        <v>0</v>
      </c>
    </row>
    <row r="308" spans="1:101" x14ac:dyDescent="0.2">
      <c r="A308" s="170" t="str">
        <f t="shared" ref="A308:C308" si="315">A210</f>
        <v>Nadodrze</v>
      </c>
      <c r="B308" s="170" t="str">
        <f t="shared" si="315"/>
        <v>pr_90a_kier_zach_T</v>
      </c>
      <c r="C308" s="170">
        <f t="shared" si="315"/>
        <v>14</v>
      </c>
      <c r="D308" s="177">
        <f t="shared" si="229"/>
        <v>4</v>
      </c>
      <c r="E308" s="177">
        <f t="shared" si="230"/>
        <v>0</v>
      </c>
      <c r="F308" s="177">
        <f t="shared" si="261"/>
        <v>4</v>
      </c>
      <c r="G308" s="168">
        <f>SUMIFS('BAZA DANYCH'!$O:$O,'BAZA DANYCH'!$U:$U,G$281,'BAZA DANYCH'!$K:$K,$C308,'BAZA DANYCH'!$A:$A,$A308,'BAZA DANYCH'!$F:$F,STATYSTYKI!$B308)</f>
        <v>0</v>
      </c>
      <c r="H308" s="168">
        <f>SUMIFS('BAZA DANYCH'!$P:$P,'BAZA DANYCH'!$U:$U,H$281,'BAZA DANYCH'!$K:$K,$C308,'BAZA DANYCH'!$A:$A,$A308,'BAZA DANYCH'!$F:$F,STATYSTYKI!$B308)</f>
        <v>0</v>
      </c>
      <c r="I308" s="168">
        <f t="shared" si="262"/>
        <v>0</v>
      </c>
      <c r="J308" s="168">
        <f>SUMIFS('BAZA DANYCH'!$O:$O,'BAZA DANYCH'!$U:$U,J$281,'BAZA DANYCH'!$K:$K,$C308,'BAZA DANYCH'!$A:$A,$A308,'BAZA DANYCH'!$F:$F,STATYSTYKI!$B308)</f>
        <v>0</v>
      </c>
      <c r="K308" s="168">
        <f>SUMIFS('BAZA DANYCH'!$P:$P,'BAZA DANYCH'!$U:$U,K$281,'BAZA DANYCH'!$K:$K,$C308,'BAZA DANYCH'!$A:$A,$A308,'BAZA DANYCH'!$F:$F,STATYSTYKI!$B308)</f>
        <v>0</v>
      </c>
      <c r="L308" s="168">
        <f t="shared" si="263"/>
        <v>0</v>
      </c>
      <c r="M308" s="168">
        <f>SUMIFS('BAZA DANYCH'!$O:$O,'BAZA DANYCH'!$U:$U,M$281,'BAZA DANYCH'!$K:$K,$C308,'BAZA DANYCH'!$A:$A,$A308,'BAZA DANYCH'!$F:$F,STATYSTYKI!$B308)</f>
        <v>0</v>
      </c>
      <c r="N308" s="168">
        <f>SUMIFS('BAZA DANYCH'!$P:$P,'BAZA DANYCH'!$U:$U,N$281,'BAZA DANYCH'!$K:$K,$C308,'BAZA DANYCH'!$A:$A,$A308,'BAZA DANYCH'!$F:$F,STATYSTYKI!$B308)</f>
        <v>0</v>
      </c>
      <c r="O308" s="168">
        <f t="shared" si="264"/>
        <v>0</v>
      </c>
      <c r="P308" s="168">
        <f>SUMIFS('BAZA DANYCH'!$O:$O,'BAZA DANYCH'!$U:$U,P$281,'BAZA DANYCH'!$K:$K,$C308,'BAZA DANYCH'!$A:$A,$A308,'BAZA DANYCH'!$F:$F,STATYSTYKI!$B308)</f>
        <v>0</v>
      </c>
      <c r="Q308" s="168">
        <f>SUMIFS('BAZA DANYCH'!$P:$P,'BAZA DANYCH'!$U:$U,Q$281,'BAZA DANYCH'!$K:$K,$C308,'BAZA DANYCH'!$A:$A,$A308,'BAZA DANYCH'!$F:$F,STATYSTYKI!$B308)</f>
        <v>0</v>
      </c>
      <c r="R308" s="168">
        <f t="shared" si="265"/>
        <v>0</v>
      </c>
      <c r="S308" s="168">
        <f>SUMIFS('BAZA DANYCH'!$O:$O,'BAZA DANYCH'!$U:$U,S$281,'BAZA DANYCH'!$K:$K,$C308,'BAZA DANYCH'!$A:$A,$A308,'BAZA DANYCH'!$F:$F,STATYSTYKI!$B308)</f>
        <v>0</v>
      </c>
      <c r="T308" s="168">
        <f>SUMIFS('BAZA DANYCH'!$P:$P,'BAZA DANYCH'!$U:$U,T$281,'BAZA DANYCH'!$K:$K,$C308,'BAZA DANYCH'!$A:$A,$A308,'BAZA DANYCH'!$F:$F,STATYSTYKI!$B308)</f>
        <v>0</v>
      </c>
      <c r="U308" s="168">
        <f t="shared" si="266"/>
        <v>0</v>
      </c>
      <c r="V308" s="168">
        <f>SUMIFS('BAZA DANYCH'!$O:$O,'BAZA DANYCH'!$U:$U,V$281,'BAZA DANYCH'!$K:$K,$C308,'BAZA DANYCH'!$A:$A,$A308,'BAZA DANYCH'!$F:$F,STATYSTYKI!$B308)</f>
        <v>0</v>
      </c>
      <c r="W308" s="168">
        <f>SUMIFS('BAZA DANYCH'!$P:$P,'BAZA DANYCH'!$U:$U,W$281,'BAZA DANYCH'!$K:$K,$C308,'BAZA DANYCH'!$A:$A,$A308,'BAZA DANYCH'!$F:$F,STATYSTYKI!$B308)</f>
        <v>0</v>
      </c>
      <c r="X308" s="168">
        <f t="shared" si="267"/>
        <v>0</v>
      </c>
      <c r="Y308" s="168">
        <f>SUMIFS('BAZA DANYCH'!$O:$O,'BAZA DANYCH'!$U:$U,Y$281,'BAZA DANYCH'!$K:$K,$C308,'BAZA DANYCH'!$A:$A,$A308,'BAZA DANYCH'!$F:$F,STATYSTYKI!$B308)</f>
        <v>0</v>
      </c>
      <c r="Z308" s="168">
        <f>SUMIFS('BAZA DANYCH'!$P:$P,'BAZA DANYCH'!$U:$U,Z$281,'BAZA DANYCH'!$K:$K,$C308,'BAZA DANYCH'!$A:$A,$A308,'BAZA DANYCH'!$F:$F,STATYSTYKI!$B308)</f>
        <v>0</v>
      </c>
      <c r="AA308" s="168">
        <f t="shared" si="268"/>
        <v>0</v>
      </c>
      <c r="AB308" s="168">
        <f>SUMIFS('BAZA DANYCH'!$O:$O,'BAZA DANYCH'!$U:$U,AB$281,'BAZA DANYCH'!$K:$K,$C308,'BAZA DANYCH'!$A:$A,$A308,'BAZA DANYCH'!$F:$F,STATYSTYKI!$B308)</f>
        <v>0</v>
      </c>
      <c r="AC308" s="168">
        <f>SUMIFS('BAZA DANYCH'!$P:$P,'BAZA DANYCH'!$U:$U,AC$281,'BAZA DANYCH'!$K:$K,$C308,'BAZA DANYCH'!$A:$A,$A308,'BAZA DANYCH'!$F:$F,STATYSTYKI!$B308)</f>
        <v>0</v>
      </c>
      <c r="AD308" s="168">
        <f t="shared" si="269"/>
        <v>0</v>
      </c>
      <c r="AE308" s="168">
        <f>SUMIFS('BAZA DANYCH'!$O:$O,'BAZA DANYCH'!$U:$U,AE$281,'BAZA DANYCH'!$K:$K,$C308,'BAZA DANYCH'!$A:$A,$A308,'BAZA DANYCH'!$F:$F,STATYSTYKI!$B308)</f>
        <v>0</v>
      </c>
      <c r="AF308" s="168">
        <f>SUMIFS('BAZA DANYCH'!$P:$P,'BAZA DANYCH'!$U:$U,AF$281,'BAZA DANYCH'!$K:$K,$C308,'BAZA DANYCH'!$A:$A,$A308,'BAZA DANYCH'!$F:$F,STATYSTYKI!$B308)</f>
        <v>0</v>
      </c>
      <c r="AG308" s="168">
        <f t="shared" si="270"/>
        <v>0</v>
      </c>
      <c r="AH308" s="168">
        <f>SUMIFS('BAZA DANYCH'!$O:$O,'BAZA DANYCH'!$U:$U,AH$281,'BAZA DANYCH'!$K:$K,$C308,'BAZA DANYCH'!$A:$A,$A308,'BAZA DANYCH'!$F:$F,STATYSTYKI!$B308)</f>
        <v>0</v>
      </c>
      <c r="AI308" s="168">
        <f>SUMIFS('BAZA DANYCH'!$P:$P,'BAZA DANYCH'!$U:$U,AI$281,'BAZA DANYCH'!$K:$K,$C308,'BAZA DANYCH'!$A:$A,$A308,'BAZA DANYCH'!$F:$F,STATYSTYKI!$B308)</f>
        <v>0</v>
      </c>
      <c r="AJ308" s="168">
        <f t="shared" si="271"/>
        <v>0</v>
      </c>
      <c r="AK308" s="168">
        <f>SUMIFS('BAZA DANYCH'!$O:$O,'BAZA DANYCH'!$U:$U,AK$281,'BAZA DANYCH'!$K:$K,$C308,'BAZA DANYCH'!$A:$A,$A308,'BAZA DANYCH'!$F:$F,STATYSTYKI!$B308)</f>
        <v>0</v>
      </c>
      <c r="AL308" s="168">
        <f>SUMIFS('BAZA DANYCH'!$P:$P,'BAZA DANYCH'!$U:$U,AL$281,'BAZA DANYCH'!$K:$K,$C308,'BAZA DANYCH'!$A:$A,$A308,'BAZA DANYCH'!$F:$F,STATYSTYKI!$B308)</f>
        <v>0</v>
      </c>
      <c r="AM308" s="168">
        <f t="shared" si="272"/>
        <v>0</v>
      </c>
      <c r="AN308" s="168">
        <f>SUMIFS('BAZA DANYCH'!$O:$O,'BAZA DANYCH'!$U:$U,AN$281,'BAZA DANYCH'!$K:$K,$C308,'BAZA DANYCH'!$A:$A,$A308,'BAZA DANYCH'!$F:$F,STATYSTYKI!$B308)</f>
        <v>0</v>
      </c>
      <c r="AO308" s="168">
        <f>SUMIFS('BAZA DANYCH'!$P:$P,'BAZA DANYCH'!$U:$U,AO$281,'BAZA DANYCH'!$K:$K,$C308,'BAZA DANYCH'!$A:$A,$A308,'BAZA DANYCH'!$F:$F,STATYSTYKI!$B308)</f>
        <v>0</v>
      </c>
      <c r="AP308" s="168">
        <f t="shared" si="273"/>
        <v>0</v>
      </c>
      <c r="AQ308" s="168">
        <f>SUMIFS('BAZA DANYCH'!$O:$O,'BAZA DANYCH'!$U:$U,AQ$281,'BAZA DANYCH'!$K:$K,$C308,'BAZA DANYCH'!$A:$A,$A308,'BAZA DANYCH'!$F:$F,STATYSTYKI!$B308)</f>
        <v>0</v>
      </c>
      <c r="AR308" s="168">
        <f>SUMIFS('BAZA DANYCH'!$P:$P,'BAZA DANYCH'!$U:$U,AR$281,'BAZA DANYCH'!$K:$K,$C308,'BAZA DANYCH'!$A:$A,$A308,'BAZA DANYCH'!$F:$F,STATYSTYKI!$B308)</f>
        <v>0</v>
      </c>
      <c r="AS308" s="168">
        <f t="shared" si="274"/>
        <v>0</v>
      </c>
      <c r="AT308" s="168">
        <f>SUMIFS('BAZA DANYCH'!$O:$O,'BAZA DANYCH'!$U:$U,AT$281,'BAZA DANYCH'!$K:$K,$C308,'BAZA DANYCH'!$A:$A,$A308,'BAZA DANYCH'!$F:$F,STATYSTYKI!$B308)</f>
        <v>0</v>
      </c>
      <c r="AU308" s="168">
        <f>SUMIFS('BAZA DANYCH'!$P:$P,'BAZA DANYCH'!$U:$U,AU$281,'BAZA DANYCH'!$K:$K,$C308,'BAZA DANYCH'!$A:$A,$A308,'BAZA DANYCH'!$F:$F,STATYSTYKI!$B308)</f>
        <v>0</v>
      </c>
      <c r="AV308" s="168">
        <f t="shared" si="275"/>
        <v>0</v>
      </c>
      <c r="AW308" s="168">
        <f>SUMIFS('BAZA DANYCH'!$O:$O,'BAZA DANYCH'!$U:$U,AW$281,'BAZA DANYCH'!$K:$K,$C308,'BAZA DANYCH'!$A:$A,$A308,'BAZA DANYCH'!$F:$F,STATYSTYKI!$B308)</f>
        <v>0</v>
      </c>
      <c r="AX308" s="168">
        <f>SUMIFS('BAZA DANYCH'!$P:$P,'BAZA DANYCH'!$U:$U,AX$281,'BAZA DANYCH'!$K:$K,$C308,'BAZA DANYCH'!$A:$A,$A308,'BAZA DANYCH'!$F:$F,STATYSTYKI!$B308)</f>
        <v>0</v>
      </c>
      <c r="AY308" s="168">
        <f t="shared" si="276"/>
        <v>0</v>
      </c>
      <c r="AZ308" s="168">
        <f>SUMIFS('BAZA DANYCH'!$O:$O,'BAZA DANYCH'!$U:$U,AZ$281,'BAZA DANYCH'!$K:$K,$C308,'BAZA DANYCH'!$A:$A,$A308,'BAZA DANYCH'!$F:$F,STATYSTYKI!$B308)</f>
        <v>0</v>
      </c>
      <c r="BA308" s="168">
        <f>SUMIFS('BAZA DANYCH'!$P:$P,'BAZA DANYCH'!$U:$U,BA$281,'BAZA DANYCH'!$K:$K,$C308,'BAZA DANYCH'!$A:$A,$A308,'BAZA DANYCH'!$F:$F,STATYSTYKI!$B308)</f>
        <v>0</v>
      </c>
      <c r="BB308" s="168">
        <f t="shared" si="277"/>
        <v>0</v>
      </c>
      <c r="BC308" s="168">
        <f>SUMIFS('BAZA DANYCH'!$O:$O,'BAZA DANYCH'!$U:$U,BC$281,'BAZA DANYCH'!$K:$K,$C308,'BAZA DANYCH'!$A:$A,$A308,'BAZA DANYCH'!$F:$F,STATYSTYKI!$B308)</f>
        <v>0</v>
      </c>
      <c r="BD308" s="168">
        <f>SUMIFS('BAZA DANYCH'!$P:$P,'BAZA DANYCH'!$U:$U,BD$281,'BAZA DANYCH'!$K:$K,$C308,'BAZA DANYCH'!$A:$A,$A308,'BAZA DANYCH'!$F:$F,STATYSTYKI!$B308)</f>
        <v>0</v>
      </c>
      <c r="BE308" s="168">
        <f t="shared" si="278"/>
        <v>0</v>
      </c>
      <c r="BF308" s="168">
        <f>SUMIFS('BAZA DANYCH'!$O:$O,'BAZA DANYCH'!$U:$U,BF$281,'BAZA DANYCH'!$K:$K,$C308,'BAZA DANYCH'!$A:$A,$A308,'BAZA DANYCH'!$F:$F,STATYSTYKI!$B308)</f>
        <v>0</v>
      </c>
      <c r="BG308" s="168">
        <f>SUMIFS('BAZA DANYCH'!$P:$P,'BAZA DANYCH'!$U:$U,BG$281,'BAZA DANYCH'!$K:$K,$C308,'BAZA DANYCH'!$A:$A,$A308,'BAZA DANYCH'!$F:$F,STATYSTYKI!$B308)</f>
        <v>0</v>
      </c>
      <c r="BH308" s="168">
        <f t="shared" si="279"/>
        <v>0</v>
      </c>
      <c r="BI308" s="168">
        <f>SUMIFS('BAZA DANYCH'!$O:$O,'BAZA DANYCH'!$U:$U,BI$281,'BAZA DANYCH'!$K:$K,$C308,'BAZA DANYCH'!$A:$A,$A308,'BAZA DANYCH'!$F:$F,STATYSTYKI!$B308)</f>
        <v>0</v>
      </c>
      <c r="BJ308" s="168">
        <f>SUMIFS('BAZA DANYCH'!$P:$P,'BAZA DANYCH'!$U:$U,BJ$281,'BAZA DANYCH'!$K:$K,$C308,'BAZA DANYCH'!$A:$A,$A308,'BAZA DANYCH'!$F:$F,STATYSTYKI!$B308)</f>
        <v>0</v>
      </c>
      <c r="BK308" s="168">
        <f t="shared" si="280"/>
        <v>0</v>
      </c>
      <c r="BL308" s="168">
        <f>SUMIFS('BAZA DANYCH'!$O:$O,'BAZA DANYCH'!$U:$U,BL$281,'BAZA DANYCH'!$K:$K,$C308,'BAZA DANYCH'!$A:$A,$A308,'BAZA DANYCH'!$F:$F,STATYSTYKI!$B308)</f>
        <v>0</v>
      </c>
      <c r="BM308" s="168">
        <f>SUMIFS('BAZA DANYCH'!$P:$P,'BAZA DANYCH'!$U:$U,BM$281,'BAZA DANYCH'!$K:$K,$C308,'BAZA DANYCH'!$A:$A,$A308,'BAZA DANYCH'!$F:$F,STATYSTYKI!$B308)</f>
        <v>0</v>
      </c>
      <c r="BN308" s="168">
        <f t="shared" si="281"/>
        <v>0</v>
      </c>
      <c r="BO308" s="168">
        <f>SUMIFS('BAZA DANYCH'!$O:$O,'BAZA DANYCH'!$U:$U,BO$281,'BAZA DANYCH'!$K:$K,$C308,'BAZA DANYCH'!$A:$A,$A308,'BAZA DANYCH'!$F:$F,STATYSTYKI!$B308)</f>
        <v>0</v>
      </c>
      <c r="BP308" s="168">
        <f>SUMIFS('BAZA DANYCH'!$P:$P,'BAZA DANYCH'!$U:$U,BP$281,'BAZA DANYCH'!$K:$K,$C308,'BAZA DANYCH'!$A:$A,$A308,'BAZA DANYCH'!$F:$F,STATYSTYKI!$B308)</f>
        <v>0</v>
      </c>
      <c r="BQ308" s="168">
        <f t="shared" si="282"/>
        <v>0</v>
      </c>
      <c r="BR308" s="168">
        <f>SUMIFS('BAZA DANYCH'!$O:$O,'BAZA DANYCH'!$U:$U,BR$281,'BAZA DANYCH'!$K:$K,$C308,'BAZA DANYCH'!$A:$A,$A308,'BAZA DANYCH'!$F:$F,STATYSTYKI!$B308)</f>
        <v>0</v>
      </c>
      <c r="BS308" s="168">
        <f>SUMIFS('BAZA DANYCH'!$P:$P,'BAZA DANYCH'!$U:$U,BS$281,'BAZA DANYCH'!$K:$K,$C308,'BAZA DANYCH'!$A:$A,$A308,'BAZA DANYCH'!$F:$F,STATYSTYKI!$B308)</f>
        <v>0</v>
      </c>
      <c r="BT308" s="168">
        <f t="shared" si="283"/>
        <v>0</v>
      </c>
      <c r="BU308" s="168">
        <f>SUMIFS('BAZA DANYCH'!$O:$O,'BAZA DANYCH'!$U:$U,BU$281,'BAZA DANYCH'!$K:$K,$C308,'BAZA DANYCH'!$A:$A,$A308,'BAZA DANYCH'!$F:$F,STATYSTYKI!$B308)</f>
        <v>0</v>
      </c>
      <c r="BV308" s="168">
        <f>SUMIFS('BAZA DANYCH'!$P:$P,'BAZA DANYCH'!$U:$U,BV$281,'BAZA DANYCH'!$K:$K,$C308,'BAZA DANYCH'!$A:$A,$A308,'BAZA DANYCH'!$F:$F,STATYSTYKI!$B308)</f>
        <v>0</v>
      </c>
      <c r="BW308" s="168">
        <f t="shared" si="284"/>
        <v>0</v>
      </c>
      <c r="BX308" s="168">
        <f>SUMIFS('BAZA DANYCH'!$O:$O,'BAZA DANYCH'!$U:$U,BX$281,'BAZA DANYCH'!$K:$K,$C308,'BAZA DANYCH'!$A:$A,$A308,'BAZA DANYCH'!$F:$F,STATYSTYKI!$B308)</f>
        <v>0</v>
      </c>
      <c r="BY308" s="168">
        <f>SUMIFS('BAZA DANYCH'!$P:$P,'BAZA DANYCH'!$U:$U,BY$281,'BAZA DANYCH'!$K:$K,$C308,'BAZA DANYCH'!$A:$A,$A308,'BAZA DANYCH'!$F:$F,STATYSTYKI!$B308)</f>
        <v>0</v>
      </c>
      <c r="BZ308" s="168">
        <f t="shared" si="285"/>
        <v>0</v>
      </c>
      <c r="CA308" s="168">
        <f>SUMIFS('BAZA DANYCH'!$O:$O,'BAZA DANYCH'!$U:$U,CA$281,'BAZA DANYCH'!$K:$K,$C308,'BAZA DANYCH'!$A:$A,$A308,'BAZA DANYCH'!$F:$F,STATYSTYKI!$B308)</f>
        <v>0</v>
      </c>
      <c r="CB308" s="168">
        <f>SUMIFS('BAZA DANYCH'!$P:$P,'BAZA DANYCH'!$U:$U,CB$281,'BAZA DANYCH'!$K:$K,$C308,'BAZA DANYCH'!$A:$A,$A308,'BAZA DANYCH'!$F:$F,STATYSTYKI!$B308)</f>
        <v>0</v>
      </c>
      <c r="CC308" s="168">
        <f t="shared" si="286"/>
        <v>0</v>
      </c>
      <c r="CD308" s="168">
        <f>SUMIFS('BAZA DANYCH'!$O:$O,'BAZA DANYCH'!$U:$U,CD$281,'BAZA DANYCH'!$K:$K,$C308,'BAZA DANYCH'!$A:$A,$A308,'BAZA DANYCH'!$F:$F,STATYSTYKI!$B308)</f>
        <v>0</v>
      </c>
      <c r="CE308" s="168">
        <f>SUMIFS('BAZA DANYCH'!$P:$P,'BAZA DANYCH'!$U:$U,CE$281,'BAZA DANYCH'!$K:$K,$C308,'BAZA DANYCH'!$A:$A,$A308,'BAZA DANYCH'!$F:$F,STATYSTYKI!$B308)</f>
        <v>0</v>
      </c>
      <c r="CF308" s="168">
        <f t="shared" si="287"/>
        <v>0</v>
      </c>
      <c r="CG308" s="168">
        <f>SUMIFS('BAZA DANYCH'!$O:$O,'BAZA DANYCH'!$U:$U,CG$281,'BAZA DANYCH'!$K:$K,$C308,'BAZA DANYCH'!$A:$A,$A308,'BAZA DANYCH'!$F:$F,STATYSTYKI!$B308)</f>
        <v>0</v>
      </c>
      <c r="CH308" s="168">
        <f>SUMIFS('BAZA DANYCH'!$P:$P,'BAZA DANYCH'!$U:$U,CH$281,'BAZA DANYCH'!$K:$K,$C308,'BAZA DANYCH'!$A:$A,$A308,'BAZA DANYCH'!$F:$F,STATYSTYKI!$B308)</f>
        <v>0</v>
      </c>
      <c r="CI308" s="168">
        <f t="shared" si="288"/>
        <v>0</v>
      </c>
      <c r="CJ308" s="168">
        <f>SUMIFS('BAZA DANYCH'!$O:$O,'BAZA DANYCH'!$U:$U,CJ$281,'BAZA DANYCH'!$K:$K,$C308,'BAZA DANYCH'!$A:$A,$A308,'BAZA DANYCH'!$F:$F,STATYSTYKI!$B308)</f>
        <v>0</v>
      </c>
      <c r="CK308" s="168">
        <f>SUMIFS('BAZA DANYCH'!$P:$P,'BAZA DANYCH'!$U:$U,CK$281,'BAZA DANYCH'!$K:$K,$C308,'BAZA DANYCH'!$A:$A,$A308,'BAZA DANYCH'!$F:$F,STATYSTYKI!$B308)</f>
        <v>0</v>
      </c>
      <c r="CL308" s="168">
        <f t="shared" si="289"/>
        <v>0</v>
      </c>
      <c r="CM308" s="168">
        <f>SUMIFS('BAZA DANYCH'!$O:$O,'BAZA DANYCH'!$U:$U,CM$281,'BAZA DANYCH'!$K:$K,$C308,'BAZA DANYCH'!$A:$A,$A308,'BAZA DANYCH'!$F:$F,STATYSTYKI!$B308)</f>
        <v>4</v>
      </c>
      <c r="CN308" s="168">
        <f>SUMIFS('BAZA DANYCH'!$P:$P,'BAZA DANYCH'!$U:$U,CN$281,'BAZA DANYCH'!$K:$K,$C308,'BAZA DANYCH'!$A:$A,$A308,'BAZA DANYCH'!$F:$F,STATYSTYKI!$B308)</f>
        <v>0</v>
      </c>
      <c r="CO308" s="168">
        <f t="shared" si="290"/>
        <v>4</v>
      </c>
      <c r="CP308" s="168">
        <f>SUMIFS('BAZA DANYCH'!$O:$O,'BAZA DANYCH'!$U:$U,CP$281,'BAZA DANYCH'!$K:$K,$C308,'BAZA DANYCH'!$A:$A,$A308,'BAZA DANYCH'!$F:$F,STATYSTYKI!$B308)</f>
        <v>0</v>
      </c>
      <c r="CQ308" s="168">
        <f>SUMIFS('BAZA DANYCH'!$P:$P,'BAZA DANYCH'!$U:$U,CQ$281,'BAZA DANYCH'!$K:$K,$C308,'BAZA DANYCH'!$A:$A,$A308,'BAZA DANYCH'!$F:$F,STATYSTYKI!$B308)</f>
        <v>0</v>
      </c>
      <c r="CR308" s="168">
        <f t="shared" si="291"/>
        <v>0</v>
      </c>
      <c r="CS308" s="168">
        <f>SUMIFS('BAZA DANYCH'!$O:$O,'BAZA DANYCH'!$U:$U,CS$281,'BAZA DANYCH'!$K:$K,$C308,'BAZA DANYCH'!$A:$A,$A308,'BAZA DANYCH'!$F:$F,STATYSTYKI!$B308)</f>
        <v>0</v>
      </c>
      <c r="CT308" s="168">
        <f>SUMIFS('BAZA DANYCH'!$P:$P,'BAZA DANYCH'!$U:$U,CT$281,'BAZA DANYCH'!$K:$K,$C308,'BAZA DANYCH'!$A:$A,$A308,'BAZA DANYCH'!$F:$F,STATYSTYKI!$B308)</f>
        <v>0</v>
      </c>
      <c r="CU308" s="168">
        <f t="shared" si="292"/>
        <v>0</v>
      </c>
      <c r="CV308" s="168">
        <f>SUMIFS('BAZA DANYCH'!$O:$O,'BAZA DANYCH'!$U:$U,CV$281,'BAZA DANYCH'!$K:$K,$C308,'BAZA DANYCH'!$A:$A,$A308,'BAZA DANYCH'!$F:$F,STATYSTYKI!$B308)</f>
        <v>0</v>
      </c>
      <c r="CW308" s="168">
        <f>SUMIFS('BAZA DANYCH'!$P:$P,'BAZA DANYCH'!$U:$U,CW$281,'BAZA DANYCH'!$K:$K,$C308,'BAZA DANYCH'!$A:$A,$A308,'BAZA DANYCH'!$F:$F,STATYSTYKI!$B308)</f>
        <v>0</v>
      </c>
    </row>
    <row r="309" spans="1:101" x14ac:dyDescent="0.2">
      <c r="A309" s="170" t="str">
        <f t="shared" ref="A309:C309" si="316">A211</f>
        <v>Nadodrze</v>
      </c>
      <c r="B309" s="170" t="str">
        <f t="shared" si="316"/>
        <v>pr_90a_kier_zach_T</v>
      </c>
      <c r="C309" s="170">
        <f t="shared" si="316"/>
        <v>15</v>
      </c>
      <c r="D309" s="177">
        <f t="shared" si="229"/>
        <v>2</v>
      </c>
      <c r="E309" s="177">
        <f t="shared" si="230"/>
        <v>0</v>
      </c>
      <c r="F309" s="177">
        <f t="shared" si="261"/>
        <v>2</v>
      </c>
      <c r="G309" s="168">
        <f>SUMIFS('BAZA DANYCH'!$O:$O,'BAZA DANYCH'!$U:$U,G$281,'BAZA DANYCH'!$K:$K,$C309,'BAZA DANYCH'!$A:$A,$A309,'BAZA DANYCH'!$F:$F,STATYSTYKI!$B309)</f>
        <v>0</v>
      </c>
      <c r="H309" s="168">
        <f>SUMIFS('BAZA DANYCH'!$P:$P,'BAZA DANYCH'!$U:$U,H$281,'BAZA DANYCH'!$K:$K,$C309,'BAZA DANYCH'!$A:$A,$A309,'BAZA DANYCH'!$F:$F,STATYSTYKI!$B309)</f>
        <v>0</v>
      </c>
      <c r="I309" s="168">
        <f t="shared" si="262"/>
        <v>0</v>
      </c>
      <c r="J309" s="168">
        <f>SUMIFS('BAZA DANYCH'!$O:$O,'BAZA DANYCH'!$U:$U,J$281,'BAZA DANYCH'!$K:$K,$C309,'BAZA DANYCH'!$A:$A,$A309,'BAZA DANYCH'!$F:$F,STATYSTYKI!$B309)</f>
        <v>0</v>
      </c>
      <c r="K309" s="168">
        <f>SUMIFS('BAZA DANYCH'!$P:$P,'BAZA DANYCH'!$U:$U,K$281,'BAZA DANYCH'!$K:$K,$C309,'BAZA DANYCH'!$A:$A,$A309,'BAZA DANYCH'!$F:$F,STATYSTYKI!$B309)</f>
        <v>0</v>
      </c>
      <c r="L309" s="168">
        <f t="shared" si="263"/>
        <v>0</v>
      </c>
      <c r="M309" s="168">
        <f>SUMIFS('BAZA DANYCH'!$O:$O,'BAZA DANYCH'!$U:$U,M$281,'BAZA DANYCH'!$K:$K,$C309,'BAZA DANYCH'!$A:$A,$A309,'BAZA DANYCH'!$F:$F,STATYSTYKI!$B309)</f>
        <v>0</v>
      </c>
      <c r="N309" s="168">
        <f>SUMIFS('BAZA DANYCH'!$P:$P,'BAZA DANYCH'!$U:$U,N$281,'BAZA DANYCH'!$K:$K,$C309,'BAZA DANYCH'!$A:$A,$A309,'BAZA DANYCH'!$F:$F,STATYSTYKI!$B309)</f>
        <v>0</v>
      </c>
      <c r="O309" s="168">
        <f t="shared" si="264"/>
        <v>0</v>
      </c>
      <c r="P309" s="168">
        <f>SUMIFS('BAZA DANYCH'!$O:$O,'BAZA DANYCH'!$U:$U,P$281,'BAZA DANYCH'!$K:$K,$C309,'BAZA DANYCH'!$A:$A,$A309,'BAZA DANYCH'!$F:$F,STATYSTYKI!$B309)</f>
        <v>0</v>
      </c>
      <c r="Q309" s="168">
        <f>SUMIFS('BAZA DANYCH'!$P:$P,'BAZA DANYCH'!$U:$U,Q$281,'BAZA DANYCH'!$K:$K,$C309,'BAZA DANYCH'!$A:$A,$A309,'BAZA DANYCH'!$F:$F,STATYSTYKI!$B309)</f>
        <v>0</v>
      </c>
      <c r="R309" s="168">
        <f t="shared" si="265"/>
        <v>0</v>
      </c>
      <c r="S309" s="168">
        <f>SUMIFS('BAZA DANYCH'!$O:$O,'BAZA DANYCH'!$U:$U,S$281,'BAZA DANYCH'!$K:$K,$C309,'BAZA DANYCH'!$A:$A,$A309,'BAZA DANYCH'!$F:$F,STATYSTYKI!$B309)</f>
        <v>0</v>
      </c>
      <c r="T309" s="168">
        <f>SUMIFS('BAZA DANYCH'!$P:$P,'BAZA DANYCH'!$U:$U,T$281,'BAZA DANYCH'!$K:$K,$C309,'BAZA DANYCH'!$A:$A,$A309,'BAZA DANYCH'!$F:$F,STATYSTYKI!$B309)</f>
        <v>0</v>
      </c>
      <c r="U309" s="168">
        <f t="shared" si="266"/>
        <v>0</v>
      </c>
      <c r="V309" s="168">
        <f>SUMIFS('BAZA DANYCH'!$O:$O,'BAZA DANYCH'!$U:$U,V$281,'BAZA DANYCH'!$K:$K,$C309,'BAZA DANYCH'!$A:$A,$A309,'BAZA DANYCH'!$F:$F,STATYSTYKI!$B309)</f>
        <v>0</v>
      </c>
      <c r="W309" s="168">
        <f>SUMIFS('BAZA DANYCH'!$P:$P,'BAZA DANYCH'!$U:$U,W$281,'BAZA DANYCH'!$K:$K,$C309,'BAZA DANYCH'!$A:$A,$A309,'BAZA DANYCH'!$F:$F,STATYSTYKI!$B309)</f>
        <v>0</v>
      </c>
      <c r="X309" s="168">
        <f t="shared" si="267"/>
        <v>0</v>
      </c>
      <c r="Y309" s="168">
        <f>SUMIFS('BAZA DANYCH'!$O:$O,'BAZA DANYCH'!$U:$U,Y$281,'BAZA DANYCH'!$K:$K,$C309,'BAZA DANYCH'!$A:$A,$A309,'BAZA DANYCH'!$F:$F,STATYSTYKI!$B309)</f>
        <v>0</v>
      </c>
      <c r="Z309" s="168">
        <f>SUMIFS('BAZA DANYCH'!$P:$P,'BAZA DANYCH'!$U:$U,Z$281,'BAZA DANYCH'!$K:$K,$C309,'BAZA DANYCH'!$A:$A,$A309,'BAZA DANYCH'!$F:$F,STATYSTYKI!$B309)</f>
        <v>0</v>
      </c>
      <c r="AA309" s="168">
        <f t="shared" si="268"/>
        <v>0</v>
      </c>
      <c r="AB309" s="168">
        <f>SUMIFS('BAZA DANYCH'!$O:$O,'BAZA DANYCH'!$U:$U,AB$281,'BAZA DANYCH'!$K:$K,$C309,'BAZA DANYCH'!$A:$A,$A309,'BAZA DANYCH'!$F:$F,STATYSTYKI!$B309)</f>
        <v>0</v>
      </c>
      <c r="AC309" s="168">
        <f>SUMIFS('BAZA DANYCH'!$P:$P,'BAZA DANYCH'!$U:$U,AC$281,'BAZA DANYCH'!$K:$K,$C309,'BAZA DANYCH'!$A:$A,$A309,'BAZA DANYCH'!$F:$F,STATYSTYKI!$B309)</f>
        <v>0</v>
      </c>
      <c r="AD309" s="168">
        <f t="shared" si="269"/>
        <v>0</v>
      </c>
      <c r="AE309" s="168">
        <f>SUMIFS('BAZA DANYCH'!$O:$O,'BAZA DANYCH'!$U:$U,AE$281,'BAZA DANYCH'!$K:$K,$C309,'BAZA DANYCH'!$A:$A,$A309,'BAZA DANYCH'!$F:$F,STATYSTYKI!$B309)</f>
        <v>0</v>
      </c>
      <c r="AF309" s="168">
        <f>SUMIFS('BAZA DANYCH'!$P:$P,'BAZA DANYCH'!$U:$U,AF$281,'BAZA DANYCH'!$K:$K,$C309,'BAZA DANYCH'!$A:$A,$A309,'BAZA DANYCH'!$F:$F,STATYSTYKI!$B309)</f>
        <v>0</v>
      </c>
      <c r="AG309" s="168">
        <f t="shared" si="270"/>
        <v>0</v>
      </c>
      <c r="AH309" s="168">
        <f>SUMIFS('BAZA DANYCH'!$O:$O,'BAZA DANYCH'!$U:$U,AH$281,'BAZA DANYCH'!$K:$K,$C309,'BAZA DANYCH'!$A:$A,$A309,'BAZA DANYCH'!$F:$F,STATYSTYKI!$B309)</f>
        <v>0</v>
      </c>
      <c r="AI309" s="168">
        <f>SUMIFS('BAZA DANYCH'!$P:$P,'BAZA DANYCH'!$U:$U,AI$281,'BAZA DANYCH'!$K:$K,$C309,'BAZA DANYCH'!$A:$A,$A309,'BAZA DANYCH'!$F:$F,STATYSTYKI!$B309)</f>
        <v>0</v>
      </c>
      <c r="AJ309" s="168">
        <f t="shared" si="271"/>
        <v>0</v>
      </c>
      <c r="AK309" s="168">
        <f>SUMIFS('BAZA DANYCH'!$O:$O,'BAZA DANYCH'!$U:$U,AK$281,'BAZA DANYCH'!$K:$K,$C309,'BAZA DANYCH'!$A:$A,$A309,'BAZA DANYCH'!$F:$F,STATYSTYKI!$B309)</f>
        <v>0</v>
      </c>
      <c r="AL309" s="168">
        <f>SUMIFS('BAZA DANYCH'!$P:$P,'BAZA DANYCH'!$U:$U,AL$281,'BAZA DANYCH'!$K:$K,$C309,'BAZA DANYCH'!$A:$A,$A309,'BAZA DANYCH'!$F:$F,STATYSTYKI!$B309)</f>
        <v>0</v>
      </c>
      <c r="AM309" s="168">
        <f t="shared" si="272"/>
        <v>0</v>
      </c>
      <c r="AN309" s="168">
        <f>SUMIFS('BAZA DANYCH'!$O:$O,'BAZA DANYCH'!$U:$U,AN$281,'BAZA DANYCH'!$K:$K,$C309,'BAZA DANYCH'!$A:$A,$A309,'BAZA DANYCH'!$F:$F,STATYSTYKI!$B309)</f>
        <v>0</v>
      </c>
      <c r="AO309" s="168">
        <f>SUMIFS('BAZA DANYCH'!$P:$P,'BAZA DANYCH'!$U:$U,AO$281,'BAZA DANYCH'!$K:$K,$C309,'BAZA DANYCH'!$A:$A,$A309,'BAZA DANYCH'!$F:$F,STATYSTYKI!$B309)</f>
        <v>0</v>
      </c>
      <c r="AP309" s="168">
        <f t="shared" si="273"/>
        <v>0</v>
      </c>
      <c r="AQ309" s="168">
        <f>SUMIFS('BAZA DANYCH'!$O:$O,'BAZA DANYCH'!$U:$U,AQ$281,'BAZA DANYCH'!$K:$K,$C309,'BAZA DANYCH'!$A:$A,$A309,'BAZA DANYCH'!$F:$F,STATYSTYKI!$B309)</f>
        <v>0</v>
      </c>
      <c r="AR309" s="168">
        <f>SUMIFS('BAZA DANYCH'!$P:$P,'BAZA DANYCH'!$U:$U,AR$281,'BAZA DANYCH'!$K:$K,$C309,'BAZA DANYCH'!$A:$A,$A309,'BAZA DANYCH'!$F:$F,STATYSTYKI!$B309)</f>
        <v>0</v>
      </c>
      <c r="AS309" s="168">
        <f t="shared" si="274"/>
        <v>0</v>
      </c>
      <c r="AT309" s="168">
        <f>SUMIFS('BAZA DANYCH'!$O:$O,'BAZA DANYCH'!$U:$U,AT$281,'BAZA DANYCH'!$K:$K,$C309,'BAZA DANYCH'!$A:$A,$A309,'BAZA DANYCH'!$F:$F,STATYSTYKI!$B309)</f>
        <v>0</v>
      </c>
      <c r="AU309" s="168">
        <f>SUMIFS('BAZA DANYCH'!$P:$P,'BAZA DANYCH'!$U:$U,AU$281,'BAZA DANYCH'!$K:$K,$C309,'BAZA DANYCH'!$A:$A,$A309,'BAZA DANYCH'!$F:$F,STATYSTYKI!$B309)</f>
        <v>0</v>
      </c>
      <c r="AV309" s="168">
        <f t="shared" si="275"/>
        <v>0</v>
      </c>
      <c r="AW309" s="168">
        <f>SUMIFS('BAZA DANYCH'!$O:$O,'BAZA DANYCH'!$U:$U,AW$281,'BAZA DANYCH'!$K:$K,$C309,'BAZA DANYCH'!$A:$A,$A309,'BAZA DANYCH'!$F:$F,STATYSTYKI!$B309)</f>
        <v>0</v>
      </c>
      <c r="AX309" s="168">
        <f>SUMIFS('BAZA DANYCH'!$P:$P,'BAZA DANYCH'!$U:$U,AX$281,'BAZA DANYCH'!$K:$K,$C309,'BAZA DANYCH'!$A:$A,$A309,'BAZA DANYCH'!$F:$F,STATYSTYKI!$B309)</f>
        <v>0</v>
      </c>
      <c r="AY309" s="168">
        <f t="shared" si="276"/>
        <v>0</v>
      </c>
      <c r="AZ309" s="168">
        <f>SUMIFS('BAZA DANYCH'!$O:$O,'BAZA DANYCH'!$U:$U,AZ$281,'BAZA DANYCH'!$K:$K,$C309,'BAZA DANYCH'!$A:$A,$A309,'BAZA DANYCH'!$F:$F,STATYSTYKI!$B309)</f>
        <v>2</v>
      </c>
      <c r="BA309" s="168">
        <f>SUMIFS('BAZA DANYCH'!$P:$P,'BAZA DANYCH'!$U:$U,BA$281,'BAZA DANYCH'!$K:$K,$C309,'BAZA DANYCH'!$A:$A,$A309,'BAZA DANYCH'!$F:$F,STATYSTYKI!$B309)</f>
        <v>0</v>
      </c>
      <c r="BB309" s="168">
        <f t="shared" si="277"/>
        <v>2</v>
      </c>
      <c r="BC309" s="168">
        <f>SUMIFS('BAZA DANYCH'!$O:$O,'BAZA DANYCH'!$U:$U,BC$281,'BAZA DANYCH'!$K:$K,$C309,'BAZA DANYCH'!$A:$A,$A309,'BAZA DANYCH'!$F:$F,STATYSTYKI!$B309)</f>
        <v>0</v>
      </c>
      <c r="BD309" s="168">
        <f>SUMIFS('BAZA DANYCH'!$P:$P,'BAZA DANYCH'!$U:$U,BD$281,'BAZA DANYCH'!$K:$K,$C309,'BAZA DANYCH'!$A:$A,$A309,'BAZA DANYCH'!$F:$F,STATYSTYKI!$B309)</f>
        <v>0</v>
      </c>
      <c r="BE309" s="168">
        <f t="shared" si="278"/>
        <v>0</v>
      </c>
      <c r="BF309" s="168">
        <f>SUMIFS('BAZA DANYCH'!$O:$O,'BAZA DANYCH'!$U:$U,BF$281,'BAZA DANYCH'!$K:$K,$C309,'BAZA DANYCH'!$A:$A,$A309,'BAZA DANYCH'!$F:$F,STATYSTYKI!$B309)</f>
        <v>0</v>
      </c>
      <c r="BG309" s="168">
        <f>SUMIFS('BAZA DANYCH'!$P:$P,'BAZA DANYCH'!$U:$U,BG$281,'BAZA DANYCH'!$K:$K,$C309,'BAZA DANYCH'!$A:$A,$A309,'BAZA DANYCH'!$F:$F,STATYSTYKI!$B309)</f>
        <v>0</v>
      </c>
      <c r="BH309" s="168">
        <f t="shared" si="279"/>
        <v>0</v>
      </c>
      <c r="BI309" s="168">
        <f>SUMIFS('BAZA DANYCH'!$O:$O,'BAZA DANYCH'!$U:$U,BI$281,'BAZA DANYCH'!$K:$K,$C309,'BAZA DANYCH'!$A:$A,$A309,'BAZA DANYCH'!$F:$F,STATYSTYKI!$B309)</f>
        <v>0</v>
      </c>
      <c r="BJ309" s="168">
        <f>SUMIFS('BAZA DANYCH'!$P:$P,'BAZA DANYCH'!$U:$U,BJ$281,'BAZA DANYCH'!$K:$K,$C309,'BAZA DANYCH'!$A:$A,$A309,'BAZA DANYCH'!$F:$F,STATYSTYKI!$B309)</f>
        <v>0</v>
      </c>
      <c r="BK309" s="168">
        <f t="shared" si="280"/>
        <v>0</v>
      </c>
      <c r="BL309" s="168">
        <f>SUMIFS('BAZA DANYCH'!$O:$O,'BAZA DANYCH'!$U:$U,BL$281,'BAZA DANYCH'!$K:$K,$C309,'BAZA DANYCH'!$A:$A,$A309,'BAZA DANYCH'!$F:$F,STATYSTYKI!$B309)</f>
        <v>0</v>
      </c>
      <c r="BM309" s="168">
        <f>SUMIFS('BAZA DANYCH'!$P:$P,'BAZA DANYCH'!$U:$U,BM$281,'BAZA DANYCH'!$K:$K,$C309,'BAZA DANYCH'!$A:$A,$A309,'BAZA DANYCH'!$F:$F,STATYSTYKI!$B309)</f>
        <v>0</v>
      </c>
      <c r="BN309" s="168">
        <f t="shared" si="281"/>
        <v>0</v>
      </c>
      <c r="BO309" s="168">
        <f>SUMIFS('BAZA DANYCH'!$O:$O,'BAZA DANYCH'!$U:$U,BO$281,'BAZA DANYCH'!$K:$K,$C309,'BAZA DANYCH'!$A:$A,$A309,'BAZA DANYCH'!$F:$F,STATYSTYKI!$B309)</f>
        <v>0</v>
      </c>
      <c r="BP309" s="168">
        <f>SUMIFS('BAZA DANYCH'!$P:$P,'BAZA DANYCH'!$U:$U,BP$281,'BAZA DANYCH'!$K:$K,$C309,'BAZA DANYCH'!$A:$A,$A309,'BAZA DANYCH'!$F:$F,STATYSTYKI!$B309)</f>
        <v>0</v>
      </c>
      <c r="BQ309" s="168">
        <f t="shared" si="282"/>
        <v>0</v>
      </c>
      <c r="BR309" s="168">
        <f>SUMIFS('BAZA DANYCH'!$O:$O,'BAZA DANYCH'!$U:$U,BR$281,'BAZA DANYCH'!$K:$K,$C309,'BAZA DANYCH'!$A:$A,$A309,'BAZA DANYCH'!$F:$F,STATYSTYKI!$B309)</f>
        <v>0</v>
      </c>
      <c r="BS309" s="168">
        <f>SUMIFS('BAZA DANYCH'!$P:$P,'BAZA DANYCH'!$U:$U,BS$281,'BAZA DANYCH'!$K:$K,$C309,'BAZA DANYCH'!$A:$A,$A309,'BAZA DANYCH'!$F:$F,STATYSTYKI!$B309)</f>
        <v>0</v>
      </c>
      <c r="BT309" s="168">
        <f t="shared" si="283"/>
        <v>0</v>
      </c>
      <c r="BU309" s="168">
        <f>SUMIFS('BAZA DANYCH'!$O:$O,'BAZA DANYCH'!$U:$U,BU$281,'BAZA DANYCH'!$K:$K,$C309,'BAZA DANYCH'!$A:$A,$A309,'BAZA DANYCH'!$F:$F,STATYSTYKI!$B309)</f>
        <v>0</v>
      </c>
      <c r="BV309" s="168">
        <f>SUMIFS('BAZA DANYCH'!$P:$P,'BAZA DANYCH'!$U:$U,BV$281,'BAZA DANYCH'!$K:$K,$C309,'BAZA DANYCH'!$A:$A,$A309,'BAZA DANYCH'!$F:$F,STATYSTYKI!$B309)</f>
        <v>0</v>
      </c>
      <c r="BW309" s="168">
        <f t="shared" si="284"/>
        <v>0</v>
      </c>
      <c r="BX309" s="168">
        <f>SUMIFS('BAZA DANYCH'!$O:$O,'BAZA DANYCH'!$U:$U,BX$281,'BAZA DANYCH'!$K:$K,$C309,'BAZA DANYCH'!$A:$A,$A309,'BAZA DANYCH'!$F:$F,STATYSTYKI!$B309)</f>
        <v>0</v>
      </c>
      <c r="BY309" s="168">
        <f>SUMIFS('BAZA DANYCH'!$P:$P,'BAZA DANYCH'!$U:$U,BY$281,'BAZA DANYCH'!$K:$K,$C309,'BAZA DANYCH'!$A:$A,$A309,'BAZA DANYCH'!$F:$F,STATYSTYKI!$B309)</f>
        <v>0</v>
      </c>
      <c r="BZ309" s="168">
        <f t="shared" si="285"/>
        <v>0</v>
      </c>
      <c r="CA309" s="168">
        <f>SUMIFS('BAZA DANYCH'!$O:$O,'BAZA DANYCH'!$U:$U,CA$281,'BAZA DANYCH'!$K:$K,$C309,'BAZA DANYCH'!$A:$A,$A309,'BAZA DANYCH'!$F:$F,STATYSTYKI!$B309)</f>
        <v>0</v>
      </c>
      <c r="CB309" s="168">
        <f>SUMIFS('BAZA DANYCH'!$P:$P,'BAZA DANYCH'!$U:$U,CB$281,'BAZA DANYCH'!$K:$K,$C309,'BAZA DANYCH'!$A:$A,$A309,'BAZA DANYCH'!$F:$F,STATYSTYKI!$B309)</f>
        <v>0</v>
      </c>
      <c r="CC309" s="168">
        <f t="shared" si="286"/>
        <v>0</v>
      </c>
      <c r="CD309" s="168">
        <f>SUMIFS('BAZA DANYCH'!$O:$O,'BAZA DANYCH'!$U:$U,CD$281,'BAZA DANYCH'!$K:$K,$C309,'BAZA DANYCH'!$A:$A,$A309,'BAZA DANYCH'!$F:$F,STATYSTYKI!$B309)</f>
        <v>0</v>
      </c>
      <c r="CE309" s="168">
        <f>SUMIFS('BAZA DANYCH'!$P:$P,'BAZA DANYCH'!$U:$U,CE$281,'BAZA DANYCH'!$K:$K,$C309,'BAZA DANYCH'!$A:$A,$A309,'BAZA DANYCH'!$F:$F,STATYSTYKI!$B309)</f>
        <v>0</v>
      </c>
      <c r="CF309" s="168">
        <f t="shared" si="287"/>
        <v>0</v>
      </c>
      <c r="CG309" s="168">
        <f>SUMIFS('BAZA DANYCH'!$O:$O,'BAZA DANYCH'!$U:$U,CG$281,'BAZA DANYCH'!$K:$K,$C309,'BAZA DANYCH'!$A:$A,$A309,'BAZA DANYCH'!$F:$F,STATYSTYKI!$B309)</f>
        <v>0</v>
      </c>
      <c r="CH309" s="168">
        <f>SUMIFS('BAZA DANYCH'!$P:$P,'BAZA DANYCH'!$U:$U,CH$281,'BAZA DANYCH'!$K:$K,$C309,'BAZA DANYCH'!$A:$A,$A309,'BAZA DANYCH'!$F:$F,STATYSTYKI!$B309)</f>
        <v>0</v>
      </c>
      <c r="CI309" s="168">
        <f t="shared" si="288"/>
        <v>0</v>
      </c>
      <c r="CJ309" s="168">
        <f>SUMIFS('BAZA DANYCH'!$O:$O,'BAZA DANYCH'!$U:$U,CJ$281,'BAZA DANYCH'!$K:$K,$C309,'BAZA DANYCH'!$A:$A,$A309,'BAZA DANYCH'!$F:$F,STATYSTYKI!$B309)</f>
        <v>0</v>
      </c>
      <c r="CK309" s="168">
        <f>SUMIFS('BAZA DANYCH'!$P:$P,'BAZA DANYCH'!$U:$U,CK$281,'BAZA DANYCH'!$K:$K,$C309,'BAZA DANYCH'!$A:$A,$A309,'BAZA DANYCH'!$F:$F,STATYSTYKI!$B309)</f>
        <v>0</v>
      </c>
      <c r="CL309" s="168">
        <f t="shared" si="289"/>
        <v>0</v>
      </c>
      <c r="CM309" s="168">
        <f>SUMIFS('BAZA DANYCH'!$O:$O,'BAZA DANYCH'!$U:$U,CM$281,'BAZA DANYCH'!$K:$K,$C309,'BAZA DANYCH'!$A:$A,$A309,'BAZA DANYCH'!$F:$F,STATYSTYKI!$B309)</f>
        <v>0</v>
      </c>
      <c r="CN309" s="168">
        <f>SUMIFS('BAZA DANYCH'!$P:$P,'BAZA DANYCH'!$U:$U,CN$281,'BAZA DANYCH'!$K:$K,$C309,'BAZA DANYCH'!$A:$A,$A309,'BAZA DANYCH'!$F:$F,STATYSTYKI!$B309)</f>
        <v>0</v>
      </c>
      <c r="CO309" s="168">
        <f t="shared" si="290"/>
        <v>0</v>
      </c>
      <c r="CP309" s="168">
        <f>SUMIFS('BAZA DANYCH'!$O:$O,'BAZA DANYCH'!$U:$U,CP$281,'BAZA DANYCH'!$K:$K,$C309,'BAZA DANYCH'!$A:$A,$A309,'BAZA DANYCH'!$F:$F,STATYSTYKI!$B309)</f>
        <v>0</v>
      </c>
      <c r="CQ309" s="168">
        <f>SUMIFS('BAZA DANYCH'!$P:$P,'BAZA DANYCH'!$U:$U,CQ$281,'BAZA DANYCH'!$K:$K,$C309,'BAZA DANYCH'!$A:$A,$A309,'BAZA DANYCH'!$F:$F,STATYSTYKI!$B309)</f>
        <v>0</v>
      </c>
      <c r="CR309" s="168">
        <f t="shared" si="291"/>
        <v>0</v>
      </c>
      <c r="CS309" s="168">
        <f>SUMIFS('BAZA DANYCH'!$O:$O,'BAZA DANYCH'!$U:$U,CS$281,'BAZA DANYCH'!$K:$K,$C309,'BAZA DANYCH'!$A:$A,$A309,'BAZA DANYCH'!$F:$F,STATYSTYKI!$B309)</f>
        <v>0</v>
      </c>
      <c r="CT309" s="168">
        <f>SUMIFS('BAZA DANYCH'!$P:$P,'BAZA DANYCH'!$U:$U,CT$281,'BAZA DANYCH'!$K:$K,$C309,'BAZA DANYCH'!$A:$A,$A309,'BAZA DANYCH'!$F:$F,STATYSTYKI!$B309)</f>
        <v>0</v>
      </c>
      <c r="CU309" s="168">
        <f t="shared" si="292"/>
        <v>0</v>
      </c>
      <c r="CV309" s="168">
        <f>SUMIFS('BAZA DANYCH'!$O:$O,'BAZA DANYCH'!$U:$U,CV$281,'BAZA DANYCH'!$K:$K,$C309,'BAZA DANYCH'!$A:$A,$A309,'BAZA DANYCH'!$F:$F,STATYSTYKI!$B309)</f>
        <v>0</v>
      </c>
      <c r="CW309" s="168">
        <f>SUMIFS('BAZA DANYCH'!$P:$P,'BAZA DANYCH'!$U:$U,CW$281,'BAZA DANYCH'!$K:$K,$C309,'BAZA DANYCH'!$A:$A,$A309,'BAZA DANYCH'!$F:$F,STATYSTYKI!$B309)</f>
        <v>0</v>
      </c>
    </row>
    <row r="310" spans="1:101" x14ac:dyDescent="0.2">
      <c r="A310" s="170" t="str">
        <f t="shared" ref="A310:C310" si="317">A212</f>
        <v>Nadodrze</v>
      </c>
      <c r="B310" s="170" t="str">
        <f t="shared" si="317"/>
        <v>pr_90b_kier_wsch_T</v>
      </c>
      <c r="C310" s="170">
        <f t="shared" si="317"/>
        <v>15</v>
      </c>
      <c r="D310" s="177">
        <f t="shared" si="229"/>
        <v>0</v>
      </c>
      <c r="E310" s="177">
        <f t="shared" si="230"/>
        <v>1</v>
      </c>
      <c r="F310" s="177">
        <f t="shared" si="261"/>
        <v>1</v>
      </c>
      <c r="G310" s="168">
        <f>SUMIFS('BAZA DANYCH'!$O:$O,'BAZA DANYCH'!$U:$U,G$281,'BAZA DANYCH'!$K:$K,$C310,'BAZA DANYCH'!$A:$A,$A310,'BAZA DANYCH'!$F:$F,STATYSTYKI!$B310)</f>
        <v>0</v>
      </c>
      <c r="H310" s="168">
        <f>SUMIFS('BAZA DANYCH'!$P:$P,'BAZA DANYCH'!$U:$U,H$281,'BAZA DANYCH'!$K:$K,$C310,'BAZA DANYCH'!$A:$A,$A310,'BAZA DANYCH'!$F:$F,STATYSTYKI!$B310)</f>
        <v>0</v>
      </c>
      <c r="I310" s="168">
        <f t="shared" si="262"/>
        <v>0</v>
      </c>
      <c r="J310" s="168">
        <f>SUMIFS('BAZA DANYCH'!$O:$O,'BAZA DANYCH'!$U:$U,J$281,'BAZA DANYCH'!$K:$K,$C310,'BAZA DANYCH'!$A:$A,$A310,'BAZA DANYCH'!$F:$F,STATYSTYKI!$B310)</f>
        <v>0</v>
      </c>
      <c r="K310" s="168">
        <f>SUMIFS('BAZA DANYCH'!$P:$P,'BAZA DANYCH'!$U:$U,K$281,'BAZA DANYCH'!$K:$K,$C310,'BAZA DANYCH'!$A:$A,$A310,'BAZA DANYCH'!$F:$F,STATYSTYKI!$B310)</f>
        <v>0</v>
      </c>
      <c r="L310" s="168">
        <f t="shared" si="263"/>
        <v>0</v>
      </c>
      <c r="M310" s="168">
        <f>SUMIFS('BAZA DANYCH'!$O:$O,'BAZA DANYCH'!$U:$U,M$281,'BAZA DANYCH'!$K:$K,$C310,'BAZA DANYCH'!$A:$A,$A310,'BAZA DANYCH'!$F:$F,STATYSTYKI!$B310)</f>
        <v>0</v>
      </c>
      <c r="N310" s="168">
        <f>SUMIFS('BAZA DANYCH'!$P:$P,'BAZA DANYCH'!$U:$U,N$281,'BAZA DANYCH'!$K:$K,$C310,'BAZA DANYCH'!$A:$A,$A310,'BAZA DANYCH'!$F:$F,STATYSTYKI!$B310)</f>
        <v>0</v>
      </c>
      <c r="O310" s="168">
        <f t="shared" si="264"/>
        <v>0</v>
      </c>
      <c r="P310" s="168">
        <f>SUMIFS('BAZA DANYCH'!$O:$O,'BAZA DANYCH'!$U:$U,P$281,'BAZA DANYCH'!$K:$K,$C310,'BAZA DANYCH'!$A:$A,$A310,'BAZA DANYCH'!$F:$F,STATYSTYKI!$B310)</f>
        <v>0</v>
      </c>
      <c r="Q310" s="168">
        <f>SUMIFS('BAZA DANYCH'!$P:$P,'BAZA DANYCH'!$U:$U,Q$281,'BAZA DANYCH'!$K:$K,$C310,'BAZA DANYCH'!$A:$A,$A310,'BAZA DANYCH'!$F:$F,STATYSTYKI!$B310)</f>
        <v>0</v>
      </c>
      <c r="R310" s="168">
        <f t="shared" si="265"/>
        <v>0</v>
      </c>
      <c r="S310" s="168">
        <f>SUMIFS('BAZA DANYCH'!$O:$O,'BAZA DANYCH'!$U:$U,S$281,'BAZA DANYCH'!$K:$K,$C310,'BAZA DANYCH'!$A:$A,$A310,'BAZA DANYCH'!$F:$F,STATYSTYKI!$B310)</f>
        <v>0</v>
      </c>
      <c r="T310" s="168">
        <f>SUMIFS('BAZA DANYCH'!$P:$P,'BAZA DANYCH'!$U:$U,T$281,'BAZA DANYCH'!$K:$K,$C310,'BAZA DANYCH'!$A:$A,$A310,'BAZA DANYCH'!$F:$F,STATYSTYKI!$B310)</f>
        <v>0</v>
      </c>
      <c r="U310" s="168">
        <f t="shared" si="266"/>
        <v>0</v>
      </c>
      <c r="V310" s="168">
        <f>SUMIFS('BAZA DANYCH'!$O:$O,'BAZA DANYCH'!$U:$U,V$281,'BAZA DANYCH'!$K:$K,$C310,'BAZA DANYCH'!$A:$A,$A310,'BAZA DANYCH'!$F:$F,STATYSTYKI!$B310)</f>
        <v>0</v>
      </c>
      <c r="W310" s="168">
        <f>SUMIFS('BAZA DANYCH'!$P:$P,'BAZA DANYCH'!$U:$U,W$281,'BAZA DANYCH'!$K:$K,$C310,'BAZA DANYCH'!$A:$A,$A310,'BAZA DANYCH'!$F:$F,STATYSTYKI!$B310)</f>
        <v>0</v>
      </c>
      <c r="X310" s="168">
        <f t="shared" si="267"/>
        <v>0</v>
      </c>
      <c r="Y310" s="168">
        <f>SUMIFS('BAZA DANYCH'!$O:$O,'BAZA DANYCH'!$U:$U,Y$281,'BAZA DANYCH'!$K:$K,$C310,'BAZA DANYCH'!$A:$A,$A310,'BAZA DANYCH'!$F:$F,STATYSTYKI!$B310)</f>
        <v>0</v>
      </c>
      <c r="Z310" s="168">
        <f>SUMIFS('BAZA DANYCH'!$P:$P,'BAZA DANYCH'!$U:$U,Z$281,'BAZA DANYCH'!$K:$K,$C310,'BAZA DANYCH'!$A:$A,$A310,'BAZA DANYCH'!$F:$F,STATYSTYKI!$B310)</f>
        <v>0</v>
      </c>
      <c r="AA310" s="168">
        <f t="shared" si="268"/>
        <v>0</v>
      </c>
      <c r="AB310" s="168">
        <f>SUMIFS('BAZA DANYCH'!$O:$O,'BAZA DANYCH'!$U:$U,AB$281,'BAZA DANYCH'!$K:$K,$C310,'BAZA DANYCH'!$A:$A,$A310,'BAZA DANYCH'!$F:$F,STATYSTYKI!$B310)</f>
        <v>0</v>
      </c>
      <c r="AC310" s="168">
        <f>SUMIFS('BAZA DANYCH'!$P:$P,'BAZA DANYCH'!$U:$U,AC$281,'BAZA DANYCH'!$K:$K,$C310,'BAZA DANYCH'!$A:$A,$A310,'BAZA DANYCH'!$F:$F,STATYSTYKI!$B310)</f>
        <v>0</v>
      </c>
      <c r="AD310" s="168">
        <f t="shared" si="269"/>
        <v>0</v>
      </c>
      <c r="AE310" s="168">
        <f>SUMIFS('BAZA DANYCH'!$O:$O,'BAZA DANYCH'!$U:$U,AE$281,'BAZA DANYCH'!$K:$K,$C310,'BAZA DANYCH'!$A:$A,$A310,'BAZA DANYCH'!$F:$F,STATYSTYKI!$B310)</f>
        <v>0</v>
      </c>
      <c r="AF310" s="168">
        <f>SUMIFS('BAZA DANYCH'!$P:$P,'BAZA DANYCH'!$U:$U,AF$281,'BAZA DANYCH'!$K:$K,$C310,'BAZA DANYCH'!$A:$A,$A310,'BAZA DANYCH'!$F:$F,STATYSTYKI!$B310)</f>
        <v>0</v>
      </c>
      <c r="AG310" s="168">
        <f t="shared" si="270"/>
        <v>0</v>
      </c>
      <c r="AH310" s="168">
        <f>SUMIFS('BAZA DANYCH'!$O:$O,'BAZA DANYCH'!$U:$U,AH$281,'BAZA DANYCH'!$K:$K,$C310,'BAZA DANYCH'!$A:$A,$A310,'BAZA DANYCH'!$F:$F,STATYSTYKI!$B310)</f>
        <v>0</v>
      </c>
      <c r="AI310" s="168">
        <f>SUMIFS('BAZA DANYCH'!$P:$P,'BAZA DANYCH'!$U:$U,AI$281,'BAZA DANYCH'!$K:$K,$C310,'BAZA DANYCH'!$A:$A,$A310,'BAZA DANYCH'!$F:$F,STATYSTYKI!$B310)</f>
        <v>0</v>
      </c>
      <c r="AJ310" s="168">
        <f t="shared" si="271"/>
        <v>0</v>
      </c>
      <c r="AK310" s="168">
        <f>SUMIFS('BAZA DANYCH'!$O:$O,'BAZA DANYCH'!$U:$U,AK$281,'BAZA DANYCH'!$K:$K,$C310,'BAZA DANYCH'!$A:$A,$A310,'BAZA DANYCH'!$F:$F,STATYSTYKI!$B310)</f>
        <v>0</v>
      </c>
      <c r="AL310" s="168">
        <f>SUMIFS('BAZA DANYCH'!$P:$P,'BAZA DANYCH'!$U:$U,AL$281,'BAZA DANYCH'!$K:$K,$C310,'BAZA DANYCH'!$A:$A,$A310,'BAZA DANYCH'!$F:$F,STATYSTYKI!$B310)</f>
        <v>0</v>
      </c>
      <c r="AM310" s="168">
        <f t="shared" si="272"/>
        <v>0</v>
      </c>
      <c r="AN310" s="168">
        <f>SUMIFS('BAZA DANYCH'!$O:$O,'BAZA DANYCH'!$U:$U,AN$281,'BAZA DANYCH'!$K:$K,$C310,'BAZA DANYCH'!$A:$A,$A310,'BAZA DANYCH'!$F:$F,STATYSTYKI!$B310)</f>
        <v>0</v>
      </c>
      <c r="AO310" s="168">
        <f>SUMIFS('BAZA DANYCH'!$P:$P,'BAZA DANYCH'!$U:$U,AO$281,'BAZA DANYCH'!$K:$K,$C310,'BAZA DANYCH'!$A:$A,$A310,'BAZA DANYCH'!$F:$F,STATYSTYKI!$B310)</f>
        <v>0</v>
      </c>
      <c r="AP310" s="168">
        <f t="shared" si="273"/>
        <v>0</v>
      </c>
      <c r="AQ310" s="168">
        <f>SUMIFS('BAZA DANYCH'!$O:$O,'BAZA DANYCH'!$U:$U,AQ$281,'BAZA DANYCH'!$K:$K,$C310,'BAZA DANYCH'!$A:$A,$A310,'BAZA DANYCH'!$F:$F,STATYSTYKI!$B310)</f>
        <v>0</v>
      </c>
      <c r="AR310" s="168">
        <f>SUMIFS('BAZA DANYCH'!$P:$P,'BAZA DANYCH'!$U:$U,AR$281,'BAZA DANYCH'!$K:$K,$C310,'BAZA DANYCH'!$A:$A,$A310,'BAZA DANYCH'!$F:$F,STATYSTYKI!$B310)</f>
        <v>0</v>
      </c>
      <c r="AS310" s="168">
        <f t="shared" si="274"/>
        <v>0</v>
      </c>
      <c r="AT310" s="168">
        <f>SUMIFS('BAZA DANYCH'!$O:$O,'BAZA DANYCH'!$U:$U,AT$281,'BAZA DANYCH'!$K:$K,$C310,'BAZA DANYCH'!$A:$A,$A310,'BAZA DANYCH'!$F:$F,STATYSTYKI!$B310)</f>
        <v>0</v>
      </c>
      <c r="AU310" s="168">
        <f>SUMIFS('BAZA DANYCH'!$P:$P,'BAZA DANYCH'!$U:$U,AU$281,'BAZA DANYCH'!$K:$K,$C310,'BAZA DANYCH'!$A:$A,$A310,'BAZA DANYCH'!$F:$F,STATYSTYKI!$B310)</f>
        <v>0</v>
      </c>
      <c r="AV310" s="168">
        <f t="shared" si="275"/>
        <v>0</v>
      </c>
      <c r="AW310" s="168">
        <f>SUMIFS('BAZA DANYCH'!$O:$O,'BAZA DANYCH'!$U:$U,AW$281,'BAZA DANYCH'!$K:$K,$C310,'BAZA DANYCH'!$A:$A,$A310,'BAZA DANYCH'!$F:$F,STATYSTYKI!$B310)</f>
        <v>0</v>
      </c>
      <c r="AX310" s="168">
        <f>SUMIFS('BAZA DANYCH'!$P:$P,'BAZA DANYCH'!$U:$U,AX$281,'BAZA DANYCH'!$K:$K,$C310,'BAZA DANYCH'!$A:$A,$A310,'BAZA DANYCH'!$F:$F,STATYSTYKI!$B310)</f>
        <v>1</v>
      </c>
      <c r="AY310" s="168">
        <f t="shared" si="276"/>
        <v>1</v>
      </c>
      <c r="AZ310" s="168">
        <f>SUMIFS('BAZA DANYCH'!$O:$O,'BAZA DANYCH'!$U:$U,AZ$281,'BAZA DANYCH'!$K:$K,$C310,'BAZA DANYCH'!$A:$A,$A310,'BAZA DANYCH'!$F:$F,STATYSTYKI!$B310)</f>
        <v>0</v>
      </c>
      <c r="BA310" s="168">
        <f>SUMIFS('BAZA DANYCH'!$P:$P,'BAZA DANYCH'!$U:$U,BA$281,'BAZA DANYCH'!$K:$K,$C310,'BAZA DANYCH'!$A:$A,$A310,'BAZA DANYCH'!$F:$F,STATYSTYKI!$B310)</f>
        <v>0</v>
      </c>
      <c r="BB310" s="168">
        <f t="shared" si="277"/>
        <v>0</v>
      </c>
      <c r="BC310" s="168">
        <f>SUMIFS('BAZA DANYCH'!$O:$O,'BAZA DANYCH'!$U:$U,BC$281,'BAZA DANYCH'!$K:$K,$C310,'BAZA DANYCH'!$A:$A,$A310,'BAZA DANYCH'!$F:$F,STATYSTYKI!$B310)</f>
        <v>0</v>
      </c>
      <c r="BD310" s="168">
        <f>SUMIFS('BAZA DANYCH'!$P:$P,'BAZA DANYCH'!$U:$U,BD$281,'BAZA DANYCH'!$K:$K,$C310,'BAZA DANYCH'!$A:$A,$A310,'BAZA DANYCH'!$F:$F,STATYSTYKI!$B310)</f>
        <v>0</v>
      </c>
      <c r="BE310" s="168">
        <f t="shared" si="278"/>
        <v>0</v>
      </c>
      <c r="BF310" s="168">
        <f>SUMIFS('BAZA DANYCH'!$O:$O,'BAZA DANYCH'!$U:$U,BF$281,'BAZA DANYCH'!$K:$K,$C310,'BAZA DANYCH'!$A:$A,$A310,'BAZA DANYCH'!$F:$F,STATYSTYKI!$B310)</f>
        <v>0</v>
      </c>
      <c r="BG310" s="168">
        <f>SUMIFS('BAZA DANYCH'!$P:$P,'BAZA DANYCH'!$U:$U,BG$281,'BAZA DANYCH'!$K:$K,$C310,'BAZA DANYCH'!$A:$A,$A310,'BAZA DANYCH'!$F:$F,STATYSTYKI!$B310)</f>
        <v>0</v>
      </c>
      <c r="BH310" s="168">
        <f t="shared" si="279"/>
        <v>0</v>
      </c>
      <c r="BI310" s="168">
        <f>SUMIFS('BAZA DANYCH'!$O:$O,'BAZA DANYCH'!$U:$U,BI$281,'BAZA DANYCH'!$K:$K,$C310,'BAZA DANYCH'!$A:$A,$A310,'BAZA DANYCH'!$F:$F,STATYSTYKI!$B310)</f>
        <v>0</v>
      </c>
      <c r="BJ310" s="168">
        <f>SUMIFS('BAZA DANYCH'!$P:$P,'BAZA DANYCH'!$U:$U,BJ$281,'BAZA DANYCH'!$K:$K,$C310,'BAZA DANYCH'!$A:$A,$A310,'BAZA DANYCH'!$F:$F,STATYSTYKI!$B310)</f>
        <v>0</v>
      </c>
      <c r="BK310" s="168">
        <f t="shared" si="280"/>
        <v>0</v>
      </c>
      <c r="BL310" s="168">
        <f>SUMIFS('BAZA DANYCH'!$O:$O,'BAZA DANYCH'!$U:$U,BL$281,'BAZA DANYCH'!$K:$K,$C310,'BAZA DANYCH'!$A:$A,$A310,'BAZA DANYCH'!$F:$F,STATYSTYKI!$B310)</f>
        <v>0</v>
      </c>
      <c r="BM310" s="168">
        <f>SUMIFS('BAZA DANYCH'!$P:$P,'BAZA DANYCH'!$U:$U,BM$281,'BAZA DANYCH'!$K:$K,$C310,'BAZA DANYCH'!$A:$A,$A310,'BAZA DANYCH'!$F:$F,STATYSTYKI!$B310)</f>
        <v>0</v>
      </c>
      <c r="BN310" s="168">
        <f t="shared" si="281"/>
        <v>0</v>
      </c>
      <c r="BO310" s="168">
        <f>SUMIFS('BAZA DANYCH'!$O:$O,'BAZA DANYCH'!$U:$U,BO$281,'BAZA DANYCH'!$K:$K,$C310,'BAZA DANYCH'!$A:$A,$A310,'BAZA DANYCH'!$F:$F,STATYSTYKI!$B310)</f>
        <v>0</v>
      </c>
      <c r="BP310" s="168">
        <f>SUMIFS('BAZA DANYCH'!$P:$P,'BAZA DANYCH'!$U:$U,BP$281,'BAZA DANYCH'!$K:$K,$C310,'BAZA DANYCH'!$A:$A,$A310,'BAZA DANYCH'!$F:$F,STATYSTYKI!$B310)</f>
        <v>0</v>
      </c>
      <c r="BQ310" s="168">
        <f t="shared" si="282"/>
        <v>0</v>
      </c>
      <c r="BR310" s="168">
        <f>SUMIFS('BAZA DANYCH'!$O:$O,'BAZA DANYCH'!$U:$U,BR$281,'BAZA DANYCH'!$K:$K,$C310,'BAZA DANYCH'!$A:$A,$A310,'BAZA DANYCH'!$F:$F,STATYSTYKI!$B310)</f>
        <v>0</v>
      </c>
      <c r="BS310" s="168">
        <f>SUMIFS('BAZA DANYCH'!$P:$P,'BAZA DANYCH'!$U:$U,BS$281,'BAZA DANYCH'!$K:$K,$C310,'BAZA DANYCH'!$A:$A,$A310,'BAZA DANYCH'!$F:$F,STATYSTYKI!$B310)</f>
        <v>0</v>
      </c>
      <c r="BT310" s="168">
        <f t="shared" si="283"/>
        <v>0</v>
      </c>
      <c r="BU310" s="168">
        <f>SUMIFS('BAZA DANYCH'!$O:$O,'BAZA DANYCH'!$U:$U,BU$281,'BAZA DANYCH'!$K:$K,$C310,'BAZA DANYCH'!$A:$A,$A310,'BAZA DANYCH'!$F:$F,STATYSTYKI!$B310)</f>
        <v>0</v>
      </c>
      <c r="BV310" s="168">
        <f>SUMIFS('BAZA DANYCH'!$P:$P,'BAZA DANYCH'!$U:$U,BV$281,'BAZA DANYCH'!$K:$K,$C310,'BAZA DANYCH'!$A:$A,$A310,'BAZA DANYCH'!$F:$F,STATYSTYKI!$B310)</f>
        <v>0</v>
      </c>
      <c r="BW310" s="168">
        <f t="shared" si="284"/>
        <v>0</v>
      </c>
      <c r="BX310" s="168">
        <f>SUMIFS('BAZA DANYCH'!$O:$O,'BAZA DANYCH'!$U:$U,BX$281,'BAZA DANYCH'!$K:$K,$C310,'BAZA DANYCH'!$A:$A,$A310,'BAZA DANYCH'!$F:$F,STATYSTYKI!$B310)</f>
        <v>0</v>
      </c>
      <c r="BY310" s="168">
        <f>SUMIFS('BAZA DANYCH'!$P:$P,'BAZA DANYCH'!$U:$U,BY$281,'BAZA DANYCH'!$K:$K,$C310,'BAZA DANYCH'!$A:$A,$A310,'BAZA DANYCH'!$F:$F,STATYSTYKI!$B310)</f>
        <v>0</v>
      </c>
      <c r="BZ310" s="168">
        <f t="shared" si="285"/>
        <v>0</v>
      </c>
      <c r="CA310" s="168">
        <f>SUMIFS('BAZA DANYCH'!$O:$O,'BAZA DANYCH'!$U:$U,CA$281,'BAZA DANYCH'!$K:$K,$C310,'BAZA DANYCH'!$A:$A,$A310,'BAZA DANYCH'!$F:$F,STATYSTYKI!$B310)</f>
        <v>0</v>
      </c>
      <c r="CB310" s="168">
        <f>SUMIFS('BAZA DANYCH'!$P:$P,'BAZA DANYCH'!$U:$U,CB$281,'BAZA DANYCH'!$K:$K,$C310,'BAZA DANYCH'!$A:$A,$A310,'BAZA DANYCH'!$F:$F,STATYSTYKI!$B310)</f>
        <v>0</v>
      </c>
      <c r="CC310" s="168">
        <f t="shared" si="286"/>
        <v>0</v>
      </c>
      <c r="CD310" s="168">
        <f>SUMIFS('BAZA DANYCH'!$O:$O,'BAZA DANYCH'!$U:$U,CD$281,'BAZA DANYCH'!$K:$K,$C310,'BAZA DANYCH'!$A:$A,$A310,'BAZA DANYCH'!$F:$F,STATYSTYKI!$B310)</f>
        <v>0</v>
      </c>
      <c r="CE310" s="168">
        <f>SUMIFS('BAZA DANYCH'!$P:$P,'BAZA DANYCH'!$U:$U,CE$281,'BAZA DANYCH'!$K:$K,$C310,'BAZA DANYCH'!$A:$A,$A310,'BAZA DANYCH'!$F:$F,STATYSTYKI!$B310)</f>
        <v>0</v>
      </c>
      <c r="CF310" s="168">
        <f t="shared" si="287"/>
        <v>0</v>
      </c>
      <c r="CG310" s="168">
        <f>SUMIFS('BAZA DANYCH'!$O:$O,'BAZA DANYCH'!$U:$U,CG$281,'BAZA DANYCH'!$K:$K,$C310,'BAZA DANYCH'!$A:$A,$A310,'BAZA DANYCH'!$F:$F,STATYSTYKI!$B310)</f>
        <v>0</v>
      </c>
      <c r="CH310" s="168">
        <f>SUMIFS('BAZA DANYCH'!$P:$P,'BAZA DANYCH'!$U:$U,CH$281,'BAZA DANYCH'!$K:$K,$C310,'BAZA DANYCH'!$A:$A,$A310,'BAZA DANYCH'!$F:$F,STATYSTYKI!$B310)</f>
        <v>0</v>
      </c>
      <c r="CI310" s="168">
        <f t="shared" si="288"/>
        <v>0</v>
      </c>
      <c r="CJ310" s="168">
        <f>SUMIFS('BAZA DANYCH'!$O:$O,'BAZA DANYCH'!$U:$U,CJ$281,'BAZA DANYCH'!$K:$K,$C310,'BAZA DANYCH'!$A:$A,$A310,'BAZA DANYCH'!$F:$F,STATYSTYKI!$B310)</f>
        <v>0</v>
      </c>
      <c r="CK310" s="168">
        <f>SUMIFS('BAZA DANYCH'!$P:$P,'BAZA DANYCH'!$U:$U,CK$281,'BAZA DANYCH'!$K:$K,$C310,'BAZA DANYCH'!$A:$A,$A310,'BAZA DANYCH'!$F:$F,STATYSTYKI!$B310)</f>
        <v>0</v>
      </c>
      <c r="CL310" s="168">
        <f t="shared" si="289"/>
        <v>0</v>
      </c>
      <c r="CM310" s="168">
        <f>SUMIFS('BAZA DANYCH'!$O:$O,'BAZA DANYCH'!$U:$U,CM$281,'BAZA DANYCH'!$K:$K,$C310,'BAZA DANYCH'!$A:$A,$A310,'BAZA DANYCH'!$F:$F,STATYSTYKI!$B310)</f>
        <v>0</v>
      </c>
      <c r="CN310" s="168">
        <f>SUMIFS('BAZA DANYCH'!$P:$P,'BAZA DANYCH'!$U:$U,CN$281,'BAZA DANYCH'!$K:$K,$C310,'BAZA DANYCH'!$A:$A,$A310,'BAZA DANYCH'!$F:$F,STATYSTYKI!$B310)</f>
        <v>0</v>
      </c>
      <c r="CO310" s="168">
        <f t="shared" si="290"/>
        <v>0</v>
      </c>
      <c r="CP310" s="168">
        <f>SUMIFS('BAZA DANYCH'!$O:$O,'BAZA DANYCH'!$U:$U,CP$281,'BAZA DANYCH'!$K:$K,$C310,'BAZA DANYCH'!$A:$A,$A310,'BAZA DANYCH'!$F:$F,STATYSTYKI!$B310)</f>
        <v>0</v>
      </c>
      <c r="CQ310" s="168">
        <f>SUMIFS('BAZA DANYCH'!$P:$P,'BAZA DANYCH'!$U:$U,CQ$281,'BAZA DANYCH'!$K:$K,$C310,'BAZA DANYCH'!$A:$A,$A310,'BAZA DANYCH'!$F:$F,STATYSTYKI!$B310)</f>
        <v>0</v>
      </c>
      <c r="CR310" s="168">
        <f t="shared" si="291"/>
        <v>0</v>
      </c>
      <c r="CS310" s="168">
        <f>SUMIFS('BAZA DANYCH'!$O:$O,'BAZA DANYCH'!$U:$U,CS$281,'BAZA DANYCH'!$K:$K,$C310,'BAZA DANYCH'!$A:$A,$A310,'BAZA DANYCH'!$F:$F,STATYSTYKI!$B310)</f>
        <v>0</v>
      </c>
      <c r="CT310" s="168">
        <f>SUMIFS('BAZA DANYCH'!$P:$P,'BAZA DANYCH'!$U:$U,CT$281,'BAZA DANYCH'!$K:$K,$C310,'BAZA DANYCH'!$A:$A,$A310,'BAZA DANYCH'!$F:$F,STATYSTYKI!$B310)</f>
        <v>0</v>
      </c>
      <c r="CU310" s="168">
        <f t="shared" si="292"/>
        <v>0</v>
      </c>
      <c r="CV310" s="168">
        <f>SUMIFS('BAZA DANYCH'!$O:$O,'BAZA DANYCH'!$U:$U,CV$281,'BAZA DANYCH'!$K:$K,$C310,'BAZA DANYCH'!$A:$A,$A310,'BAZA DANYCH'!$F:$F,STATYSTYKI!$B310)</f>
        <v>0</v>
      </c>
      <c r="CW310" s="168">
        <f>SUMIFS('BAZA DANYCH'!$P:$P,'BAZA DANYCH'!$U:$U,CW$281,'BAZA DANYCH'!$K:$K,$C310,'BAZA DANYCH'!$A:$A,$A310,'BAZA DANYCH'!$F:$F,STATYSTYKI!$B310)</f>
        <v>0</v>
      </c>
    </row>
    <row r="311" spans="1:101" x14ac:dyDescent="0.2">
      <c r="A311" s="170" t="str">
        <f t="shared" ref="A311:C311" si="318">A213</f>
        <v>Nadodrze</v>
      </c>
      <c r="B311" s="170" t="str">
        <f t="shared" si="318"/>
        <v>pr_90c_T</v>
      </c>
      <c r="C311" s="170">
        <f t="shared" si="318"/>
        <v>15</v>
      </c>
      <c r="D311" s="177">
        <f t="shared" si="229"/>
        <v>0</v>
      </c>
      <c r="E311" s="177">
        <f t="shared" si="230"/>
        <v>1</v>
      </c>
      <c r="F311" s="177">
        <f t="shared" si="261"/>
        <v>1</v>
      </c>
      <c r="G311" s="168">
        <f>SUMIFS('BAZA DANYCH'!$O:$O,'BAZA DANYCH'!$U:$U,G$281,'BAZA DANYCH'!$K:$K,$C311,'BAZA DANYCH'!$A:$A,$A311,'BAZA DANYCH'!$F:$F,STATYSTYKI!$B311)</f>
        <v>0</v>
      </c>
      <c r="H311" s="168">
        <f>SUMIFS('BAZA DANYCH'!$P:$P,'BAZA DANYCH'!$U:$U,H$281,'BAZA DANYCH'!$K:$K,$C311,'BAZA DANYCH'!$A:$A,$A311,'BAZA DANYCH'!$F:$F,STATYSTYKI!$B311)</f>
        <v>0</v>
      </c>
      <c r="I311" s="168">
        <f t="shared" si="262"/>
        <v>0</v>
      </c>
      <c r="J311" s="168">
        <f>SUMIFS('BAZA DANYCH'!$O:$O,'BAZA DANYCH'!$U:$U,J$281,'BAZA DANYCH'!$K:$K,$C311,'BAZA DANYCH'!$A:$A,$A311,'BAZA DANYCH'!$F:$F,STATYSTYKI!$B311)</f>
        <v>0</v>
      </c>
      <c r="K311" s="168">
        <f>SUMIFS('BAZA DANYCH'!$P:$P,'BAZA DANYCH'!$U:$U,K$281,'BAZA DANYCH'!$K:$K,$C311,'BAZA DANYCH'!$A:$A,$A311,'BAZA DANYCH'!$F:$F,STATYSTYKI!$B311)</f>
        <v>0</v>
      </c>
      <c r="L311" s="168">
        <f t="shared" si="263"/>
        <v>0</v>
      </c>
      <c r="M311" s="168">
        <f>SUMIFS('BAZA DANYCH'!$O:$O,'BAZA DANYCH'!$U:$U,M$281,'BAZA DANYCH'!$K:$K,$C311,'BAZA DANYCH'!$A:$A,$A311,'BAZA DANYCH'!$F:$F,STATYSTYKI!$B311)</f>
        <v>0</v>
      </c>
      <c r="N311" s="168">
        <f>SUMIFS('BAZA DANYCH'!$P:$P,'BAZA DANYCH'!$U:$U,N$281,'BAZA DANYCH'!$K:$K,$C311,'BAZA DANYCH'!$A:$A,$A311,'BAZA DANYCH'!$F:$F,STATYSTYKI!$B311)</f>
        <v>0</v>
      </c>
      <c r="O311" s="168">
        <f t="shared" si="264"/>
        <v>0</v>
      </c>
      <c r="P311" s="168">
        <f>SUMIFS('BAZA DANYCH'!$O:$O,'BAZA DANYCH'!$U:$U,P$281,'BAZA DANYCH'!$K:$K,$C311,'BAZA DANYCH'!$A:$A,$A311,'BAZA DANYCH'!$F:$F,STATYSTYKI!$B311)</f>
        <v>0</v>
      </c>
      <c r="Q311" s="168">
        <f>SUMIFS('BAZA DANYCH'!$P:$P,'BAZA DANYCH'!$U:$U,Q$281,'BAZA DANYCH'!$K:$K,$C311,'BAZA DANYCH'!$A:$A,$A311,'BAZA DANYCH'!$F:$F,STATYSTYKI!$B311)</f>
        <v>0</v>
      </c>
      <c r="R311" s="168">
        <f t="shared" si="265"/>
        <v>0</v>
      </c>
      <c r="S311" s="168">
        <f>SUMIFS('BAZA DANYCH'!$O:$O,'BAZA DANYCH'!$U:$U,S$281,'BAZA DANYCH'!$K:$K,$C311,'BAZA DANYCH'!$A:$A,$A311,'BAZA DANYCH'!$F:$F,STATYSTYKI!$B311)</f>
        <v>0</v>
      </c>
      <c r="T311" s="168">
        <f>SUMIFS('BAZA DANYCH'!$P:$P,'BAZA DANYCH'!$U:$U,T$281,'BAZA DANYCH'!$K:$K,$C311,'BAZA DANYCH'!$A:$A,$A311,'BAZA DANYCH'!$F:$F,STATYSTYKI!$B311)</f>
        <v>0</v>
      </c>
      <c r="U311" s="168">
        <f t="shared" si="266"/>
        <v>0</v>
      </c>
      <c r="V311" s="168">
        <f>SUMIFS('BAZA DANYCH'!$O:$O,'BAZA DANYCH'!$U:$U,V$281,'BAZA DANYCH'!$K:$K,$C311,'BAZA DANYCH'!$A:$A,$A311,'BAZA DANYCH'!$F:$F,STATYSTYKI!$B311)</f>
        <v>0</v>
      </c>
      <c r="W311" s="168">
        <f>SUMIFS('BAZA DANYCH'!$P:$P,'BAZA DANYCH'!$U:$U,W$281,'BAZA DANYCH'!$K:$K,$C311,'BAZA DANYCH'!$A:$A,$A311,'BAZA DANYCH'!$F:$F,STATYSTYKI!$B311)</f>
        <v>0</v>
      </c>
      <c r="X311" s="168">
        <f t="shared" si="267"/>
        <v>0</v>
      </c>
      <c r="Y311" s="168">
        <f>SUMIFS('BAZA DANYCH'!$O:$O,'BAZA DANYCH'!$U:$U,Y$281,'BAZA DANYCH'!$K:$K,$C311,'BAZA DANYCH'!$A:$A,$A311,'BAZA DANYCH'!$F:$F,STATYSTYKI!$B311)</f>
        <v>0</v>
      </c>
      <c r="Z311" s="168">
        <f>SUMIFS('BAZA DANYCH'!$P:$P,'BAZA DANYCH'!$U:$U,Z$281,'BAZA DANYCH'!$K:$K,$C311,'BAZA DANYCH'!$A:$A,$A311,'BAZA DANYCH'!$F:$F,STATYSTYKI!$B311)</f>
        <v>0</v>
      </c>
      <c r="AA311" s="168">
        <f t="shared" si="268"/>
        <v>0</v>
      </c>
      <c r="AB311" s="168">
        <f>SUMIFS('BAZA DANYCH'!$O:$O,'BAZA DANYCH'!$U:$U,AB$281,'BAZA DANYCH'!$K:$K,$C311,'BAZA DANYCH'!$A:$A,$A311,'BAZA DANYCH'!$F:$F,STATYSTYKI!$B311)</f>
        <v>0</v>
      </c>
      <c r="AC311" s="168">
        <f>SUMIFS('BAZA DANYCH'!$P:$P,'BAZA DANYCH'!$U:$U,AC$281,'BAZA DANYCH'!$K:$K,$C311,'BAZA DANYCH'!$A:$A,$A311,'BAZA DANYCH'!$F:$F,STATYSTYKI!$B311)</f>
        <v>0</v>
      </c>
      <c r="AD311" s="168">
        <f t="shared" si="269"/>
        <v>0</v>
      </c>
      <c r="AE311" s="168">
        <f>SUMIFS('BAZA DANYCH'!$O:$O,'BAZA DANYCH'!$U:$U,AE$281,'BAZA DANYCH'!$K:$K,$C311,'BAZA DANYCH'!$A:$A,$A311,'BAZA DANYCH'!$F:$F,STATYSTYKI!$B311)</f>
        <v>0</v>
      </c>
      <c r="AF311" s="168">
        <f>SUMIFS('BAZA DANYCH'!$P:$P,'BAZA DANYCH'!$U:$U,AF$281,'BAZA DANYCH'!$K:$K,$C311,'BAZA DANYCH'!$A:$A,$A311,'BAZA DANYCH'!$F:$F,STATYSTYKI!$B311)</f>
        <v>0</v>
      </c>
      <c r="AG311" s="168">
        <f t="shared" si="270"/>
        <v>0</v>
      </c>
      <c r="AH311" s="168">
        <f>SUMIFS('BAZA DANYCH'!$O:$O,'BAZA DANYCH'!$U:$U,AH$281,'BAZA DANYCH'!$K:$K,$C311,'BAZA DANYCH'!$A:$A,$A311,'BAZA DANYCH'!$F:$F,STATYSTYKI!$B311)</f>
        <v>0</v>
      </c>
      <c r="AI311" s="168">
        <f>SUMIFS('BAZA DANYCH'!$P:$P,'BAZA DANYCH'!$U:$U,AI$281,'BAZA DANYCH'!$K:$K,$C311,'BAZA DANYCH'!$A:$A,$A311,'BAZA DANYCH'!$F:$F,STATYSTYKI!$B311)</f>
        <v>0</v>
      </c>
      <c r="AJ311" s="168">
        <f t="shared" si="271"/>
        <v>0</v>
      </c>
      <c r="AK311" s="168">
        <f>SUMIFS('BAZA DANYCH'!$O:$O,'BAZA DANYCH'!$U:$U,AK$281,'BAZA DANYCH'!$K:$K,$C311,'BAZA DANYCH'!$A:$A,$A311,'BAZA DANYCH'!$F:$F,STATYSTYKI!$B311)</f>
        <v>0</v>
      </c>
      <c r="AL311" s="168">
        <f>SUMIFS('BAZA DANYCH'!$P:$P,'BAZA DANYCH'!$U:$U,AL$281,'BAZA DANYCH'!$K:$K,$C311,'BAZA DANYCH'!$A:$A,$A311,'BAZA DANYCH'!$F:$F,STATYSTYKI!$B311)</f>
        <v>0</v>
      </c>
      <c r="AM311" s="168">
        <f t="shared" si="272"/>
        <v>0</v>
      </c>
      <c r="AN311" s="168">
        <f>SUMIFS('BAZA DANYCH'!$O:$O,'BAZA DANYCH'!$U:$U,AN$281,'BAZA DANYCH'!$K:$K,$C311,'BAZA DANYCH'!$A:$A,$A311,'BAZA DANYCH'!$F:$F,STATYSTYKI!$B311)</f>
        <v>0</v>
      </c>
      <c r="AO311" s="168">
        <f>SUMIFS('BAZA DANYCH'!$P:$P,'BAZA DANYCH'!$U:$U,AO$281,'BAZA DANYCH'!$K:$K,$C311,'BAZA DANYCH'!$A:$A,$A311,'BAZA DANYCH'!$F:$F,STATYSTYKI!$B311)</f>
        <v>0</v>
      </c>
      <c r="AP311" s="168">
        <f t="shared" si="273"/>
        <v>0</v>
      </c>
      <c r="AQ311" s="168">
        <f>SUMIFS('BAZA DANYCH'!$O:$O,'BAZA DANYCH'!$U:$U,AQ$281,'BAZA DANYCH'!$K:$K,$C311,'BAZA DANYCH'!$A:$A,$A311,'BAZA DANYCH'!$F:$F,STATYSTYKI!$B311)</f>
        <v>0</v>
      </c>
      <c r="AR311" s="168">
        <f>SUMIFS('BAZA DANYCH'!$P:$P,'BAZA DANYCH'!$U:$U,AR$281,'BAZA DANYCH'!$K:$K,$C311,'BAZA DANYCH'!$A:$A,$A311,'BAZA DANYCH'!$F:$F,STATYSTYKI!$B311)</f>
        <v>0</v>
      </c>
      <c r="AS311" s="168">
        <f t="shared" si="274"/>
        <v>0</v>
      </c>
      <c r="AT311" s="168">
        <f>SUMIFS('BAZA DANYCH'!$O:$O,'BAZA DANYCH'!$U:$U,AT$281,'BAZA DANYCH'!$K:$K,$C311,'BAZA DANYCH'!$A:$A,$A311,'BAZA DANYCH'!$F:$F,STATYSTYKI!$B311)</f>
        <v>0</v>
      </c>
      <c r="AU311" s="168">
        <f>SUMIFS('BAZA DANYCH'!$P:$P,'BAZA DANYCH'!$U:$U,AU$281,'BAZA DANYCH'!$K:$K,$C311,'BAZA DANYCH'!$A:$A,$A311,'BAZA DANYCH'!$F:$F,STATYSTYKI!$B311)</f>
        <v>0</v>
      </c>
      <c r="AV311" s="168">
        <f t="shared" si="275"/>
        <v>0</v>
      </c>
      <c r="AW311" s="168">
        <f>SUMIFS('BAZA DANYCH'!$O:$O,'BAZA DANYCH'!$U:$U,AW$281,'BAZA DANYCH'!$K:$K,$C311,'BAZA DANYCH'!$A:$A,$A311,'BAZA DANYCH'!$F:$F,STATYSTYKI!$B311)</f>
        <v>0</v>
      </c>
      <c r="AX311" s="168">
        <f>SUMIFS('BAZA DANYCH'!$P:$P,'BAZA DANYCH'!$U:$U,AX$281,'BAZA DANYCH'!$K:$K,$C311,'BAZA DANYCH'!$A:$A,$A311,'BAZA DANYCH'!$F:$F,STATYSTYKI!$B311)</f>
        <v>0</v>
      </c>
      <c r="AY311" s="168">
        <f t="shared" si="276"/>
        <v>0</v>
      </c>
      <c r="AZ311" s="168">
        <f>SUMIFS('BAZA DANYCH'!$O:$O,'BAZA DANYCH'!$U:$U,AZ$281,'BAZA DANYCH'!$K:$K,$C311,'BAZA DANYCH'!$A:$A,$A311,'BAZA DANYCH'!$F:$F,STATYSTYKI!$B311)</f>
        <v>0</v>
      </c>
      <c r="BA311" s="168">
        <f>SUMIFS('BAZA DANYCH'!$P:$P,'BAZA DANYCH'!$U:$U,BA$281,'BAZA DANYCH'!$K:$K,$C311,'BAZA DANYCH'!$A:$A,$A311,'BAZA DANYCH'!$F:$F,STATYSTYKI!$B311)</f>
        <v>1</v>
      </c>
      <c r="BB311" s="168">
        <f t="shared" si="277"/>
        <v>1</v>
      </c>
      <c r="BC311" s="168">
        <f>SUMIFS('BAZA DANYCH'!$O:$O,'BAZA DANYCH'!$U:$U,BC$281,'BAZA DANYCH'!$K:$K,$C311,'BAZA DANYCH'!$A:$A,$A311,'BAZA DANYCH'!$F:$F,STATYSTYKI!$B311)</f>
        <v>0</v>
      </c>
      <c r="BD311" s="168">
        <f>SUMIFS('BAZA DANYCH'!$P:$P,'BAZA DANYCH'!$U:$U,BD$281,'BAZA DANYCH'!$K:$K,$C311,'BAZA DANYCH'!$A:$A,$A311,'BAZA DANYCH'!$F:$F,STATYSTYKI!$B311)</f>
        <v>0</v>
      </c>
      <c r="BE311" s="168">
        <f t="shared" si="278"/>
        <v>0</v>
      </c>
      <c r="BF311" s="168">
        <f>SUMIFS('BAZA DANYCH'!$O:$O,'BAZA DANYCH'!$U:$U,BF$281,'BAZA DANYCH'!$K:$K,$C311,'BAZA DANYCH'!$A:$A,$A311,'BAZA DANYCH'!$F:$F,STATYSTYKI!$B311)</f>
        <v>0</v>
      </c>
      <c r="BG311" s="168">
        <f>SUMIFS('BAZA DANYCH'!$P:$P,'BAZA DANYCH'!$U:$U,BG$281,'BAZA DANYCH'!$K:$K,$C311,'BAZA DANYCH'!$A:$A,$A311,'BAZA DANYCH'!$F:$F,STATYSTYKI!$B311)</f>
        <v>0</v>
      </c>
      <c r="BH311" s="168">
        <f t="shared" si="279"/>
        <v>0</v>
      </c>
      <c r="BI311" s="168">
        <f>SUMIFS('BAZA DANYCH'!$O:$O,'BAZA DANYCH'!$U:$U,BI$281,'BAZA DANYCH'!$K:$K,$C311,'BAZA DANYCH'!$A:$A,$A311,'BAZA DANYCH'!$F:$F,STATYSTYKI!$B311)</f>
        <v>0</v>
      </c>
      <c r="BJ311" s="168">
        <f>SUMIFS('BAZA DANYCH'!$P:$P,'BAZA DANYCH'!$U:$U,BJ$281,'BAZA DANYCH'!$K:$K,$C311,'BAZA DANYCH'!$A:$A,$A311,'BAZA DANYCH'!$F:$F,STATYSTYKI!$B311)</f>
        <v>0</v>
      </c>
      <c r="BK311" s="168">
        <f t="shared" si="280"/>
        <v>0</v>
      </c>
      <c r="BL311" s="168">
        <f>SUMIFS('BAZA DANYCH'!$O:$O,'BAZA DANYCH'!$U:$U,BL$281,'BAZA DANYCH'!$K:$K,$C311,'BAZA DANYCH'!$A:$A,$A311,'BAZA DANYCH'!$F:$F,STATYSTYKI!$B311)</f>
        <v>0</v>
      </c>
      <c r="BM311" s="168">
        <f>SUMIFS('BAZA DANYCH'!$P:$P,'BAZA DANYCH'!$U:$U,BM$281,'BAZA DANYCH'!$K:$K,$C311,'BAZA DANYCH'!$A:$A,$A311,'BAZA DANYCH'!$F:$F,STATYSTYKI!$B311)</f>
        <v>0</v>
      </c>
      <c r="BN311" s="168">
        <f t="shared" si="281"/>
        <v>0</v>
      </c>
      <c r="BO311" s="168">
        <f>SUMIFS('BAZA DANYCH'!$O:$O,'BAZA DANYCH'!$U:$U,BO$281,'BAZA DANYCH'!$K:$K,$C311,'BAZA DANYCH'!$A:$A,$A311,'BAZA DANYCH'!$F:$F,STATYSTYKI!$B311)</f>
        <v>0</v>
      </c>
      <c r="BP311" s="168">
        <f>SUMIFS('BAZA DANYCH'!$P:$P,'BAZA DANYCH'!$U:$U,BP$281,'BAZA DANYCH'!$K:$K,$C311,'BAZA DANYCH'!$A:$A,$A311,'BAZA DANYCH'!$F:$F,STATYSTYKI!$B311)</f>
        <v>0</v>
      </c>
      <c r="BQ311" s="168">
        <f t="shared" si="282"/>
        <v>0</v>
      </c>
      <c r="BR311" s="168">
        <f>SUMIFS('BAZA DANYCH'!$O:$O,'BAZA DANYCH'!$U:$U,BR$281,'BAZA DANYCH'!$K:$K,$C311,'BAZA DANYCH'!$A:$A,$A311,'BAZA DANYCH'!$F:$F,STATYSTYKI!$B311)</f>
        <v>0</v>
      </c>
      <c r="BS311" s="168">
        <f>SUMIFS('BAZA DANYCH'!$P:$P,'BAZA DANYCH'!$U:$U,BS$281,'BAZA DANYCH'!$K:$K,$C311,'BAZA DANYCH'!$A:$A,$A311,'BAZA DANYCH'!$F:$F,STATYSTYKI!$B311)</f>
        <v>0</v>
      </c>
      <c r="BT311" s="168">
        <f t="shared" si="283"/>
        <v>0</v>
      </c>
      <c r="BU311" s="168">
        <f>SUMIFS('BAZA DANYCH'!$O:$O,'BAZA DANYCH'!$U:$U,BU$281,'BAZA DANYCH'!$K:$K,$C311,'BAZA DANYCH'!$A:$A,$A311,'BAZA DANYCH'!$F:$F,STATYSTYKI!$B311)</f>
        <v>0</v>
      </c>
      <c r="BV311" s="168">
        <f>SUMIFS('BAZA DANYCH'!$P:$P,'BAZA DANYCH'!$U:$U,BV$281,'BAZA DANYCH'!$K:$K,$C311,'BAZA DANYCH'!$A:$A,$A311,'BAZA DANYCH'!$F:$F,STATYSTYKI!$B311)</f>
        <v>0</v>
      </c>
      <c r="BW311" s="168">
        <f t="shared" si="284"/>
        <v>0</v>
      </c>
      <c r="BX311" s="168">
        <f>SUMIFS('BAZA DANYCH'!$O:$O,'BAZA DANYCH'!$U:$U,BX$281,'BAZA DANYCH'!$K:$K,$C311,'BAZA DANYCH'!$A:$A,$A311,'BAZA DANYCH'!$F:$F,STATYSTYKI!$B311)</f>
        <v>0</v>
      </c>
      <c r="BY311" s="168">
        <f>SUMIFS('BAZA DANYCH'!$P:$P,'BAZA DANYCH'!$U:$U,BY$281,'BAZA DANYCH'!$K:$K,$C311,'BAZA DANYCH'!$A:$A,$A311,'BAZA DANYCH'!$F:$F,STATYSTYKI!$B311)</f>
        <v>0</v>
      </c>
      <c r="BZ311" s="168">
        <f t="shared" si="285"/>
        <v>0</v>
      </c>
      <c r="CA311" s="168">
        <f>SUMIFS('BAZA DANYCH'!$O:$O,'BAZA DANYCH'!$U:$U,CA$281,'BAZA DANYCH'!$K:$K,$C311,'BAZA DANYCH'!$A:$A,$A311,'BAZA DANYCH'!$F:$F,STATYSTYKI!$B311)</f>
        <v>0</v>
      </c>
      <c r="CB311" s="168">
        <f>SUMIFS('BAZA DANYCH'!$P:$P,'BAZA DANYCH'!$U:$U,CB$281,'BAZA DANYCH'!$K:$K,$C311,'BAZA DANYCH'!$A:$A,$A311,'BAZA DANYCH'!$F:$F,STATYSTYKI!$B311)</f>
        <v>0</v>
      </c>
      <c r="CC311" s="168">
        <f t="shared" si="286"/>
        <v>0</v>
      </c>
      <c r="CD311" s="168">
        <f>SUMIFS('BAZA DANYCH'!$O:$O,'BAZA DANYCH'!$U:$U,CD$281,'BAZA DANYCH'!$K:$K,$C311,'BAZA DANYCH'!$A:$A,$A311,'BAZA DANYCH'!$F:$F,STATYSTYKI!$B311)</f>
        <v>0</v>
      </c>
      <c r="CE311" s="168">
        <f>SUMIFS('BAZA DANYCH'!$P:$P,'BAZA DANYCH'!$U:$U,CE$281,'BAZA DANYCH'!$K:$K,$C311,'BAZA DANYCH'!$A:$A,$A311,'BAZA DANYCH'!$F:$F,STATYSTYKI!$B311)</f>
        <v>0</v>
      </c>
      <c r="CF311" s="168">
        <f t="shared" si="287"/>
        <v>0</v>
      </c>
      <c r="CG311" s="168">
        <f>SUMIFS('BAZA DANYCH'!$O:$O,'BAZA DANYCH'!$U:$U,CG$281,'BAZA DANYCH'!$K:$K,$C311,'BAZA DANYCH'!$A:$A,$A311,'BAZA DANYCH'!$F:$F,STATYSTYKI!$B311)</f>
        <v>0</v>
      </c>
      <c r="CH311" s="168">
        <f>SUMIFS('BAZA DANYCH'!$P:$P,'BAZA DANYCH'!$U:$U,CH$281,'BAZA DANYCH'!$K:$K,$C311,'BAZA DANYCH'!$A:$A,$A311,'BAZA DANYCH'!$F:$F,STATYSTYKI!$B311)</f>
        <v>0</v>
      </c>
      <c r="CI311" s="168">
        <f t="shared" si="288"/>
        <v>0</v>
      </c>
      <c r="CJ311" s="168">
        <f>SUMIFS('BAZA DANYCH'!$O:$O,'BAZA DANYCH'!$U:$U,CJ$281,'BAZA DANYCH'!$K:$K,$C311,'BAZA DANYCH'!$A:$A,$A311,'BAZA DANYCH'!$F:$F,STATYSTYKI!$B311)</f>
        <v>0</v>
      </c>
      <c r="CK311" s="168">
        <f>SUMIFS('BAZA DANYCH'!$P:$P,'BAZA DANYCH'!$U:$U,CK$281,'BAZA DANYCH'!$K:$K,$C311,'BAZA DANYCH'!$A:$A,$A311,'BAZA DANYCH'!$F:$F,STATYSTYKI!$B311)</f>
        <v>0</v>
      </c>
      <c r="CL311" s="168">
        <f t="shared" si="289"/>
        <v>0</v>
      </c>
      <c r="CM311" s="168">
        <f>SUMIFS('BAZA DANYCH'!$O:$O,'BAZA DANYCH'!$U:$U,CM$281,'BAZA DANYCH'!$K:$K,$C311,'BAZA DANYCH'!$A:$A,$A311,'BAZA DANYCH'!$F:$F,STATYSTYKI!$B311)</f>
        <v>0</v>
      </c>
      <c r="CN311" s="168">
        <f>SUMIFS('BAZA DANYCH'!$P:$P,'BAZA DANYCH'!$U:$U,CN$281,'BAZA DANYCH'!$K:$K,$C311,'BAZA DANYCH'!$A:$A,$A311,'BAZA DANYCH'!$F:$F,STATYSTYKI!$B311)</f>
        <v>0</v>
      </c>
      <c r="CO311" s="168">
        <f t="shared" si="290"/>
        <v>0</v>
      </c>
      <c r="CP311" s="168">
        <f>SUMIFS('BAZA DANYCH'!$O:$O,'BAZA DANYCH'!$U:$U,CP$281,'BAZA DANYCH'!$K:$K,$C311,'BAZA DANYCH'!$A:$A,$A311,'BAZA DANYCH'!$F:$F,STATYSTYKI!$B311)</f>
        <v>0</v>
      </c>
      <c r="CQ311" s="168">
        <f>SUMIFS('BAZA DANYCH'!$P:$P,'BAZA DANYCH'!$U:$U,CQ$281,'BAZA DANYCH'!$K:$K,$C311,'BAZA DANYCH'!$A:$A,$A311,'BAZA DANYCH'!$F:$F,STATYSTYKI!$B311)</f>
        <v>0</v>
      </c>
      <c r="CR311" s="168">
        <f t="shared" si="291"/>
        <v>0</v>
      </c>
      <c r="CS311" s="168">
        <f>SUMIFS('BAZA DANYCH'!$O:$O,'BAZA DANYCH'!$U:$U,CS$281,'BAZA DANYCH'!$K:$K,$C311,'BAZA DANYCH'!$A:$A,$A311,'BAZA DANYCH'!$F:$F,STATYSTYKI!$B311)</f>
        <v>0</v>
      </c>
      <c r="CT311" s="168">
        <f>SUMIFS('BAZA DANYCH'!$P:$P,'BAZA DANYCH'!$U:$U,CT$281,'BAZA DANYCH'!$K:$K,$C311,'BAZA DANYCH'!$A:$A,$A311,'BAZA DANYCH'!$F:$F,STATYSTYKI!$B311)</f>
        <v>0</v>
      </c>
      <c r="CU311" s="168">
        <f t="shared" si="292"/>
        <v>0</v>
      </c>
      <c r="CV311" s="168">
        <f>SUMIFS('BAZA DANYCH'!$O:$O,'BAZA DANYCH'!$U:$U,CV$281,'BAZA DANYCH'!$K:$K,$C311,'BAZA DANYCH'!$A:$A,$A311,'BAZA DANYCH'!$F:$F,STATYSTYKI!$B311)</f>
        <v>0</v>
      </c>
      <c r="CW311" s="168">
        <f>SUMIFS('BAZA DANYCH'!$P:$P,'BAZA DANYCH'!$U:$U,CW$281,'BAZA DANYCH'!$K:$K,$C311,'BAZA DANYCH'!$A:$A,$A311,'BAZA DANYCH'!$F:$F,STATYSTYKI!$B311)</f>
        <v>0</v>
      </c>
    </row>
    <row r="312" spans="1:101" x14ac:dyDescent="0.2">
      <c r="A312" s="170" t="str">
        <f t="shared" ref="A312:C312" si="319">A214</f>
        <v xml:space="preserve">Plac Grunwaldzki </v>
      </c>
      <c r="B312" s="170" t="str">
        <f t="shared" si="319"/>
        <v>pr_88h_T</v>
      </c>
      <c r="C312" s="170">
        <f t="shared" si="319"/>
        <v>17</v>
      </c>
      <c r="D312" s="177">
        <f t="shared" si="229"/>
        <v>7</v>
      </c>
      <c r="E312" s="177">
        <f t="shared" si="230"/>
        <v>5</v>
      </c>
      <c r="F312" s="177">
        <f t="shared" si="261"/>
        <v>12</v>
      </c>
      <c r="G312" s="168">
        <f>SUMIFS('BAZA DANYCH'!$O:$O,'BAZA DANYCH'!$U:$U,G$281,'BAZA DANYCH'!$K:$K,$C312,'BAZA DANYCH'!$A:$A,$A312,'BAZA DANYCH'!$F:$F,STATYSTYKI!$B312)</f>
        <v>0</v>
      </c>
      <c r="H312" s="168">
        <f>SUMIFS('BAZA DANYCH'!$P:$P,'BAZA DANYCH'!$U:$U,H$281,'BAZA DANYCH'!$K:$K,$C312,'BAZA DANYCH'!$A:$A,$A312,'BAZA DANYCH'!$F:$F,STATYSTYKI!$B312)</f>
        <v>0</v>
      </c>
      <c r="I312" s="168">
        <f t="shared" si="262"/>
        <v>0</v>
      </c>
      <c r="J312" s="168">
        <f>SUMIFS('BAZA DANYCH'!$O:$O,'BAZA DANYCH'!$U:$U,J$281,'BAZA DANYCH'!$K:$K,$C312,'BAZA DANYCH'!$A:$A,$A312,'BAZA DANYCH'!$F:$F,STATYSTYKI!$B312)</f>
        <v>0</v>
      </c>
      <c r="K312" s="168">
        <f>SUMIFS('BAZA DANYCH'!$P:$P,'BAZA DANYCH'!$U:$U,K$281,'BAZA DANYCH'!$K:$K,$C312,'BAZA DANYCH'!$A:$A,$A312,'BAZA DANYCH'!$F:$F,STATYSTYKI!$B312)</f>
        <v>0</v>
      </c>
      <c r="L312" s="168">
        <f t="shared" si="263"/>
        <v>0</v>
      </c>
      <c r="M312" s="168">
        <f>SUMIFS('BAZA DANYCH'!$O:$O,'BAZA DANYCH'!$U:$U,M$281,'BAZA DANYCH'!$K:$K,$C312,'BAZA DANYCH'!$A:$A,$A312,'BAZA DANYCH'!$F:$F,STATYSTYKI!$B312)</f>
        <v>0</v>
      </c>
      <c r="N312" s="168">
        <f>SUMIFS('BAZA DANYCH'!$P:$P,'BAZA DANYCH'!$U:$U,N$281,'BAZA DANYCH'!$K:$K,$C312,'BAZA DANYCH'!$A:$A,$A312,'BAZA DANYCH'!$F:$F,STATYSTYKI!$B312)</f>
        <v>0</v>
      </c>
      <c r="O312" s="168">
        <f t="shared" si="264"/>
        <v>0</v>
      </c>
      <c r="P312" s="168">
        <f>SUMIFS('BAZA DANYCH'!$O:$O,'BAZA DANYCH'!$U:$U,P$281,'BAZA DANYCH'!$K:$K,$C312,'BAZA DANYCH'!$A:$A,$A312,'BAZA DANYCH'!$F:$F,STATYSTYKI!$B312)</f>
        <v>0</v>
      </c>
      <c r="Q312" s="168">
        <f>SUMIFS('BAZA DANYCH'!$P:$P,'BAZA DANYCH'!$U:$U,Q$281,'BAZA DANYCH'!$K:$K,$C312,'BAZA DANYCH'!$A:$A,$A312,'BAZA DANYCH'!$F:$F,STATYSTYKI!$B312)</f>
        <v>0</v>
      </c>
      <c r="R312" s="168">
        <f t="shared" si="265"/>
        <v>0</v>
      </c>
      <c r="S312" s="168">
        <f>SUMIFS('BAZA DANYCH'!$O:$O,'BAZA DANYCH'!$U:$U,S$281,'BAZA DANYCH'!$K:$K,$C312,'BAZA DANYCH'!$A:$A,$A312,'BAZA DANYCH'!$F:$F,STATYSTYKI!$B312)</f>
        <v>0</v>
      </c>
      <c r="T312" s="168">
        <f>SUMIFS('BAZA DANYCH'!$P:$P,'BAZA DANYCH'!$U:$U,T$281,'BAZA DANYCH'!$K:$K,$C312,'BAZA DANYCH'!$A:$A,$A312,'BAZA DANYCH'!$F:$F,STATYSTYKI!$B312)</f>
        <v>0</v>
      </c>
      <c r="U312" s="168">
        <f t="shared" si="266"/>
        <v>0</v>
      </c>
      <c r="V312" s="168">
        <f>SUMIFS('BAZA DANYCH'!$O:$O,'BAZA DANYCH'!$U:$U,V$281,'BAZA DANYCH'!$K:$K,$C312,'BAZA DANYCH'!$A:$A,$A312,'BAZA DANYCH'!$F:$F,STATYSTYKI!$B312)</f>
        <v>0</v>
      </c>
      <c r="W312" s="168">
        <f>SUMIFS('BAZA DANYCH'!$P:$P,'BAZA DANYCH'!$U:$U,W$281,'BAZA DANYCH'!$K:$K,$C312,'BAZA DANYCH'!$A:$A,$A312,'BAZA DANYCH'!$F:$F,STATYSTYKI!$B312)</f>
        <v>0</v>
      </c>
      <c r="X312" s="168">
        <f t="shared" si="267"/>
        <v>0</v>
      </c>
      <c r="Y312" s="168">
        <f>SUMIFS('BAZA DANYCH'!$O:$O,'BAZA DANYCH'!$U:$U,Y$281,'BAZA DANYCH'!$K:$K,$C312,'BAZA DANYCH'!$A:$A,$A312,'BAZA DANYCH'!$F:$F,STATYSTYKI!$B312)</f>
        <v>0</v>
      </c>
      <c r="Z312" s="168">
        <f>SUMIFS('BAZA DANYCH'!$P:$P,'BAZA DANYCH'!$U:$U,Z$281,'BAZA DANYCH'!$K:$K,$C312,'BAZA DANYCH'!$A:$A,$A312,'BAZA DANYCH'!$F:$F,STATYSTYKI!$B312)</f>
        <v>0</v>
      </c>
      <c r="AA312" s="168">
        <f t="shared" si="268"/>
        <v>0</v>
      </c>
      <c r="AB312" s="168">
        <f>SUMIFS('BAZA DANYCH'!$O:$O,'BAZA DANYCH'!$U:$U,AB$281,'BAZA DANYCH'!$K:$K,$C312,'BAZA DANYCH'!$A:$A,$A312,'BAZA DANYCH'!$F:$F,STATYSTYKI!$B312)</f>
        <v>0</v>
      </c>
      <c r="AC312" s="168">
        <f>SUMIFS('BAZA DANYCH'!$P:$P,'BAZA DANYCH'!$U:$U,AC$281,'BAZA DANYCH'!$K:$K,$C312,'BAZA DANYCH'!$A:$A,$A312,'BAZA DANYCH'!$F:$F,STATYSTYKI!$B312)</f>
        <v>0</v>
      </c>
      <c r="AD312" s="168">
        <f t="shared" si="269"/>
        <v>0</v>
      </c>
      <c r="AE312" s="168">
        <f>SUMIFS('BAZA DANYCH'!$O:$O,'BAZA DANYCH'!$U:$U,AE$281,'BAZA DANYCH'!$K:$K,$C312,'BAZA DANYCH'!$A:$A,$A312,'BAZA DANYCH'!$F:$F,STATYSTYKI!$B312)</f>
        <v>0</v>
      </c>
      <c r="AF312" s="168">
        <f>SUMIFS('BAZA DANYCH'!$P:$P,'BAZA DANYCH'!$U:$U,AF$281,'BAZA DANYCH'!$K:$K,$C312,'BAZA DANYCH'!$A:$A,$A312,'BAZA DANYCH'!$F:$F,STATYSTYKI!$B312)</f>
        <v>0</v>
      </c>
      <c r="AG312" s="168">
        <f t="shared" si="270"/>
        <v>0</v>
      </c>
      <c r="AH312" s="168">
        <f>SUMIFS('BAZA DANYCH'!$O:$O,'BAZA DANYCH'!$U:$U,AH$281,'BAZA DANYCH'!$K:$K,$C312,'BAZA DANYCH'!$A:$A,$A312,'BAZA DANYCH'!$F:$F,STATYSTYKI!$B312)</f>
        <v>0</v>
      </c>
      <c r="AI312" s="168">
        <f>SUMIFS('BAZA DANYCH'!$P:$P,'BAZA DANYCH'!$U:$U,AI$281,'BAZA DANYCH'!$K:$K,$C312,'BAZA DANYCH'!$A:$A,$A312,'BAZA DANYCH'!$F:$F,STATYSTYKI!$B312)</f>
        <v>0</v>
      </c>
      <c r="AJ312" s="168">
        <f t="shared" si="271"/>
        <v>0</v>
      </c>
      <c r="AK312" s="168">
        <f>SUMIFS('BAZA DANYCH'!$O:$O,'BAZA DANYCH'!$U:$U,AK$281,'BAZA DANYCH'!$K:$K,$C312,'BAZA DANYCH'!$A:$A,$A312,'BAZA DANYCH'!$F:$F,STATYSTYKI!$B312)</f>
        <v>0</v>
      </c>
      <c r="AL312" s="168">
        <f>SUMIFS('BAZA DANYCH'!$P:$P,'BAZA DANYCH'!$U:$U,AL$281,'BAZA DANYCH'!$K:$K,$C312,'BAZA DANYCH'!$A:$A,$A312,'BAZA DANYCH'!$F:$F,STATYSTYKI!$B312)</f>
        <v>0</v>
      </c>
      <c r="AM312" s="168">
        <f t="shared" si="272"/>
        <v>0</v>
      </c>
      <c r="AN312" s="168">
        <f>SUMIFS('BAZA DANYCH'!$O:$O,'BAZA DANYCH'!$U:$U,AN$281,'BAZA DANYCH'!$K:$K,$C312,'BAZA DANYCH'!$A:$A,$A312,'BAZA DANYCH'!$F:$F,STATYSTYKI!$B312)</f>
        <v>0</v>
      </c>
      <c r="AO312" s="168">
        <f>SUMIFS('BAZA DANYCH'!$P:$P,'BAZA DANYCH'!$U:$U,AO$281,'BAZA DANYCH'!$K:$K,$C312,'BAZA DANYCH'!$A:$A,$A312,'BAZA DANYCH'!$F:$F,STATYSTYKI!$B312)</f>
        <v>0</v>
      </c>
      <c r="AP312" s="168">
        <f t="shared" si="273"/>
        <v>0</v>
      </c>
      <c r="AQ312" s="168">
        <f>SUMIFS('BAZA DANYCH'!$O:$O,'BAZA DANYCH'!$U:$U,AQ$281,'BAZA DANYCH'!$K:$K,$C312,'BAZA DANYCH'!$A:$A,$A312,'BAZA DANYCH'!$F:$F,STATYSTYKI!$B312)</f>
        <v>0</v>
      </c>
      <c r="AR312" s="168">
        <f>SUMIFS('BAZA DANYCH'!$P:$P,'BAZA DANYCH'!$U:$U,AR$281,'BAZA DANYCH'!$K:$K,$C312,'BAZA DANYCH'!$A:$A,$A312,'BAZA DANYCH'!$F:$F,STATYSTYKI!$B312)</f>
        <v>0</v>
      </c>
      <c r="AS312" s="168">
        <f t="shared" si="274"/>
        <v>0</v>
      </c>
      <c r="AT312" s="168">
        <f>SUMIFS('BAZA DANYCH'!$O:$O,'BAZA DANYCH'!$U:$U,AT$281,'BAZA DANYCH'!$K:$K,$C312,'BAZA DANYCH'!$A:$A,$A312,'BAZA DANYCH'!$F:$F,STATYSTYKI!$B312)</f>
        <v>0</v>
      </c>
      <c r="AU312" s="168">
        <f>SUMIFS('BAZA DANYCH'!$P:$P,'BAZA DANYCH'!$U:$U,AU$281,'BAZA DANYCH'!$K:$K,$C312,'BAZA DANYCH'!$A:$A,$A312,'BAZA DANYCH'!$F:$F,STATYSTYKI!$B312)</f>
        <v>0</v>
      </c>
      <c r="AV312" s="168">
        <f t="shared" si="275"/>
        <v>0</v>
      </c>
      <c r="AW312" s="168">
        <f>SUMIFS('BAZA DANYCH'!$O:$O,'BAZA DANYCH'!$U:$U,AW$281,'BAZA DANYCH'!$K:$K,$C312,'BAZA DANYCH'!$A:$A,$A312,'BAZA DANYCH'!$F:$F,STATYSTYKI!$B312)</f>
        <v>0</v>
      </c>
      <c r="AX312" s="168">
        <f>SUMIFS('BAZA DANYCH'!$P:$P,'BAZA DANYCH'!$U:$U,AX$281,'BAZA DANYCH'!$K:$K,$C312,'BAZA DANYCH'!$A:$A,$A312,'BAZA DANYCH'!$F:$F,STATYSTYKI!$B312)</f>
        <v>0</v>
      </c>
      <c r="AY312" s="168">
        <f t="shared" si="276"/>
        <v>0</v>
      </c>
      <c r="AZ312" s="168">
        <f>SUMIFS('BAZA DANYCH'!$O:$O,'BAZA DANYCH'!$U:$U,AZ$281,'BAZA DANYCH'!$K:$K,$C312,'BAZA DANYCH'!$A:$A,$A312,'BAZA DANYCH'!$F:$F,STATYSTYKI!$B312)</f>
        <v>0</v>
      </c>
      <c r="BA312" s="168">
        <f>SUMIFS('BAZA DANYCH'!$P:$P,'BAZA DANYCH'!$U:$U,BA$281,'BAZA DANYCH'!$K:$K,$C312,'BAZA DANYCH'!$A:$A,$A312,'BAZA DANYCH'!$F:$F,STATYSTYKI!$B312)</f>
        <v>0</v>
      </c>
      <c r="BB312" s="168">
        <f t="shared" si="277"/>
        <v>0</v>
      </c>
      <c r="BC312" s="168">
        <f>SUMIFS('BAZA DANYCH'!$O:$O,'BAZA DANYCH'!$U:$U,BC$281,'BAZA DANYCH'!$K:$K,$C312,'BAZA DANYCH'!$A:$A,$A312,'BAZA DANYCH'!$F:$F,STATYSTYKI!$B312)</f>
        <v>0</v>
      </c>
      <c r="BD312" s="168">
        <f>SUMIFS('BAZA DANYCH'!$P:$P,'BAZA DANYCH'!$U:$U,BD$281,'BAZA DANYCH'!$K:$K,$C312,'BAZA DANYCH'!$A:$A,$A312,'BAZA DANYCH'!$F:$F,STATYSTYKI!$B312)</f>
        <v>0</v>
      </c>
      <c r="BE312" s="168">
        <f t="shared" si="278"/>
        <v>0</v>
      </c>
      <c r="BF312" s="168">
        <f>SUMIFS('BAZA DANYCH'!$O:$O,'BAZA DANYCH'!$U:$U,BF$281,'BAZA DANYCH'!$K:$K,$C312,'BAZA DANYCH'!$A:$A,$A312,'BAZA DANYCH'!$F:$F,STATYSTYKI!$B312)</f>
        <v>0</v>
      </c>
      <c r="BG312" s="168">
        <f>SUMIFS('BAZA DANYCH'!$P:$P,'BAZA DANYCH'!$U:$U,BG$281,'BAZA DANYCH'!$K:$K,$C312,'BAZA DANYCH'!$A:$A,$A312,'BAZA DANYCH'!$F:$F,STATYSTYKI!$B312)</f>
        <v>0</v>
      </c>
      <c r="BH312" s="168">
        <f t="shared" si="279"/>
        <v>0</v>
      </c>
      <c r="BI312" s="168">
        <f>SUMIFS('BAZA DANYCH'!$O:$O,'BAZA DANYCH'!$U:$U,BI$281,'BAZA DANYCH'!$K:$K,$C312,'BAZA DANYCH'!$A:$A,$A312,'BAZA DANYCH'!$F:$F,STATYSTYKI!$B312)</f>
        <v>0</v>
      </c>
      <c r="BJ312" s="168">
        <f>SUMIFS('BAZA DANYCH'!$P:$P,'BAZA DANYCH'!$U:$U,BJ$281,'BAZA DANYCH'!$K:$K,$C312,'BAZA DANYCH'!$A:$A,$A312,'BAZA DANYCH'!$F:$F,STATYSTYKI!$B312)</f>
        <v>0</v>
      </c>
      <c r="BK312" s="168">
        <f t="shared" si="280"/>
        <v>0</v>
      </c>
      <c r="BL312" s="168">
        <f>SUMIFS('BAZA DANYCH'!$O:$O,'BAZA DANYCH'!$U:$U,BL$281,'BAZA DANYCH'!$K:$K,$C312,'BAZA DANYCH'!$A:$A,$A312,'BAZA DANYCH'!$F:$F,STATYSTYKI!$B312)</f>
        <v>0</v>
      </c>
      <c r="BM312" s="168">
        <f>SUMIFS('BAZA DANYCH'!$P:$P,'BAZA DANYCH'!$U:$U,BM$281,'BAZA DANYCH'!$K:$K,$C312,'BAZA DANYCH'!$A:$A,$A312,'BAZA DANYCH'!$F:$F,STATYSTYKI!$B312)</f>
        <v>0</v>
      </c>
      <c r="BN312" s="168">
        <f t="shared" si="281"/>
        <v>0</v>
      </c>
      <c r="BO312" s="168">
        <f>SUMIFS('BAZA DANYCH'!$O:$O,'BAZA DANYCH'!$U:$U,BO$281,'BAZA DANYCH'!$K:$K,$C312,'BAZA DANYCH'!$A:$A,$A312,'BAZA DANYCH'!$F:$F,STATYSTYKI!$B312)</f>
        <v>0</v>
      </c>
      <c r="BP312" s="168">
        <f>SUMIFS('BAZA DANYCH'!$P:$P,'BAZA DANYCH'!$U:$U,BP$281,'BAZA DANYCH'!$K:$K,$C312,'BAZA DANYCH'!$A:$A,$A312,'BAZA DANYCH'!$F:$F,STATYSTYKI!$B312)</f>
        <v>0</v>
      </c>
      <c r="BQ312" s="168">
        <f t="shared" si="282"/>
        <v>0</v>
      </c>
      <c r="BR312" s="168">
        <f>SUMIFS('BAZA DANYCH'!$O:$O,'BAZA DANYCH'!$U:$U,BR$281,'BAZA DANYCH'!$K:$K,$C312,'BAZA DANYCH'!$A:$A,$A312,'BAZA DANYCH'!$F:$F,STATYSTYKI!$B312)</f>
        <v>0</v>
      </c>
      <c r="BS312" s="168">
        <f>SUMIFS('BAZA DANYCH'!$P:$P,'BAZA DANYCH'!$U:$U,BS$281,'BAZA DANYCH'!$K:$K,$C312,'BAZA DANYCH'!$A:$A,$A312,'BAZA DANYCH'!$F:$F,STATYSTYKI!$B312)</f>
        <v>0</v>
      </c>
      <c r="BT312" s="168">
        <f t="shared" si="283"/>
        <v>0</v>
      </c>
      <c r="BU312" s="168">
        <f>SUMIFS('BAZA DANYCH'!$O:$O,'BAZA DANYCH'!$U:$U,BU$281,'BAZA DANYCH'!$K:$K,$C312,'BAZA DANYCH'!$A:$A,$A312,'BAZA DANYCH'!$F:$F,STATYSTYKI!$B312)</f>
        <v>0</v>
      </c>
      <c r="BV312" s="168">
        <f>SUMIFS('BAZA DANYCH'!$P:$P,'BAZA DANYCH'!$U:$U,BV$281,'BAZA DANYCH'!$K:$K,$C312,'BAZA DANYCH'!$A:$A,$A312,'BAZA DANYCH'!$F:$F,STATYSTYKI!$B312)</f>
        <v>0</v>
      </c>
      <c r="BW312" s="168">
        <f t="shared" si="284"/>
        <v>0</v>
      </c>
      <c r="BX312" s="168">
        <f>SUMIFS('BAZA DANYCH'!$O:$O,'BAZA DANYCH'!$U:$U,BX$281,'BAZA DANYCH'!$K:$K,$C312,'BAZA DANYCH'!$A:$A,$A312,'BAZA DANYCH'!$F:$F,STATYSTYKI!$B312)</f>
        <v>0</v>
      </c>
      <c r="BY312" s="168">
        <f>SUMIFS('BAZA DANYCH'!$P:$P,'BAZA DANYCH'!$U:$U,BY$281,'BAZA DANYCH'!$K:$K,$C312,'BAZA DANYCH'!$A:$A,$A312,'BAZA DANYCH'!$F:$F,STATYSTYKI!$B312)</f>
        <v>0</v>
      </c>
      <c r="BZ312" s="168">
        <f t="shared" si="285"/>
        <v>0</v>
      </c>
      <c r="CA312" s="168">
        <f>SUMIFS('BAZA DANYCH'!$O:$O,'BAZA DANYCH'!$U:$U,CA$281,'BAZA DANYCH'!$K:$K,$C312,'BAZA DANYCH'!$A:$A,$A312,'BAZA DANYCH'!$F:$F,STATYSTYKI!$B312)</f>
        <v>0</v>
      </c>
      <c r="CB312" s="168">
        <f>SUMIFS('BAZA DANYCH'!$P:$P,'BAZA DANYCH'!$U:$U,CB$281,'BAZA DANYCH'!$K:$K,$C312,'BAZA DANYCH'!$A:$A,$A312,'BAZA DANYCH'!$F:$F,STATYSTYKI!$B312)</f>
        <v>0</v>
      </c>
      <c r="CC312" s="168">
        <f t="shared" si="286"/>
        <v>0</v>
      </c>
      <c r="CD312" s="168">
        <f>SUMIFS('BAZA DANYCH'!$O:$O,'BAZA DANYCH'!$U:$U,CD$281,'BAZA DANYCH'!$K:$K,$C312,'BAZA DANYCH'!$A:$A,$A312,'BAZA DANYCH'!$F:$F,STATYSTYKI!$B312)</f>
        <v>0</v>
      </c>
      <c r="CE312" s="168">
        <f>SUMIFS('BAZA DANYCH'!$P:$P,'BAZA DANYCH'!$U:$U,CE$281,'BAZA DANYCH'!$K:$K,$C312,'BAZA DANYCH'!$A:$A,$A312,'BAZA DANYCH'!$F:$F,STATYSTYKI!$B312)</f>
        <v>0</v>
      </c>
      <c r="CF312" s="168">
        <f t="shared" si="287"/>
        <v>0</v>
      </c>
      <c r="CG312" s="168">
        <f>SUMIFS('BAZA DANYCH'!$O:$O,'BAZA DANYCH'!$U:$U,CG$281,'BAZA DANYCH'!$K:$K,$C312,'BAZA DANYCH'!$A:$A,$A312,'BAZA DANYCH'!$F:$F,STATYSTYKI!$B312)</f>
        <v>3</v>
      </c>
      <c r="CH312" s="168">
        <f>SUMIFS('BAZA DANYCH'!$P:$P,'BAZA DANYCH'!$U:$U,CH$281,'BAZA DANYCH'!$K:$K,$C312,'BAZA DANYCH'!$A:$A,$A312,'BAZA DANYCH'!$F:$F,STATYSTYKI!$B312)</f>
        <v>3</v>
      </c>
      <c r="CI312" s="168">
        <f t="shared" si="288"/>
        <v>6</v>
      </c>
      <c r="CJ312" s="168">
        <f>SUMIFS('BAZA DANYCH'!$O:$O,'BAZA DANYCH'!$U:$U,CJ$281,'BAZA DANYCH'!$K:$K,$C312,'BAZA DANYCH'!$A:$A,$A312,'BAZA DANYCH'!$F:$F,STATYSTYKI!$B312)</f>
        <v>0</v>
      </c>
      <c r="CK312" s="168">
        <f>SUMIFS('BAZA DANYCH'!$P:$P,'BAZA DANYCH'!$U:$U,CK$281,'BAZA DANYCH'!$K:$K,$C312,'BAZA DANYCH'!$A:$A,$A312,'BAZA DANYCH'!$F:$F,STATYSTYKI!$B312)</f>
        <v>0</v>
      </c>
      <c r="CL312" s="168">
        <f t="shared" si="289"/>
        <v>0</v>
      </c>
      <c r="CM312" s="168">
        <f>SUMIFS('BAZA DANYCH'!$O:$O,'BAZA DANYCH'!$U:$U,CM$281,'BAZA DANYCH'!$K:$K,$C312,'BAZA DANYCH'!$A:$A,$A312,'BAZA DANYCH'!$F:$F,STATYSTYKI!$B312)</f>
        <v>4</v>
      </c>
      <c r="CN312" s="168">
        <f>SUMIFS('BAZA DANYCH'!$P:$P,'BAZA DANYCH'!$U:$U,CN$281,'BAZA DANYCH'!$K:$K,$C312,'BAZA DANYCH'!$A:$A,$A312,'BAZA DANYCH'!$F:$F,STATYSTYKI!$B312)</f>
        <v>2</v>
      </c>
      <c r="CO312" s="168">
        <f t="shared" si="290"/>
        <v>6</v>
      </c>
      <c r="CP312" s="168">
        <f>SUMIFS('BAZA DANYCH'!$O:$O,'BAZA DANYCH'!$U:$U,CP$281,'BAZA DANYCH'!$K:$K,$C312,'BAZA DANYCH'!$A:$A,$A312,'BAZA DANYCH'!$F:$F,STATYSTYKI!$B312)</f>
        <v>0</v>
      </c>
      <c r="CQ312" s="168">
        <f>SUMIFS('BAZA DANYCH'!$P:$P,'BAZA DANYCH'!$U:$U,CQ$281,'BAZA DANYCH'!$K:$K,$C312,'BAZA DANYCH'!$A:$A,$A312,'BAZA DANYCH'!$F:$F,STATYSTYKI!$B312)</f>
        <v>0</v>
      </c>
      <c r="CR312" s="168">
        <f t="shared" si="291"/>
        <v>0</v>
      </c>
      <c r="CS312" s="168">
        <f>SUMIFS('BAZA DANYCH'!$O:$O,'BAZA DANYCH'!$U:$U,CS$281,'BAZA DANYCH'!$K:$K,$C312,'BAZA DANYCH'!$A:$A,$A312,'BAZA DANYCH'!$F:$F,STATYSTYKI!$B312)</f>
        <v>0</v>
      </c>
      <c r="CT312" s="168">
        <f>SUMIFS('BAZA DANYCH'!$P:$P,'BAZA DANYCH'!$U:$U,CT$281,'BAZA DANYCH'!$K:$K,$C312,'BAZA DANYCH'!$A:$A,$A312,'BAZA DANYCH'!$F:$F,STATYSTYKI!$B312)</f>
        <v>0</v>
      </c>
      <c r="CU312" s="168">
        <f t="shared" si="292"/>
        <v>0</v>
      </c>
      <c r="CV312" s="168">
        <f>SUMIFS('BAZA DANYCH'!$O:$O,'BAZA DANYCH'!$U:$U,CV$281,'BAZA DANYCH'!$K:$K,$C312,'BAZA DANYCH'!$A:$A,$A312,'BAZA DANYCH'!$F:$F,STATYSTYKI!$B312)</f>
        <v>0</v>
      </c>
      <c r="CW312" s="168">
        <f>SUMIFS('BAZA DANYCH'!$P:$P,'BAZA DANYCH'!$U:$U,CW$281,'BAZA DANYCH'!$K:$K,$C312,'BAZA DANYCH'!$A:$A,$A312,'BAZA DANYCH'!$F:$F,STATYSTYKI!$B312)</f>
        <v>0</v>
      </c>
    </row>
    <row r="313" spans="1:101" x14ac:dyDescent="0.2">
      <c r="A313" s="170" t="str">
        <f t="shared" ref="A313:C313" si="320">A215</f>
        <v>Nadodrze</v>
      </c>
      <c r="B313" s="170" t="str">
        <f t="shared" si="320"/>
        <v>pr_90a_kier_zach_T</v>
      </c>
      <c r="C313" s="170">
        <f t="shared" si="320"/>
        <v>24</v>
      </c>
      <c r="D313" s="177">
        <f t="shared" si="229"/>
        <v>5</v>
      </c>
      <c r="E313" s="177">
        <f t="shared" si="230"/>
        <v>0</v>
      </c>
      <c r="F313" s="177">
        <f t="shared" si="261"/>
        <v>5</v>
      </c>
      <c r="G313" s="168">
        <f>SUMIFS('BAZA DANYCH'!$O:$O,'BAZA DANYCH'!$U:$U,G$281,'BAZA DANYCH'!$K:$K,$C313,'BAZA DANYCH'!$A:$A,$A313,'BAZA DANYCH'!$F:$F,STATYSTYKI!$B313)</f>
        <v>0</v>
      </c>
      <c r="H313" s="168">
        <f>SUMIFS('BAZA DANYCH'!$P:$P,'BAZA DANYCH'!$U:$U,H$281,'BAZA DANYCH'!$K:$K,$C313,'BAZA DANYCH'!$A:$A,$A313,'BAZA DANYCH'!$F:$F,STATYSTYKI!$B313)</f>
        <v>0</v>
      </c>
      <c r="I313" s="168">
        <f t="shared" si="262"/>
        <v>0</v>
      </c>
      <c r="J313" s="168">
        <f>SUMIFS('BAZA DANYCH'!$O:$O,'BAZA DANYCH'!$U:$U,J$281,'BAZA DANYCH'!$K:$K,$C313,'BAZA DANYCH'!$A:$A,$A313,'BAZA DANYCH'!$F:$F,STATYSTYKI!$B313)</f>
        <v>0</v>
      </c>
      <c r="K313" s="168">
        <f>SUMIFS('BAZA DANYCH'!$P:$P,'BAZA DANYCH'!$U:$U,K$281,'BAZA DANYCH'!$K:$K,$C313,'BAZA DANYCH'!$A:$A,$A313,'BAZA DANYCH'!$F:$F,STATYSTYKI!$B313)</f>
        <v>0</v>
      </c>
      <c r="L313" s="168">
        <f t="shared" si="263"/>
        <v>0</v>
      </c>
      <c r="M313" s="168">
        <f>SUMIFS('BAZA DANYCH'!$O:$O,'BAZA DANYCH'!$U:$U,M$281,'BAZA DANYCH'!$K:$K,$C313,'BAZA DANYCH'!$A:$A,$A313,'BAZA DANYCH'!$F:$F,STATYSTYKI!$B313)</f>
        <v>0</v>
      </c>
      <c r="N313" s="168">
        <f>SUMIFS('BAZA DANYCH'!$P:$P,'BAZA DANYCH'!$U:$U,N$281,'BAZA DANYCH'!$K:$K,$C313,'BAZA DANYCH'!$A:$A,$A313,'BAZA DANYCH'!$F:$F,STATYSTYKI!$B313)</f>
        <v>0</v>
      </c>
      <c r="O313" s="168">
        <f t="shared" si="264"/>
        <v>0</v>
      </c>
      <c r="P313" s="168">
        <f>SUMIFS('BAZA DANYCH'!$O:$O,'BAZA DANYCH'!$U:$U,P$281,'BAZA DANYCH'!$K:$K,$C313,'BAZA DANYCH'!$A:$A,$A313,'BAZA DANYCH'!$F:$F,STATYSTYKI!$B313)</f>
        <v>0</v>
      </c>
      <c r="Q313" s="168">
        <f>SUMIFS('BAZA DANYCH'!$P:$P,'BAZA DANYCH'!$U:$U,Q$281,'BAZA DANYCH'!$K:$K,$C313,'BAZA DANYCH'!$A:$A,$A313,'BAZA DANYCH'!$F:$F,STATYSTYKI!$B313)</f>
        <v>0</v>
      </c>
      <c r="R313" s="168">
        <f t="shared" si="265"/>
        <v>0</v>
      </c>
      <c r="S313" s="168">
        <f>SUMIFS('BAZA DANYCH'!$O:$O,'BAZA DANYCH'!$U:$U,S$281,'BAZA DANYCH'!$K:$K,$C313,'BAZA DANYCH'!$A:$A,$A313,'BAZA DANYCH'!$F:$F,STATYSTYKI!$B313)</f>
        <v>0</v>
      </c>
      <c r="T313" s="168">
        <f>SUMIFS('BAZA DANYCH'!$P:$P,'BAZA DANYCH'!$U:$U,T$281,'BAZA DANYCH'!$K:$K,$C313,'BAZA DANYCH'!$A:$A,$A313,'BAZA DANYCH'!$F:$F,STATYSTYKI!$B313)</f>
        <v>0</v>
      </c>
      <c r="U313" s="168">
        <f t="shared" si="266"/>
        <v>0</v>
      </c>
      <c r="V313" s="168">
        <f>SUMIFS('BAZA DANYCH'!$O:$O,'BAZA DANYCH'!$U:$U,V$281,'BAZA DANYCH'!$K:$K,$C313,'BAZA DANYCH'!$A:$A,$A313,'BAZA DANYCH'!$F:$F,STATYSTYKI!$B313)</f>
        <v>0</v>
      </c>
      <c r="W313" s="168">
        <f>SUMIFS('BAZA DANYCH'!$P:$P,'BAZA DANYCH'!$U:$U,W$281,'BAZA DANYCH'!$K:$K,$C313,'BAZA DANYCH'!$A:$A,$A313,'BAZA DANYCH'!$F:$F,STATYSTYKI!$B313)</f>
        <v>0</v>
      </c>
      <c r="X313" s="168">
        <f t="shared" si="267"/>
        <v>0</v>
      </c>
      <c r="Y313" s="168">
        <f>SUMIFS('BAZA DANYCH'!$O:$O,'BAZA DANYCH'!$U:$U,Y$281,'BAZA DANYCH'!$K:$K,$C313,'BAZA DANYCH'!$A:$A,$A313,'BAZA DANYCH'!$F:$F,STATYSTYKI!$B313)</f>
        <v>0</v>
      </c>
      <c r="Z313" s="168">
        <f>SUMIFS('BAZA DANYCH'!$P:$P,'BAZA DANYCH'!$U:$U,Z$281,'BAZA DANYCH'!$K:$K,$C313,'BAZA DANYCH'!$A:$A,$A313,'BAZA DANYCH'!$F:$F,STATYSTYKI!$B313)</f>
        <v>0</v>
      </c>
      <c r="AA313" s="168">
        <f t="shared" si="268"/>
        <v>0</v>
      </c>
      <c r="AB313" s="168">
        <f>SUMIFS('BAZA DANYCH'!$O:$O,'BAZA DANYCH'!$U:$U,AB$281,'BAZA DANYCH'!$K:$K,$C313,'BAZA DANYCH'!$A:$A,$A313,'BAZA DANYCH'!$F:$F,STATYSTYKI!$B313)</f>
        <v>0</v>
      </c>
      <c r="AC313" s="168">
        <f>SUMIFS('BAZA DANYCH'!$P:$P,'BAZA DANYCH'!$U:$U,AC$281,'BAZA DANYCH'!$K:$K,$C313,'BAZA DANYCH'!$A:$A,$A313,'BAZA DANYCH'!$F:$F,STATYSTYKI!$B313)</f>
        <v>0</v>
      </c>
      <c r="AD313" s="168">
        <f t="shared" si="269"/>
        <v>0</v>
      </c>
      <c r="AE313" s="168">
        <f>SUMIFS('BAZA DANYCH'!$O:$O,'BAZA DANYCH'!$U:$U,AE$281,'BAZA DANYCH'!$K:$K,$C313,'BAZA DANYCH'!$A:$A,$A313,'BAZA DANYCH'!$F:$F,STATYSTYKI!$B313)</f>
        <v>0</v>
      </c>
      <c r="AF313" s="168">
        <f>SUMIFS('BAZA DANYCH'!$P:$P,'BAZA DANYCH'!$U:$U,AF$281,'BAZA DANYCH'!$K:$K,$C313,'BAZA DANYCH'!$A:$A,$A313,'BAZA DANYCH'!$F:$F,STATYSTYKI!$B313)</f>
        <v>0</v>
      </c>
      <c r="AG313" s="168">
        <f t="shared" si="270"/>
        <v>0</v>
      </c>
      <c r="AH313" s="168">
        <f>SUMIFS('BAZA DANYCH'!$O:$O,'BAZA DANYCH'!$U:$U,AH$281,'BAZA DANYCH'!$K:$K,$C313,'BAZA DANYCH'!$A:$A,$A313,'BAZA DANYCH'!$F:$F,STATYSTYKI!$B313)</f>
        <v>0</v>
      </c>
      <c r="AI313" s="168">
        <f>SUMIFS('BAZA DANYCH'!$P:$P,'BAZA DANYCH'!$U:$U,AI$281,'BAZA DANYCH'!$K:$K,$C313,'BAZA DANYCH'!$A:$A,$A313,'BAZA DANYCH'!$F:$F,STATYSTYKI!$B313)</f>
        <v>0</v>
      </c>
      <c r="AJ313" s="168">
        <f t="shared" si="271"/>
        <v>0</v>
      </c>
      <c r="AK313" s="168">
        <f>SUMIFS('BAZA DANYCH'!$O:$O,'BAZA DANYCH'!$U:$U,AK$281,'BAZA DANYCH'!$K:$K,$C313,'BAZA DANYCH'!$A:$A,$A313,'BAZA DANYCH'!$F:$F,STATYSTYKI!$B313)</f>
        <v>0</v>
      </c>
      <c r="AL313" s="168">
        <f>SUMIFS('BAZA DANYCH'!$P:$P,'BAZA DANYCH'!$U:$U,AL$281,'BAZA DANYCH'!$K:$K,$C313,'BAZA DANYCH'!$A:$A,$A313,'BAZA DANYCH'!$F:$F,STATYSTYKI!$B313)</f>
        <v>0</v>
      </c>
      <c r="AM313" s="168">
        <f t="shared" si="272"/>
        <v>0</v>
      </c>
      <c r="AN313" s="168">
        <f>SUMIFS('BAZA DANYCH'!$O:$O,'BAZA DANYCH'!$U:$U,AN$281,'BAZA DANYCH'!$K:$K,$C313,'BAZA DANYCH'!$A:$A,$A313,'BAZA DANYCH'!$F:$F,STATYSTYKI!$B313)</f>
        <v>0</v>
      </c>
      <c r="AO313" s="168">
        <f>SUMIFS('BAZA DANYCH'!$P:$P,'BAZA DANYCH'!$U:$U,AO$281,'BAZA DANYCH'!$K:$K,$C313,'BAZA DANYCH'!$A:$A,$A313,'BAZA DANYCH'!$F:$F,STATYSTYKI!$B313)</f>
        <v>0</v>
      </c>
      <c r="AP313" s="168">
        <f t="shared" si="273"/>
        <v>0</v>
      </c>
      <c r="AQ313" s="168">
        <f>SUMIFS('BAZA DANYCH'!$O:$O,'BAZA DANYCH'!$U:$U,AQ$281,'BAZA DANYCH'!$K:$K,$C313,'BAZA DANYCH'!$A:$A,$A313,'BAZA DANYCH'!$F:$F,STATYSTYKI!$B313)</f>
        <v>0</v>
      </c>
      <c r="AR313" s="168">
        <f>SUMIFS('BAZA DANYCH'!$P:$P,'BAZA DANYCH'!$U:$U,AR$281,'BAZA DANYCH'!$K:$K,$C313,'BAZA DANYCH'!$A:$A,$A313,'BAZA DANYCH'!$F:$F,STATYSTYKI!$B313)</f>
        <v>0</v>
      </c>
      <c r="AS313" s="168">
        <f t="shared" si="274"/>
        <v>0</v>
      </c>
      <c r="AT313" s="168">
        <f>SUMIFS('BAZA DANYCH'!$O:$O,'BAZA DANYCH'!$U:$U,AT$281,'BAZA DANYCH'!$K:$K,$C313,'BAZA DANYCH'!$A:$A,$A313,'BAZA DANYCH'!$F:$F,STATYSTYKI!$B313)</f>
        <v>0</v>
      </c>
      <c r="AU313" s="168">
        <f>SUMIFS('BAZA DANYCH'!$P:$P,'BAZA DANYCH'!$U:$U,AU$281,'BAZA DANYCH'!$K:$K,$C313,'BAZA DANYCH'!$A:$A,$A313,'BAZA DANYCH'!$F:$F,STATYSTYKI!$B313)</f>
        <v>0</v>
      </c>
      <c r="AV313" s="168">
        <f t="shared" si="275"/>
        <v>0</v>
      </c>
      <c r="AW313" s="168">
        <f>SUMIFS('BAZA DANYCH'!$O:$O,'BAZA DANYCH'!$U:$U,AW$281,'BAZA DANYCH'!$K:$K,$C313,'BAZA DANYCH'!$A:$A,$A313,'BAZA DANYCH'!$F:$F,STATYSTYKI!$B313)</f>
        <v>0</v>
      </c>
      <c r="AX313" s="168">
        <f>SUMIFS('BAZA DANYCH'!$P:$P,'BAZA DANYCH'!$U:$U,AX$281,'BAZA DANYCH'!$K:$K,$C313,'BAZA DANYCH'!$A:$A,$A313,'BAZA DANYCH'!$F:$F,STATYSTYKI!$B313)</f>
        <v>0</v>
      </c>
      <c r="AY313" s="168">
        <f t="shared" si="276"/>
        <v>0</v>
      </c>
      <c r="AZ313" s="168">
        <f>SUMIFS('BAZA DANYCH'!$O:$O,'BAZA DANYCH'!$U:$U,AZ$281,'BAZA DANYCH'!$K:$K,$C313,'BAZA DANYCH'!$A:$A,$A313,'BAZA DANYCH'!$F:$F,STATYSTYKI!$B313)</f>
        <v>0</v>
      </c>
      <c r="BA313" s="168">
        <f>SUMIFS('BAZA DANYCH'!$P:$P,'BAZA DANYCH'!$U:$U,BA$281,'BAZA DANYCH'!$K:$K,$C313,'BAZA DANYCH'!$A:$A,$A313,'BAZA DANYCH'!$F:$F,STATYSTYKI!$B313)</f>
        <v>0</v>
      </c>
      <c r="BB313" s="168">
        <f t="shared" si="277"/>
        <v>0</v>
      </c>
      <c r="BC313" s="168">
        <f>SUMIFS('BAZA DANYCH'!$O:$O,'BAZA DANYCH'!$U:$U,BC$281,'BAZA DANYCH'!$K:$K,$C313,'BAZA DANYCH'!$A:$A,$A313,'BAZA DANYCH'!$F:$F,STATYSTYKI!$B313)</f>
        <v>4</v>
      </c>
      <c r="BD313" s="168">
        <f>SUMIFS('BAZA DANYCH'!$P:$P,'BAZA DANYCH'!$U:$U,BD$281,'BAZA DANYCH'!$K:$K,$C313,'BAZA DANYCH'!$A:$A,$A313,'BAZA DANYCH'!$F:$F,STATYSTYKI!$B313)</f>
        <v>0</v>
      </c>
      <c r="BE313" s="168">
        <f t="shared" si="278"/>
        <v>4</v>
      </c>
      <c r="BF313" s="168">
        <f>SUMIFS('BAZA DANYCH'!$O:$O,'BAZA DANYCH'!$U:$U,BF$281,'BAZA DANYCH'!$K:$K,$C313,'BAZA DANYCH'!$A:$A,$A313,'BAZA DANYCH'!$F:$F,STATYSTYKI!$B313)</f>
        <v>1</v>
      </c>
      <c r="BG313" s="168">
        <f>SUMIFS('BAZA DANYCH'!$P:$P,'BAZA DANYCH'!$U:$U,BG$281,'BAZA DANYCH'!$K:$K,$C313,'BAZA DANYCH'!$A:$A,$A313,'BAZA DANYCH'!$F:$F,STATYSTYKI!$B313)</f>
        <v>0</v>
      </c>
      <c r="BH313" s="168">
        <f t="shared" si="279"/>
        <v>1</v>
      </c>
      <c r="BI313" s="168">
        <f>SUMIFS('BAZA DANYCH'!$O:$O,'BAZA DANYCH'!$U:$U,BI$281,'BAZA DANYCH'!$K:$K,$C313,'BAZA DANYCH'!$A:$A,$A313,'BAZA DANYCH'!$F:$F,STATYSTYKI!$B313)</f>
        <v>0</v>
      </c>
      <c r="BJ313" s="168">
        <f>SUMIFS('BAZA DANYCH'!$P:$P,'BAZA DANYCH'!$U:$U,BJ$281,'BAZA DANYCH'!$K:$K,$C313,'BAZA DANYCH'!$A:$A,$A313,'BAZA DANYCH'!$F:$F,STATYSTYKI!$B313)</f>
        <v>0</v>
      </c>
      <c r="BK313" s="168">
        <f t="shared" si="280"/>
        <v>0</v>
      </c>
      <c r="BL313" s="168">
        <f>SUMIFS('BAZA DANYCH'!$O:$O,'BAZA DANYCH'!$U:$U,BL$281,'BAZA DANYCH'!$K:$K,$C313,'BAZA DANYCH'!$A:$A,$A313,'BAZA DANYCH'!$F:$F,STATYSTYKI!$B313)</f>
        <v>0</v>
      </c>
      <c r="BM313" s="168">
        <f>SUMIFS('BAZA DANYCH'!$P:$P,'BAZA DANYCH'!$U:$U,BM$281,'BAZA DANYCH'!$K:$K,$C313,'BAZA DANYCH'!$A:$A,$A313,'BAZA DANYCH'!$F:$F,STATYSTYKI!$B313)</f>
        <v>0</v>
      </c>
      <c r="BN313" s="168">
        <f t="shared" si="281"/>
        <v>0</v>
      </c>
      <c r="BO313" s="168">
        <f>SUMIFS('BAZA DANYCH'!$O:$O,'BAZA DANYCH'!$U:$U,BO$281,'BAZA DANYCH'!$K:$K,$C313,'BAZA DANYCH'!$A:$A,$A313,'BAZA DANYCH'!$F:$F,STATYSTYKI!$B313)</f>
        <v>0</v>
      </c>
      <c r="BP313" s="168">
        <f>SUMIFS('BAZA DANYCH'!$P:$P,'BAZA DANYCH'!$U:$U,BP$281,'BAZA DANYCH'!$K:$K,$C313,'BAZA DANYCH'!$A:$A,$A313,'BAZA DANYCH'!$F:$F,STATYSTYKI!$B313)</f>
        <v>0</v>
      </c>
      <c r="BQ313" s="168">
        <f t="shared" si="282"/>
        <v>0</v>
      </c>
      <c r="BR313" s="168">
        <f>SUMIFS('BAZA DANYCH'!$O:$O,'BAZA DANYCH'!$U:$U,BR$281,'BAZA DANYCH'!$K:$K,$C313,'BAZA DANYCH'!$A:$A,$A313,'BAZA DANYCH'!$F:$F,STATYSTYKI!$B313)</f>
        <v>0</v>
      </c>
      <c r="BS313" s="168">
        <f>SUMIFS('BAZA DANYCH'!$P:$P,'BAZA DANYCH'!$U:$U,BS$281,'BAZA DANYCH'!$K:$K,$C313,'BAZA DANYCH'!$A:$A,$A313,'BAZA DANYCH'!$F:$F,STATYSTYKI!$B313)</f>
        <v>0</v>
      </c>
      <c r="BT313" s="168">
        <f t="shared" si="283"/>
        <v>0</v>
      </c>
      <c r="BU313" s="168">
        <f>SUMIFS('BAZA DANYCH'!$O:$O,'BAZA DANYCH'!$U:$U,BU$281,'BAZA DANYCH'!$K:$K,$C313,'BAZA DANYCH'!$A:$A,$A313,'BAZA DANYCH'!$F:$F,STATYSTYKI!$B313)</f>
        <v>0</v>
      </c>
      <c r="BV313" s="168">
        <f>SUMIFS('BAZA DANYCH'!$P:$P,'BAZA DANYCH'!$U:$U,BV$281,'BAZA DANYCH'!$K:$K,$C313,'BAZA DANYCH'!$A:$A,$A313,'BAZA DANYCH'!$F:$F,STATYSTYKI!$B313)</f>
        <v>0</v>
      </c>
      <c r="BW313" s="168">
        <f t="shared" si="284"/>
        <v>0</v>
      </c>
      <c r="BX313" s="168">
        <f>SUMIFS('BAZA DANYCH'!$O:$O,'BAZA DANYCH'!$U:$U,BX$281,'BAZA DANYCH'!$K:$K,$C313,'BAZA DANYCH'!$A:$A,$A313,'BAZA DANYCH'!$F:$F,STATYSTYKI!$B313)</f>
        <v>0</v>
      </c>
      <c r="BY313" s="168">
        <f>SUMIFS('BAZA DANYCH'!$P:$P,'BAZA DANYCH'!$U:$U,BY$281,'BAZA DANYCH'!$K:$K,$C313,'BAZA DANYCH'!$A:$A,$A313,'BAZA DANYCH'!$F:$F,STATYSTYKI!$B313)</f>
        <v>0</v>
      </c>
      <c r="BZ313" s="168">
        <f t="shared" si="285"/>
        <v>0</v>
      </c>
      <c r="CA313" s="168">
        <f>SUMIFS('BAZA DANYCH'!$O:$O,'BAZA DANYCH'!$U:$U,CA$281,'BAZA DANYCH'!$K:$K,$C313,'BAZA DANYCH'!$A:$A,$A313,'BAZA DANYCH'!$F:$F,STATYSTYKI!$B313)</f>
        <v>0</v>
      </c>
      <c r="CB313" s="168">
        <f>SUMIFS('BAZA DANYCH'!$P:$P,'BAZA DANYCH'!$U:$U,CB$281,'BAZA DANYCH'!$K:$K,$C313,'BAZA DANYCH'!$A:$A,$A313,'BAZA DANYCH'!$F:$F,STATYSTYKI!$B313)</f>
        <v>0</v>
      </c>
      <c r="CC313" s="168">
        <f t="shared" si="286"/>
        <v>0</v>
      </c>
      <c r="CD313" s="168">
        <f>SUMIFS('BAZA DANYCH'!$O:$O,'BAZA DANYCH'!$U:$U,CD$281,'BAZA DANYCH'!$K:$K,$C313,'BAZA DANYCH'!$A:$A,$A313,'BAZA DANYCH'!$F:$F,STATYSTYKI!$B313)</f>
        <v>0</v>
      </c>
      <c r="CE313" s="168">
        <f>SUMIFS('BAZA DANYCH'!$P:$P,'BAZA DANYCH'!$U:$U,CE$281,'BAZA DANYCH'!$K:$K,$C313,'BAZA DANYCH'!$A:$A,$A313,'BAZA DANYCH'!$F:$F,STATYSTYKI!$B313)</f>
        <v>0</v>
      </c>
      <c r="CF313" s="168">
        <f t="shared" si="287"/>
        <v>0</v>
      </c>
      <c r="CG313" s="168">
        <f>SUMIFS('BAZA DANYCH'!$O:$O,'BAZA DANYCH'!$U:$U,CG$281,'BAZA DANYCH'!$K:$K,$C313,'BAZA DANYCH'!$A:$A,$A313,'BAZA DANYCH'!$F:$F,STATYSTYKI!$B313)</f>
        <v>0</v>
      </c>
      <c r="CH313" s="168">
        <f>SUMIFS('BAZA DANYCH'!$P:$P,'BAZA DANYCH'!$U:$U,CH$281,'BAZA DANYCH'!$K:$K,$C313,'BAZA DANYCH'!$A:$A,$A313,'BAZA DANYCH'!$F:$F,STATYSTYKI!$B313)</f>
        <v>0</v>
      </c>
      <c r="CI313" s="168">
        <f t="shared" si="288"/>
        <v>0</v>
      </c>
      <c r="CJ313" s="168">
        <f>SUMIFS('BAZA DANYCH'!$O:$O,'BAZA DANYCH'!$U:$U,CJ$281,'BAZA DANYCH'!$K:$K,$C313,'BAZA DANYCH'!$A:$A,$A313,'BAZA DANYCH'!$F:$F,STATYSTYKI!$B313)</f>
        <v>0</v>
      </c>
      <c r="CK313" s="168">
        <f>SUMIFS('BAZA DANYCH'!$P:$P,'BAZA DANYCH'!$U:$U,CK$281,'BAZA DANYCH'!$K:$K,$C313,'BAZA DANYCH'!$A:$A,$A313,'BAZA DANYCH'!$F:$F,STATYSTYKI!$B313)</f>
        <v>0</v>
      </c>
      <c r="CL313" s="168">
        <f t="shared" si="289"/>
        <v>0</v>
      </c>
      <c r="CM313" s="168">
        <f>SUMIFS('BAZA DANYCH'!$O:$O,'BAZA DANYCH'!$U:$U,CM$281,'BAZA DANYCH'!$K:$K,$C313,'BAZA DANYCH'!$A:$A,$A313,'BAZA DANYCH'!$F:$F,STATYSTYKI!$B313)</f>
        <v>0</v>
      </c>
      <c r="CN313" s="168">
        <f>SUMIFS('BAZA DANYCH'!$P:$P,'BAZA DANYCH'!$U:$U,CN$281,'BAZA DANYCH'!$K:$K,$C313,'BAZA DANYCH'!$A:$A,$A313,'BAZA DANYCH'!$F:$F,STATYSTYKI!$B313)</f>
        <v>0</v>
      </c>
      <c r="CO313" s="168">
        <f t="shared" si="290"/>
        <v>0</v>
      </c>
      <c r="CP313" s="168">
        <f>SUMIFS('BAZA DANYCH'!$O:$O,'BAZA DANYCH'!$U:$U,CP$281,'BAZA DANYCH'!$K:$K,$C313,'BAZA DANYCH'!$A:$A,$A313,'BAZA DANYCH'!$F:$F,STATYSTYKI!$B313)</f>
        <v>0</v>
      </c>
      <c r="CQ313" s="168">
        <f>SUMIFS('BAZA DANYCH'!$P:$P,'BAZA DANYCH'!$U:$U,CQ$281,'BAZA DANYCH'!$K:$K,$C313,'BAZA DANYCH'!$A:$A,$A313,'BAZA DANYCH'!$F:$F,STATYSTYKI!$B313)</f>
        <v>0</v>
      </c>
      <c r="CR313" s="168">
        <f t="shared" si="291"/>
        <v>0</v>
      </c>
      <c r="CS313" s="168">
        <f>SUMIFS('BAZA DANYCH'!$O:$O,'BAZA DANYCH'!$U:$U,CS$281,'BAZA DANYCH'!$K:$K,$C313,'BAZA DANYCH'!$A:$A,$A313,'BAZA DANYCH'!$F:$F,STATYSTYKI!$B313)</f>
        <v>0</v>
      </c>
      <c r="CT313" s="168">
        <f>SUMIFS('BAZA DANYCH'!$P:$P,'BAZA DANYCH'!$U:$U,CT$281,'BAZA DANYCH'!$K:$K,$C313,'BAZA DANYCH'!$A:$A,$A313,'BAZA DANYCH'!$F:$F,STATYSTYKI!$B313)</f>
        <v>0</v>
      </c>
      <c r="CU313" s="168">
        <f t="shared" si="292"/>
        <v>0</v>
      </c>
      <c r="CV313" s="168">
        <f>SUMIFS('BAZA DANYCH'!$O:$O,'BAZA DANYCH'!$U:$U,CV$281,'BAZA DANYCH'!$K:$K,$C313,'BAZA DANYCH'!$A:$A,$A313,'BAZA DANYCH'!$F:$F,STATYSTYKI!$B313)</f>
        <v>0</v>
      </c>
      <c r="CW313" s="168">
        <f>SUMIFS('BAZA DANYCH'!$P:$P,'BAZA DANYCH'!$U:$U,CW$281,'BAZA DANYCH'!$K:$K,$C313,'BAZA DANYCH'!$A:$A,$A313,'BAZA DANYCH'!$F:$F,STATYSTYKI!$B313)</f>
        <v>0</v>
      </c>
    </row>
    <row r="314" spans="1:101" x14ac:dyDescent="0.2">
      <c r="A314" s="170" t="str">
        <f t="shared" ref="A314:C314" si="321">A216</f>
        <v xml:space="preserve">Plac Grunwaldzki </v>
      </c>
      <c r="B314" s="170" t="str">
        <f t="shared" si="321"/>
        <v>pr_88c_T</v>
      </c>
      <c r="C314" s="170">
        <f t="shared" si="321"/>
        <v>33</v>
      </c>
      <c r="D314" s="177">
        <f t="shared" si="229"/>
        <v>1046</v>
      </c>
      <c r="E314" s="177">
        <f t="shared" si="230"/>
        <v>1145</v>
      </c>
      <c r="F314" s="177">
        <f t="shared" si="261"/>
        <v>2191</v>
      </c>
      <c r="G314" s="168">
        <f>SUMIFS('BAZA DANYCH'!$O:$O,'BAZA DANYCH'!$U:$U,G$281,'BAZA DANYCH'!$K:$K,$C314,'BAZA DANYCH'!$A:$A,$A314,'BAZA DANYCH'!$F:$F,STATYSTYKI!$B314)</f>
        <v>1</v>
      </c>
      <c r="H314" s="168">
        <f>SUMIFS('BAZA DANYCH'!$P:$P,'BAZA DANYCH'!$U:$U,H$281,'BAZA DANYCH'!$K:$K,$C314,'BAZA DANYCH'!$A:$A,$A314,'BAZA DANYCH'!$F:$F,STATYSTYKI!$B314)</f>
        <v>5</v>
      </c>
      <c r="I314" s="168">
        <f t="shared" si="262"/>
        <v>6</v>
      </c>
      <c r="J314" s="168">
        <f>SUMIFS('BAZA DANYCH'!$O:$O,'BAZA DANYCH'!$U:$U,J$281,'BAZA DANYCH'!$K:$K,$C314,'BAZA DANYCH'!$A:$A,$A314,'BAZA DANYCH'!$F:$F,STATYSTYKI!$B314)</f>
        <v>3</v>
      </c>
      <c r="K314" s="168">
        <f>SUMIFS('BAZA DANYCH'!$P:$P,'BAZA DANYCH'!$U:$U,K$281,'BAZA DANYCH'!$K:$K,$C314,'BAZA DANYCH'!$A:$A,$A314,'BAZA DANYCH'!$F:$F,STATYSTYKI!$B314)</f>
        <v>20</v>
      </c>
      <c r="L314" s="168">
        <f t="shared" si="263"/>
        <v>23</v>
      </c>
      <c r="M314" s="168">
        <f>SUMIFS('BAZA DANYCH'!$O:$O,'BAZA DANYCH'!$U:$U,M$281,'BAZA DANYCH'!$K:$K,$C314,'BAZA DANYCH'!$A:$A,$A314,'BAZA DANYCH'!$F:$F,STATYSTYKI!$B314)</f>
        <v>5</v>
      </c>
      <c r="N314" s="168">
        <f>SUMIFS('BAZA DANYCH'!$P:$P,'BAZA DANYCH'!$U:$U,N$281,'BAZA DANYCH'!$K:$K,$C314,'BAZA DANYCH'!$A:$A,$A314,'BAZA DANYCH'!$F:$F,STATYSTYKI!$B314)</f>
        <v>29</v>
      </c>
      <c r="O314" s="168">
        <f t="shared" si="264"/>
        <v>34</v>
      </c>
      <c r="P314" s="168">
        <f>SUMIFS('BAZA DANYCH'!$O:$O,'BAZA DANYCH'!$U:$U,P$281,'BAZA DANYCH'!$K:$K,$C314,'BAZA DANYCH'!$A:$A,$A314,'BAZA DANYCH'!$F:$F,STATYSTYKI!$B314)</f>
        <v>7</v>
      </c>
      <c r="Q314" s="168">
        <f>SUMIFS('BAZA DANYCH'!$P:$P,'BAZA DANYCH'!$U:$U,Q$281,'BAZA DANYCH'!$K:$K,$C314,'BAZA DANYCH'!$A:$A,$A314,'BAZA DANYCH'!$F:$F,STATYSTYKI!$B314)</f>
        <v>30</v>
      </c>
      <c r="R314" s="168">
        <f t="shared" si="265"/>
        <v>37</v>
      </c>
      <c r="S314" s="168">
        <f>SUMIFS('BAZA DANYCH'!$O:$O,'BAZA DANYCH'!$U:$U,S$281,'BAZA DANYCH'!$K:$K,$C314,'BAZA DANYCH'!$A:$A,$A314,'BAZA DANYCH'!$F:$F,STATYSTYKI!$B314)</f>
        <v>8</v>
      </c>
      <c r="T314" s="168">
        <f>SUMIFS('BAZA DANYCH'!$P:$P,'BAZA DANYCH'!$U:$U,T$281,'BAZA DANYCH'!$K:$K,$C314,'BAZA DANYCH'!$A:$A,$A314,'BAZA DANYCH'!$F:$F,STATYSTYKI!$B314)</f>
        <v>65</v>
      </c>
      <c r="U314" s="168">
        <f t="shared" si="266"/>
        <v>73</v>
      </c>
      <c r="V314" s="168">
        <f>SUMIFS('BAZA DANYCH'!$O:$O,'BAZA DANYCH'!$U:$U,V$281,'BAZA DANYCH'!$K:$K,$C314,'BAZA DANYCH'!$A:$A,$A314,'BAZA DANYCH'!$F:$F,STATYSTYKI!$B314)</f>
        <v>11</v>
      </c>
      <c r="W314" s="168">
        <f>SUMIFS('BAZA DANYCH'!$P:$P,'BAZA DANYCH'!$U:$U,W$281,'BAZA DANYCH'!$K:$K,$C314,'BAZA DANYCH'!$A:$A,$A314,'BAZA DANYCH'!$F:$F,STATYSTYKI!$B314)</f>
        <v>45</v>
      </c>
      <c r="X314" s="168">
        <f t="shared" si="267"/>
        <v>56</v>
      </c>
      <c r="Y314" s="168">
        <f>SUMIFS('BAZA DANYCH'!$O:$O,'BAZA DANYCH'!$U:$U,Y$281,'BAZA DANYCH'!$K:$K,$C314,'BAZA DANYCH'!$A:$A,$A314,'BAZA DANYCH'!$F:$F,STATYSTYKI!$B314)</f>
        <v>12</v>
      </c>
      <c r="Z314" s="168">
        <f>SUMIFS('BAZA DANYCH'!$P:$P,'BAZA DANYCH'!$U:$U,Z$281,'BAZA DANYCH'!$K:$K,$C314,'BAZA DANYCH'!$A:$A,$A314,'BAZA DANYCH'!$F:$F,STATYSTYKI!$B314)</f>
        <v>50</v>
      </c>
      <c r="AA314" s="168">
        <f t="shared" si="268"/>
        <v>62</v>
      </c>
      <c r="AB314" s="168">
        <f>SUMIFS('BAZA DANYCH'!$O:$O,'BAZA DANYCH'!$U:$U,AB$281,'BAZA DANYCH'!$K:$K,$C314,'BAZA DANYCH'!$A:$A,$A314,'BAZA DANYCH'!$F:$F,STATYSTYKI!$B314)</f>
        <v>14</v>
      </c>
      <c r="AC314" s="168">
        <f>SUMIFS('BAZA DANYCH'!$P:$P,'BAZA DANYCH'!$U:$U,AC$281,'BAZA DANYCH'!$K:$K,$C314,'BAZA DANYCH'!$A:$A,$A314,'BAZA DANYCH'!$F:$F,STATYSTYKI!$B314)</f>
        <v>46</v>
      </c>
      <c r="AD314" s="168">
        <f t="shared" si="269"/>
        <v>60</v>
      </c>
      <c r="AE314" s="168">
        <f>SUMIFS('BAZA DANYCH'!$O:$O,'BAZA DANYCH'!$U:$U,AE$281,'BAZA DANYCH'!$K:$K,$C314,'BAZA DANYCH'!$A:$A,$A314,'BAZA DANYCH'!$F:$F,STATYSTYKI!$B314)</f>
        <v>0</v>
      </c>
      <c r="AF314" s="168">
        <f>SUMIFS('BAZA DANYCH'!$P:$P,'BAZA DANYCH'!$U:$U,AF$281,'BAZA DANYCH'!$K:$K,$C314,'BAZA DANYCH'!$A:$A,$A314,'BAZA DANYCH'!$F:$F,STATYSTYKI!$B314)</f>
        <v>0</v>
      </c>
      <c r="AG314" s="168">
        <f t="shared" si="270"/>
        <v>0</v>
      </c>
      <c r="AH314" s="168">
        <f>SUMIFS('BAZA DANYCH'!$O:$O,'BAZA DANYCH'!$U:$U,AH$281,'BAZA DANYCH'!$K:$K,$C314,'BAZA DANYCH'!$A:$A,$A314,'BAZA DANYCH'!$F:$F,STATYSTYKI!$B314)</f>
        <v>31</v>
      </c>
      <c r="AI314" s="168">
        <f>SUMIFS('BAZA DANYCH'!$P:$P,'BAZA DANYCH'!$U:$U,AI$281,'BAZA DANYCH'!$K:$K,$C314,'BAZA DANYCH'!$A:$A,$A314,'BAZA DANYCH'!$F:$F,STATYSTYKI!$B314)</f>
        <v>57</v>
      </c>
      <c r="AJ314" s="168">
        <f t="shared" si="271"/>
        <v>88</v>
      </c>
      <c r="AK314" s="168">
        <f>SUMIFS('BAZA DANYCH'!$O:$O,'BAZA DANYCH'!$U:$U,AK$281,'BAZA DANYCH'!$K:$K,$C314,'BAZA DANYCH'!$A:$A,$A314,'BAZA DANYCH'!$F:$F,STATYSTYKI!$B314)</f>
        <v>30</v>
      </c>
      <c r="AL314" s="168">
        <f>SUMIFS('BAZA DANYCH'!$P:$P,'BAZA DANYCH'!$U:$U,AL$281,'BAZA DANYCH'!$K:$K,$C314,'BAZA DANYCH'!$A:$A,$A314,'BAZA DANYCH'!$F:$F,STATYSTYKI!$B314)</f>
        <v>76</v>
      </c>
      <c r="AM314" s="168">
        <f t="shared" si="272"/>
        <v>106</v>
      </c>
      <c r="AN314" s="168">
        <f>SUMIFS('BAZA DANYCH'!$O:$O,'BAZA DANYCH'!$U:$U,AN$281,'BAZA DANYCH'!$K:$K,$C314,'BAZA DANYCH'!$A:$A,$A314,'BAZA DANYCH'!$F:$F,STATYSTYKI!$B314)</f>
        <v>0</v>
      </c>
      <c r="AO314" s="168">
        <f>SUMIFS('BAZA DANYCH'!$P:$P,'BAZA DANYCH'!$U:$U,AO$281,'BAZA DANYCH'!$K:$K,$C314,'BAZA DANYCH'!$A:$A,$A314,'BAZA DANYCH'!$F:$F,STATYSTYKI!$B314)</f>
        <v>0</v>
      </c>
      <c r="AP314" s="168">
        <f t="shared" si="273"/>
        <v>0</v>
      </c>
      <c r="AQ314" s="168">
        <f>SUMIFS('BAZA DANYCH'!$O:$O,'BAZA DANYCH'!$U:$U,AQ$281,'BAZA DANYCH'!$K:$K,$C314,'BAZA DANYCH'!$A:$A,$A314,'BAZA DANYCH'!$F:$F,STATYSTYKI!$B314)</f>
        <v>13</v>
      </c>
      <c r="AR314" s="168">
        <f>SUMIFS('BAZA DANYCH'!$P:$P,'BAZA DANYCH'!$U:$U,AR$281,'BAZA DANYCH'!$K:$K,$C314,'BAZA DANYCH'!$A:$A,$A314,'BAZA DANYCH'!$F:$F,STATYSTYKI!$B314)</f>
        <v>49</v>
      </c>
      <c r="AS314" s="168">
        <f t="shared" si="274"/>
        <v>62</v>
      </c>
      <c r="AT314" s="168">
        <f>SUMIFS('BAZA DANYCH'!$O:$O,'BAZA DANYCH'!$U:$U,AT$281,'BAZA DANYCH'!$K:$K,$C314,'BAZA DANYCH'!$A:$A,$A314,'BAZA DANYCH'!$F:$F,STATYSTYKI!$B314)</f>
        <v>14</v>
      </c>
      <c r="AU314" s="168">
        <f>SUMIFS('BAZA DANYCH'!$P:$P,'BAZA DANYCH'!$U:$U,AU$281,'BAZA DANYCH'!$K:$K,$C314,'BAZA DANYCH'!$A:$A,$A314,'BAZA DANYCH'!$F:$F,STATYSTYKI!$B314)</f>
        <v>38</v>
      </c>
      <c r="AV314" s="168">
        <f t="shared" si="275"/>
        <v>52</v>
      </c>
      <c r="AW314" s="168">
        <f>SUMIFS('BAZA DANYCH'!$O:$O,'BAZA DANYCH'!$U:$U,AW$281,'BAZA DANYCH'!$K:$K,$C314,'BAZA DANYCH'!$A:$A,$A314,'BAZA DANYCH'!$F:$F,STATYSTYKI!$B314)</f>
        <v>9</v>
      </c>
      <c r="AX314" s="168">
        <f>SUMIFS('BAZA DANYCH'!$P:$P,'BAZA DANYCH'!$U:$U,AX$281,'BAZA DANYCH'!$K:$K,$C314,'BAZA DANYCH'!$A:$A,$A314,'BAZA DANYCH'!$F:$F,STATYSTYKI!$B314)</f>
        <v>53</v>
      </c>
      <c r="AY314" s="168">
        <f t="shared" si="276"/>
        <v>62</v>
      </c>
      <c r="AZ314" s="168">
        <f>SUMIFS('BAZA DANYCH'!$O:$O,'BAZA DANYCH'!$U:$U,AZ$281,'BAZA DANYCH'!$K:$K,$C314,'BAZA DANYCH'!$A:$A,$A314,'BAZA DANYCH'!$F:$F,STATYSTYKI!$B314)</f>
        <v>38</v>
      </c>
      <c r="BA314" s="168">
        <f>SUMIFS('BAZA DANYCH'!$P:$P,'BAZA DANYCH'!$U:$U,BA$281,'BAZA DANYCH'!$K:$K,$C314,'BAZA DANYCH'!$A:$A,$A314,'BAZA DANYCH'!$F:$F,STATYSTYKI!$B314)</f>
        <v>44</v>
      </c>
      <c r="BB314" s="168">
        <f t="shared" si="277"/>
        <v>82</v>
      </c>
      <c r="BC314" s="168">
        <f>SUMIFS('BAZA DANYCH'!$O:$O,'BAZA DANYCH'!$U:$U,BC$281,'BAZA DANYCH'!$K:$K,$C314,'BAZA DANYCH'!$A:$A,$A314,'BAZA DANYCH'!$F:$F,STATYSTYKI!$B314)</f>
        <v>35</v>
      </c>
      <c r="BD314" s="168">
        <f>SUMIFS('BAZA DANYCH'!$P:$P,'BAZA DANYCH'!$U:$U,BD$281,'BAZA DANYCH'!$K:$K,$C314,'BAZA DANYCH'!$A:$A,$A314,'BAZA DANYCH'!$F:$F,STATYSTYKI!$B314)</f>
        <v>5</v>
      </c>
      <c r="BE314" s="168">
        <f t="shared" si="278"/>
        <v>40</v>
      </c>
      <c r="BF314" s="168">
        <f>SUMIFS('BAZA DANYCH'!$O:$O,'BAZA DANYCH'!$U:$U,BF$281,'BAZA DANYCH'!$K:$K,$C314,'BAZA DANYCH'!$A:$A,$A314,'BAZA DANYCH'!$F:$F,STATYSTYKI!$B314)</f>
        <v>36</v>
      </c>
      <c r="BG314" s="168">
        <f>SUMIFS('BAZA DANYCH'!$P:$P,'BAZA DANYCH'!$U:$U,BG$281,'BAZA DANYCH'!$K:$K,$C314,'BAZA DANYCH'!$A:$A,$A314,'BAZA DANYCH'!$F:$F,STATYSTYKI!$B314)</f>
        <v>39</v>
      </c>
      <c r="BH314" s="168">
        <f t="shared" si="279"/>
        <v>75</v>
      </c>
      <c r="BI314" s="168">
        <f>SUMIFS('BAZA DANYCH'!$O:$O,'BAZA DANYCH'!$U:$U,BI$281,'BAZA DANYCH'!$K:$K,$C314,'BAZA DANYCH'!$A:$A,$A314,'BAZA DANYCH'!$F:$F,STATYSTYKI!$B314)</f>
        <v>82</v>
      </c>
      <c r="BJ314" s="168">
        <f>SUMIFS('BAZA DANYCH'!$P:$P,'BAZA DANYCH'!$U:$U,BJ$281,'BAZA DANYCH'!$K:$K,$C314,'BAZA DANYCH'!$A:$A,$A314,'BAZA DANYCH'!$F:$F,STATYSTYKI!$B314)</f>
        <v>48</v>
      </c>
      <c r="BK314" s="168">
        <f t="shared" si="280"/>
        <v>130</v>
      </c>
      <c r="BL314" s="168">
        <f>SUMIFS('BAZA DANYCH'!$O:$O,'BAZA DANYCH'!$U:$U,BL$281,'BAZA DANYCH'!$K:$K,$C314,'BAZA DANYCH'!$A:$A,$A314,'BAZA DANYCH'!$F:$F,STATYSTYKI!$B314)</f>
        <v>58</v>
      </c>
      <c r="BM314" s="168">
        <f>SUMIFS('BAZA DANYCH'!$P:$P,'BAZA DANYCH'!$U:$U,BM$281,'BAZA DANYCH'!$K:$K,$C314,'BAZA DANYCH'!$A:$A,$A314,'BAZA DANYCH'!$F:$F,STATYSTYKI!$B314)</f>
        <v>35</v>
      </c>
      <c r="BN314" s="168">
        <f t="shared" si="281"/>
        <v>93</v>
      </c>
      <c r="BO314" s="168">
        <f>SUMIFS('BAZA DANYCH'!$O:$O,'BAZA DANYCH'!$U:$U,BO$281,'BAZA DANYCH'!$K:$K,$C314,'BAZA DANYCH'!$A:$A,$A314,'BAZA DANYCH'!$F:$F,STATYSTYKI!$B314)</f>
        <v>89</v>
      </c>
      <c r="BP314" s="168">
        <f>SUMIFS('BAZA DANYCH'!$P:$P,'BAZA DANYCH'!$U:$U,BP$281,'BAZA DANYCH'!$K:$K,$C314,'BAZA DANYCH'!$A:$A,$A314,'BAZA DANYCH'!$F:$F,STATYSTYKI!$B314)</f>
        <v>56</v>
      </c>
      <c r="BQ314" s="168">
        <f t="shared" si="282"/>
        <v>145</v>
      </c>
      <c r="BR314" s="168">
        <f>SUMIFS('BAZA DANYCH'!$O:$O,'BAZA DANYCH'!$U:$U,BR$281,'BAZA DANYCH'!$K:$K,$C314,'BAZA DANYCH'!$A:$A,$A314,'BAZA DANYCH'!$F:$F,STATYSTYKI!$B314)</f>
        <v>74</v>
      </c>
      <c r="BS314" s="168">
        <f>SUMIFS('BAZA DANYCH'!$P:$P,'BAZA DANYCH'!$U:$U,BS$281,'BAZA DANYCH'!$K:$K,$C314,'BAZA DANYCH'!$A:$A,$A314,'BAZA DANYCH'!$F:$F,STATYSTYKI!$B314)</f>
        <v>21</v>
      </c>
      <c r="BT314" s="168">
        <f t="shared" si="283"/>
        <v>95</v>
      </c>
      <c r="BU314" s="168">
        <f>SUMIFS('BAZA DANYCH'!$O:$O,'BAZA DANYCH'!$U:$U,BU$281,'BAZA DANYCH'!$K:$K,$C314,'BAZA DANYCH'!$A:$A,$A314,'BAZA DANYCH'!$F:$F,STATYSTYKI!$B314)</f>
        <v>35</v>
      </c>
      <c r="BV314" s="168">
        <f>SUMIFS('BAZA DANYCH'!$P:$P,'BAZA DANYCH'!$U:$U,BV$281,'BAZA DANYCH'!$K:$K,$C314,'BAZA DANYCH'!$A:$A,$A314,'BAZA DANYCH'!$F:$F,STATYSTYKI!$B314)</f>
        <v>16</v>
      </c>
      <c r="BW314" s="168">
        <f t="shared" si="284"/>
        <v>51</v>
      </c>
      <c r="BX314" s="168">
        <f>SUMIFS('BAZA DANYCH'!$O:$O,'BAZA DANYCH'!$U:$U,BX$281,'BAZA DANYCH'!$K:$K,$C314,'BAZA DANYCH'!$A:$A,$A314,'BAZA DANYCH'!$F:$F,STATYSTYKI!$B314)</f>
        <v>83</v>
      </c>
      <c r="BY314" s="168">
        <f>SUMIFS('BAZA DANYCH'!$P:$P,'BAZA DANYCH'!$U:$U,BY$281,'BAZA DANYCH'!$K:$K,$C314,'BAZA DANYCH'!$A:$A,$A314,'BAZA DANYCH'!$F:$F,STATYSTYKI!$B314)</f>
        <v>39</v>
      </c>
      <c r="BZ314" s="168">
        <f t="shared" si="285"/>
        <v>122</v>
      </c>
      <c r="CA314" s="168">
        <f>SUMIFS('BAZA DANYCH'!$O:$O,'BAZA DANYCH'!$U:$U,CA$281,'BAZA DANYCH'!$K:$K,$C314,'BAZA DANYCH'!$A:$A,$A314,'BAZA DANYCH'!$F:$F,STATYSTYKI!$B314)</f>
        <v>0</v>
      </c>
      <c r="CB314" s="168">
        <f>SUMIFS('BAZA DANYCH'!$P:$P,'BAZA DANYCH'!$U:$U,CB$281,'BAZA DANYCH'!$K:$K,$C314,'BAZA DANYCH'!$A:$A,$A314,'BAZA DANYCH'!$F:$F,STATYSTYKI!$B314)</f>
        <v>0</v>
      </c>
      <c r="CC314" s="168">
        <f t="shared" si="286"/>
        <v>0</v>
      </c>
      <c r="CD314" s="168">
        <f>SUMIFS('BAZA DANYCH'!$O:$O,'BAZA DANYCH'!$U:$U,CD$281,'BAZA DANYCH'!$K:$K,$C314,'BAZA DANYCH'!$A:$A,$A314,'BAZA DANYCH'!$F:$F,STATYSTYKI!$B314)</f>
        <v>20</v>
      </c>
      <c r="CE314" s="168">
        <f>SUMIFS('BAZA DANYCH'!$P:$P,'BAZA DANYCH'!$U:$U,CE$281,'BAZA DANYCH'!$K:$K,$C314,'BAZA DANYCH'!$A:$A,$A314,'BAZA DANYCH'!$F:$F,STATYSTYKI!$B314)</f>
        <v>14</v>
      </c>
      <c r="CF314" s="168">
        <f t="shared" si="287"/>
        <v>34</v>
      </c>
      <c r="CG314" s="168">
        <f>SUMIFS('BAZA DANYCH'!$O:$O,'BAZA DANYCH'!$U:$U,CG$281,'BAZA DANYCH'!$K:$K,$C314,'BAZA DANYCH'!$A:$A,$A314,'BAZA DANYCH'!$F:$F,STATYSTYKI!$B314)</f>
        <v>52</v>
      </c>
      <c r="CH314" s="168">
        <f>SUMIFS('BAZA DANYCH'!$P:$P,'BAZA DANYCH'!$U:$U,CH$281,'BAZA DANYCH'!$K:$K,$C314,'BAZA DANYCH'!$A:$A,$A314,'BAZA DANYCH'!$F:$F,STATYSTYKI!$B314)</f>
        <v>46</v>
      </c>
      <c r="CI314" s="168">
        <f t="shared" si="288"/>
        <v>98</v>
      </c>
      <c r="CJ314" s="168">
        <f>SUMIFS('BAZA DANYCH'!$O:$O,'BAZA DANYCH'!$U:$U,CJ$281,'BAZA DANYCH'!$K:$K,$C314,'BAZA DANYCH'!$A:$A,$A314,'BAZA DANYCH'!$F:$F,STATYSTYKI!$B314)</f>
        <v>47</v>
      </c>
      <c r="CK314" s="168">
        <f>SUMIFS('BAZA DANYCH'!$P:$P,'BAZA DANYCH'!$U:$U,CK$281,'BAZA DANYCH'!$K:$K,$C314,'BAZA DANYCH'!$A:$A,$A314,'BAZA DANYCH'!$F:$F,STATYSTYKI!$B314)</f>
        <v>58</v>
      </c>
      <c r="CL314" s="168">
        <f t="shared" si="289"/>
        <v>105</v>
      </c>
      <c r="CM314" s="168">
        <f>SUMIFS('BAZA DANYCH'!$O:$O,'BAZA DANYCH'!$U:$U,CM$281,'BAZA DANYCH'!$K:$K,$C314,'BAZA DANYCH'!$A:$A,$A314,'BAZA DANYCH'!$F:$F,STATYSTYKI!$B314)</f>
        <v>76</v>
      </c>
      <c r="CN314" s="168">
        <f>SUMIFS('BAZA DANYCH'!$P:$P,'BAZA DANYCH'!$U:$U,CN$281,'BAZA DANYCH'!$K:$K,$C314,'BAZA DANYCH'!$A:$A,$A314,'BAZA DANYCH'!$F:$F,STATYSTYKI!$B314)</f>
        <v>51</v>
      </c>
      <c r="CO314" s="168">
        <f t="shared" si="290"/>
        <v>127</v>
      </c>
      <c r="CP314" s="168">
        <f>SUMIFS('BAZA DANYCH'!$O:$O,'BAZA DANYCH'!$U:$U,CP$281,'BAZA DANYCH'!$K:$K,$C314,'BAZA DANYCH'!$A:$A,$A314,'BAZA DANYCH'!$F:$F,STATYSTYKI!$B314)</f>
        <v>87</v>
      </c>
      <c r="CQ314" s="168">
        <f>SUMIFS('BAZA DANYCH'!$P:$P,'BAZA DANYCH'!$U:$U,CQ$281,'BAZA DANYCH'!$K:$K,$C314,'BAZA DANYCH'!$A:$A,$A314,'BAZA DANYCH'!$F:$F,STATYSTYKI!$B314)</f>
        <v>82</v>
      </c>
      <c r="CR314" s="168">
        <f t="shared" si="291"/>
        <v>169</v>
      </c>
      <c r="CS314" s="168">
        <f>SUMIFS('BAZA DANYCH'!$O:$O,'BAZA DANYCH'!$U:$U,CS$281,'BAZA DANYCH'!$K:$K,$C314,'BAZA DANYCH'!$A:$A,$A314,'BAZA DANYCH'!$F:$F,STATYSTYKI!$B314)</f>
        <v>58</v>
      </c>
      <c r="CT314" s="168">
        <f>SUMIFS('BAZA DANYCH'!$P:$P,'BAZA DANYCH'!$U:$U,CT$281,'BAZA DANYCH'!$K:$K,$C314,'BAZA DANYCH'!$A:$A,$A314,'BAZA DANYCH'!$F:$F,STATYSTYKI!$B314)</f>
        <v>20</v>
      </c>
      <c r="CU314" s="168">
        <f t="shared" si="292"/>
        <v>78</v>
      </c>
      <c r="CV314" s="168">
        <f>SUMIFS('BAZA DANYCH'!$O:$O,'BAZA DANYCH'!$U:$U,CV$281,'BAZA DANYCH'!$K:$K,$C314,'BAZA DANYCH'!$A:$A,$A314,'BAZA DANYCH'!$F:$F,STATYSTYKI!$B314)</f>
        <v>18</v>
      </c>
      <c r="CW314" s="168">
        <f>SUMIFS('BAZA DANYCH'!$P:$P,'BAZA DANYCH'!$U:$U,CW$281,'BAZA DANYCH'!$K:$K,$C314,'BAZA DANYCH'!$A:$A,$A314,'BAZA DANYCH'!$F:$F,STATYSTYKI!$B314)</f>
        <v>8</v>
      </c>
    </row>
    <row r="315" spans="1:101" x14ac:dyDescent="0.2">
      <c r="A315" s="170" t="str">
        <f t="shared" ref="A315:C315" si="322">A217</f>
        <v xml:space="preserve">Plac Grunwaldzki </v>
      </c>
      <c r="B315" s="170" t="str">
        <f t="shared" si="322"/>
        <v>pr_88d_T</v>
      </c>
      <c r="C315" s="170">
        <f t="shared" si="322"/>
        <v>33</v>
      </c>
      <c r="D315" s="177">
        <f t="shared" si="229"/>
        <v>389</v>
      </c>
      <c r="E315" s="177">
        <f t="shared" si="230"/>
        <v>1143</v>
      </c>
      <c r="F315" s="177">
        <f t="shared" si="261"/>
        <v>1532</v>
      </c>
      <c r="G315" s="168">
        <f>SUMIFS('BAZA DANYCH'!$O:$O,'BAZA DANYCH'!$U:$U,G$281,'BAZA DANYCH'!$K:$K,$C315,'BAZA DANYCH'!$A:$A,$A315,'BAZA DANYCH'!$F:$F,STATYSTYKI!$B315)</f>
        <v>0</v>
      </c>
      <c r="H315" s="168">
        <f>SUMIFS('BAZA DANYCH'!$P:$P,'BAZA DANYCH'!$U:$U,H$281,'BAZA DANYCH'!$K:$K,$C315,'BAZA DANYCH'!$A:$A,$A315,'BAZA DANYCH'!$F:$F,STATYSTYKI!$B315)</f>
        <v>9</v>
      </c>
      <c r="I315" s="168">
        <f t="shared" si="262"/>
        <v>9</v>
      </c>
      <c r="J315" s="168">
        <f>SUMIFS('BAZA DANYCH'!$O:$O,'BAZA DANYCH'!$U:$U,J$281,'BAZA DANYCH'!$K:$K,$C315,'BAZA DANYCH'!$A:$A,$A315,'BAZA DANYCH'!$F:$F,STATYSTYKI!$B315)</f>
        <v>5</v>
      </c>
      <c r="K315" s="168">
        <f>SUMIFS('BAZA DANYCH'!$P:$P,'BAZA DANYCH'!$U:$U,K$281,'BAZA DANYCH'!$K:$K,$C315,'BAZA DANYCH'!$A:$A,$A315,'BAZA DANYCH'!$F:$F,STATYSTYKI!$B315)</f>
        <v>19</v>
      </c>
      <c r="L315" s="168">
        <f t="shared" si="263"/>
        <v>24</v>
      </c>
      <c r="M315" s="168">
        <f>SUMIFS('BAZA DANYCH'!$O:$O,'BAZA DANYCH'!$U:$U,M$281,'BAZA DANYCH'!$K:$K,$C315,'BAZA DANYCH'!$A:$A,$A315,'BAZA DANYCH'!$F:$F,STATYSTYKI!$B315)</f>
        <v>6</v>
      </c>
      <c r="N315" s="168">
        <f>SUMIFS('BAZA DANYCH'!$P:$P,'BAZA DANYCH'!$U:$U,N$281,'BAZA DANYCH'!$K:$K,$C315,'BAZA DANYCH'!$A:$A,$A315,'BAZA DANYCH'!$F:$F,STATYSTYKI!$B315)</f>
        <v>21</v>
      </c>
      <c r="O315" s="168">
        <f t="shared" si="264"/>
        <v>27</v>
      </c>
      <c r="P315" s="168">
        <f>SUMIFS('BAZA DANYCH'!$O:$O,'BAZA DANYCH'!$U:$U,P$281,'BAZA DANYCH'!$K:$K,$C315,'BAZA DANYCH'!$A:$A,$A315,'BAZA DANYCH'!$F:$F,STATYSTYKI!$B315)</f>
        <v>10</v>
      </c>
      <c r="Q315" s="168">
        <f>SUMIFS('BAZA DANYCH'!$P:$P,'BAZA DANYCH'!$U:$U,Q$281,'BAZA DANYCH'!$K:$K,$C315,'BAZA DANYCH'!$A:$A,$A315,'BAZA DANYCH'!$F:$F,STATYSTYKI!$B315)</f>
        <v>52</v>
      </c>
      <c r="R315" s="168">
        <f t="shared" si="265"/>
        <v>62</v>
      </c>
      <c r="S315" s="168">
        <f>SUMIFS('BAZA DANYCH'!$O:$O,'BAZA DANYCH'!$U:$U,S$281,'BAZA DANYCH'!$K:$K,$C315,'BAZA DANYCH'!$A:$A,$A315,'BAZA DANYCH'!$F:$F,STATYSTYKI!$B315)</f>
        <v>7</v>
      </c>
      <c r="T315" s="168">
        <f>SUMIFS('BAZA DANYCH'!$P:$P,'BAZA DANYCH'!$U:$U,T$281,'BAZA DANYCH'!$K:$K,$C315,'BAZA DANYCH'!$A:$A,$A315,'BAZA DANYCH'!$F:$F,STATYSTYKI!$B315)</f>
        <v>30</v>
      </c>
      <c r="U315" s="168">
        <f t="shared" si="266"/>
        <v>37</v>
      </c>
      <c r="V315" s="168">
        <f>SUMIFS('BAZA DANYCH'!$O:$O,'BAZA DANYCH'!$U:$U,V$281,'BAZA DANYCH'!$K:$K,$C315,'BAZA DANYCH'!$A:$A,$A315,'BAZA DANYCH'!$F:$F,STATYSTYKI!$B315)</f>
        <v>10</v>
      </c>
      <c r="W315" s="168">
        <f>SUMIFS('BAZA DANYCH'!$P:$P,'BAZA DANYCH'!$U:$U,W$281,'BAZA DANYCH'!$K:$K,$C315,'BAZA DANYCH'!$A:$A,$A315,'BAZA DANYCH'!$F:$F,STATYSTYKI!$B315)</f>
        <v>50</v>
      </c>
      <c r="X315" s="168">
        <f t="shared" si="267"/>
        <v>60</v>
      </c>
      <c r="Y315" s="168">
        <f>SUMIFS('BAZA DANYCH'!$O:$O,'BAZA DANYCH'!$U:$U,Y$281,'BAZA DANYCH'!$K:$K,$C315,'BAZA DANYCH'!$A:$A,$A315,'BAZA DANYCH'!$F:$F,STATYSTYKI!$B315)</f>
        <v>0</v>
      </c>
      <c r="Z315" s="168">
        <f>SUMIFS('BAZA DANYCH'!$P:$P,'BAZA DANYCH'!$U:$U,Z$281,'BAZA DANYCH'!$K:$K,$C315,'BAZA DANYCH'!$A:$A,$A315,'BAZA DANYCH'!$F:$F,STATYSTYKI!$B315)</f>
        <v>0</v>
      </c>
      <c r="AA315" s="168">
        <f t="shared" si="268"/>
        <v>0</v>
      </c>
      <c r="AB315" s="168">
        <f>SUMIFS('BAZA DANYCH'!$O:$O,'BAZA DANYCH'!$U:$U,AB$281,'BAZA DANYCH'!$K:$K,$C315,'BAZA DANYCH'!$A:$A,$A315,'BAZA DANYCH'!$F:$F,STATYSTYKI!$B315)</f>
        <v>13</v>
      </c>
      <c r="AC315" s="168">
        <f>SUMIFS('BAZA DANYCH'!$P:$P,'BAZA DANYCH'!$U:$U,AC$281,'BAZA DANYCH'!$K:$K,$C315,'BAZA DANYCH'!$A:$A,$A315,'BAZA DANYCH'!$F:$F,STATYSTYKI!$B315)</f>
        <v>52</v>
      </c>
      <c r="AD315" s="168">
        <f t="shared" si="269"/>
        <v>65</v>
      </c>
      <c r="AE315" s="168">
        <f>SUMIFS('BAZA DANYCH'!$O:$O,'BAZA DANYCH'!$U:$U,AE$281,'BAZA DANYCH'!$K:$K,$C315,'BAZA DANYCH'!$A:$A,$A315,'BAZA DANYCH'!$F:$F,STATYSTYKI!$B315)</f>
        <v>11</v>
      </c>
      <c r="AF315" s="168">
        <f>SUMIFS('BAZA DANYCH'!$P:$P,'BAZA DANYCH'!$U:$U,AF$281,'BAZA DANYCH'!$K:$K,$C315,'BAZA DANYCH'!$A:$A,$A315,'BAZA DANYCH'!$F:$F,STATYSTYKI!$B315)</f>
        <v>55</v>
      </c>
      <c r="AG315" s="168">
        <f t="shared" si="270"/>
        <v>66</v>
      </c>
      <c r="AH315" s="168">
        <f>SUMIFS('BAZA DANYCH'!$O:$O,'BAZA DANYCH'!$U:$U,AH$281,'BAZA DANYCH'!$K:$K,$C315,'BAZA DANYCH'!$A:$A,$A315,'BAZA DANYCH'!$F:$F,STATYSTYKI!$B315)</f>
        <v>16</v>
      </c>
      <c r="AI315" s="168">
        <f>SUMIFS('BAZA DANYCH'!$P:$P,'BAZA DANYCH'!$U:$U,AI$281,'BAZA DANYCH'!$K:$K,$C315,'BAZA DANYCH'!$A:$A,$A315,'BAZA DANYCH'!$F:$F,STATYSTYKI!$B315)</f>
        <v>34</v>
      </c>
      <c r="AJ315" s="168">
        <f t="shared" si="271"/>
        <v>50</v>
      </c>
      <c r="AK315" s="168">
        <f>SUMIFS('BAZA DANYCH'!$O:$O,'BAZA DANYCH'!$U:$U,AK$281,'BAZA DANYCH'!$K:$K,$C315,'BAZA DANYCH'!$A:$A,$A315,'BAZA DANYCH'!$F:$F,STATYSTYKI!$B315)</f>
        <v>10</v>
      </c>
      <c r="AL315" s="168">
        <f>SUMIFS('BAZA DANYCH'!$P:$P,'BAZA DANYCH'!$U:$U,AL$281,'BAZA DANYCH'!$K:$K,$C315,'BAZA DANYCH'!$A:$A,$A315,'BAZA DANYCH'!$F:$F,STATYSTYKI!$B315)</f>
        <v>58</v>
      </c>
      <c r="AM315" s="168">
        <f t="shared" si="272"/>
        <v>68</v>
      </c>
      <c r="AN315" s="168">
        <f>SUMIFS('BAZA DANYCH'!$O:$O,'BAZA DANYCH'!$U:$U,AN$281,'BAZA DANYCH'!$K:$K,$C315,'BAZA DANYCH'!$A:$A,$A315,'BAZA DANYCH'!$F:$F,STATYSTYKI!$B315)</f>
        <v>14</v>
      </c>
      <c r="AO315" s="168">
        <f>SUMIFS('BAZA DANYCH'!$P:$P,'BAZA DANYCH'!$U:$U,AO$281,'BAZA DANYCH'!$K:$K,$C315,'BAZA DANYCH'!$A:$A,$A315,'BAZA DANYCH'!$F:$F,STATYSTYKI!$B315)</f>
        <v>75</v>
      </c>
      <c r="AP315" s="168">
        <f t="shared" si="273"/>
        <v>89</v>
      </c>
      <c r="AQ315" s="168">
        <f>SUMIFS('BAZA DANYCH'!$O:$O,'BAZA DANYCH'!$U:$U,AQ$281,'BAZA DANYCH'!$K:$K,$C315,'BAZA DANYCH'!$A:$A,$A315,'BAZA DANYCH'!$F:$F,STATYSTYKI!$B315)</f>
        <v>10</v>
      </c>
      <c r="AR315" s="168">
        <f>SUMIFS('BAZA DANYCH'!$P:$P,'BAZA DANYCH'!$U:$U,AR$281,'BAZA DANYCH'!$K:$K,$C315,'BAZA DANYCH'!$A:$A,$A315,'BAZA DANYCH'!$F:$F,STATYSTYKI!$B315)</f>
        <v>35</v>
      </c>
      <c r="AS315" s="168">
        <f t="shared" si="274"/>
        <v>45</v>
      </c>
      <c r="AT315" s="168">
        <f>SUMIFS('BAZA DANYCH'!$O:$O,'BAZA DANYCH'!$U:$U,AT$281,'BAZA DANYCH'!$K:$K,$C315,'BAZA DANYCH'!$A:$A,$A315,'BAZA DANYCH'!$F:$F,STATYSTYKI!$B315)</f>
        <v>20</v>
      </c>
      <c r="AU315" s="168">
        <f>SUMIFS('BAZA DANYCH'!$P:$P,'BAZA DANYCH'!$U:$U,AU$281,'BAZA DANYCH'!$K:$K,$C315,'BAZA DANYCH'!$A:$A,$A315,'BAZA DANYCH'!$F:$F,STATYSTYKI!$B315)</f>
        <v>17</v>
      </c>
      <c r="AV315" s="168">
        <f t="shared" si="275"/>
        <v>37</v>
      </c>
      <c r="AW315" s="168">
        <f>SUMIFS('BAZA DANYCH'!$O:$O,'BAZA DANYCH'!$U:$U,AW$281,'BAZA DANYCH'!$K:$K,$C315,'BAZA DANYCH'!$A:$A,$A315,'BAZA DANYCH'!$F:$F,STATYSTYKI!$B315)</f>
        <v>11</v>
      </c>
      <c r="AX315" s="168">
        <f>SUMIFS('BAZA DANYCH'!$P:$P,'BAZA DANYCH'!$U:$U,AX$281,'BAZA DANYCH'!$K:$K,$C315,'BAZA DANYCH'!$A:$A,$A315,'BAZA DANYCH'!$F:$F,STATYSTYKI!$B315)</f>
        <v>28</v>
      </c>
      <c r="AY315" s="168">
        <f t="shared" si="276"/>
        <v>39</v>
      </c>
      <c r="AZ315" s="168">
        <f>SUMIFS('BAZA DANYCH'!$O:$O,'BAZA DANYCH'!$U:$U,AZ$281,'BAZA DANYCH'!$K:$K,$C315,'BAZA DANYCH'!$A:$A,$A315,'BAZA DANYCH'!$F:$F,STATYSTYKI!$B315)</f>
        <v>4</v>
      </c>
      <c r="BA315" s="168">
        <f>SUMIFS('BAZA DANYCH'!$P:$P,'BAZA DANYCH'!$U:$U,BA$281,'BAZA DANYCH'!$K:$K,$C315,'BAZA DANYCH'!$A:$A,$A315,'BAZA DANYCH'!$F:$F,STATYSTYKI!$B315)</f>
        <v>23</v>
      </c>
      <c r="BB315" s="168">
        <f t="shared" si="277"/>
        <v>27</v>
      </c>
      <c r="BC315" s="168">
        <f>SUMIFS('BAZA DANYCH'!$O:$O,'BAZA DANYCH'!$U:$U,BC$281,'BAZA DANYCH'!$K:$K,$C315,'BAZA DANYCH'!$A:$A,$A315,'BAZA DANYCH'!$F:$F,STATYSTYKI!$B315)</f>
        <v>10</v>
      </c>
      <c r="BD315" s="168">
        <f>SUMIFS('BAZA DANYCH'!$P:$P,'BAZA DANYCH'!$U:$U,BD$281,'BAZA DANYCH'!$K:$K,$C315,'BAZA DANYCH'!$A:$A,$A315,'BAZA DANYCH'!$F:$F,STATYSTYKI!$B315)</f>
        <v>41</v>
      </c>
      <c r="BE315" s="168">
        <f t="shared" si="278"/>
        <v>51</v>
      </c>
      <c r="BF315" s="168">
        <f>SUMIFS('BAZA DANYCH'!$O:$O,'BAZA DANYCH'!$U:$U,BF$281,'BAZA DANYCH'!$K:$K,$C315,'BAZA DANYCH'!$A:$A,$A315,'BAZA DANYCH'!$F:$F,STATYSTYKI!$B315)</f>
        <v>13</v>
      </c>
      <c r="BG315" s="168">
        <f>SUMIFS('BAZA DANYCH'!$P:$P,'BAZA DANYCH'!$U:$U,BG$281,'BAZA DANYCH'!$K:$K,$C315,'BAZA DANYCH'!$A:$A,$A315,'BAZA DANYCH'!$F:$F,STATYSTYKI!$B315)</f>
        <v>35</v>
      </c>
      <c r="BH315" s="168">
        <f t="shared" si="279"/>
        <v>48</v>
      </c>
      <c r="BI315" s="168">
        <f>SUMIFS('BAZA DANYCH'!$O:$O,'BAZA DANYCH'!$U:$U,BI$281,'BAZA DANYCH'!$K:$K,$C315,'BAZA DANYCH'!$A:$A,$A315,'BAZA DANYCH'!$F:$F,STATYSTYKI!$B315)</f>
        <v>27</v>
      </c>
      <c r="BJ315" s="168">
        <f>SUMIFS('BAZA DANYCH'!$P:$P,'BAZA DANYCH'!$U:$U,BJ$281,'BAZA DANYCH'!$K:$K,$C315,'BAZA DANYCH'!$A:$A,$A315,'BAZA DANYCH'!$F:$F,STATYSTYKI!$B315)</f>
        <v>52</v>
      </c>
      <c r="BK315" s="168">
        <f t="shared" si="280"/>
        <v>79</v>
      </c>
      <c r="BL315" s="168">
        <f>SUMIFS('BAZA DANYCH'!$O:$O,'BAZA DANYCH'!$U:$U,BL$281,'BAZA DANYCH'!$K:$K,$C315,'BAZA DANYCH'!$A:$A,$A315,'BAZA DANYCH'!$F:$F,STATYSTYKI!$B315)</f>
        <v>23</v>
      </c>
      <c r="BM315" s="168">
        <f>SUMIFS('BAZA DANYCH'!$P:$P,'BAZA DANYCH'!$U:$U,BM$281,'BAZA DANYCH'!$K:$K,$C315,'BAZA DANYCH'!$A:$A,$A315,'BAZA DANYCH'!$F:$F,STATYSTYKI!$B315)</f>
        <v>28</v>
      </c>
      <c r="BN315" s="168">
        <f t="shared" si="281"/>
        <v>51</v>
      </c>
      <c r="BO315" s="168">
        <f>SUMIFS('BAZA DANYCH'!$O:$O,'BAZA DANYCH'!$U:$U,BO$281,'BAZA DANYCH'!$K:$K,$C315,'BAZA DANYCH'!$A:$A,$A315,'BAZA DANYCH'!$F:$F,STATYSTYKI!$B315)</f>
        <v>12</v>
      </c>
      <c r="BP315" s="168">
        <f>SUMIFS('BAZA DANYCH'!$P:$P,'BAZA DANYCH'!$U:$U,BP$281,'BAZA DANYCH'!$K:$K,$C315,'BAZA DANYCH'!$A:$A,$A315,'BAZA DANYCH'!$F:$F,STATYSTYKI!$B315)</f>
        <v>50</v>
      </c>
      <c r="BQ315" s="168">
        <f t="shared" si="282"/>
        <v>62</v>
      </c>
      <c r="BR315" s="168">
        <f>SUMIFS('BAZA DANYCH'!$O:$O,'BAZA DANYCH'!$U:$U,BR$281,'BAZA DANYCH'!$K:$K,$C315,'BAZA DANYCH'!$A:$A,$A315,'BAZA DANYCH'!$F:$F,STATYSTYKI!$B315)</f>
        <v>13</v>
      </c>
      <c r="BS315" s="168">
        <f>SUMIFS('BAZA DANYCH'!$P:$P,'BAZA DANYCH'!$U:$U,BS$281,'BAZA DANYCH'!$K:$K,$C315,'BAZA DANYCH'!$A:$A,$A315,'BAZA DANYCH'!$F:$F,STATYSTYKI!$B315)</f>
        <v>48</v>
      </c>
      <c r="BT315" s="168">
        <f t="shared" si="283"/>
        <v>61</v>
      </c>
      <c r="BU315" s="168">
        <f>SUMIFS('BAZA DANYCH'!$O:$O,'BAZA DANYCH'!$U:$U,BU$281,'BAZA DANYCH'!$K:$K,$C315,'BAZA DANYCH'!$A:$A,$A315,'BAZA DANYCH'!$F:$F,STATYSTYKI!$B315)</f>
        <v>7</v>
      </c>
      <c r="BV315" s="168">
        <f>SUMIFS('BAZA DANYCH'!$P:$P,'BAZA DANYCH'!$U:$U,BV$281,'BAZA DANYCH'!$K:$K,$C315,'BAZA DANYCH'!$A:$A,$A315,'BAZA DANYCH'!$F:$F,STATYSTYKI!$B315)</f>
        <v>34</v>
      </c>
      <c r="BW315" s="168">
        <f t="shared" si="284"/>
        <v>41</v>
      </c>
      <c r="BX315" s="168">
        <f>SUMIFS('BAZA DANYCH'!$O:$O,'BAZA DANYCH'!$U:$U,BX$281,'BAZA DANYCH'!$K:$K,$C315,'BAZA DANYCH'!$A:$A,$A315,'BAZA DANYCH'!$F:$F,STATYSTYKI!$B315)</f>
        <v>31</v>
      </c>
      <c r="BY315" s="168">
        <f>SUMIFS('BAZA DANYCH'!$P:$P,'BAZA DANYCH'!$U:$U,BY$281,'BAZA DANYCH'!$K:$K,$C315,'BAZA DANYCH'!$A:$A,$A315,'BAZA DANYCH'!$F:$F,STATYSTYKI!$B315)</f>
        <v>61</v>
      </c>
      <c r="BZ315" s="168">
        <f t="shared" si="285"/>
        <v>92</v>
      </c>
      <c r="CA315" s="168">
        <f>SUMIFS('BAZA DANYCH'!$O:$O,'BAZA DANYCH'!$U:$U,CA$281,'BAZA DANYCH'!$K:$K,$C315,'BAZA DANYCH'!$A:$A,$A315,'BAZA DANYCH'!$F:$F,STATYSTYKI!$B315)</f>
        <v>12</v>
      </c>
      <c r="CB315" s="168">
        <f>SUMIFS('BAZA DANYCH'!$P:$P,'BAZA DANYCH'!$U:$U,CB$281,'BAZA DANYCH'!$K:$K,$C315,'BAZA DANYCH'!$A:$A,$A315,'BAZA DANYCH'!$F:$F,STATYSTYKI!$B315)</f>
        <v>62</v>
      </c>
      <c r="CC315" s="168">
        <f t="shared" si="286"/>
        <v>74</v>
      </c>
      <c r="CD315" s="168">
        <f>SUMIFS('BAZA DANYCH'!$O:$O,'BAZA DANYCH'!$U:$U,CD$281,'BAZA DANYCH'!$K:$K,$C315,'BAZA DANYCH'!$A:$A,$A315,'BAZA DANYCH'!$F:$F,STATYSTYKI!$B315)</f>
        <v>0</v>
      </c>
      <c r="CE315" s="168">
        <f>SUMIFS('BAZA DANYCH'!$P:$P,'BAZA DANYCH'!$U:$U,CE$281,'BAZA DANYCH'!$K:$K,$C315,'BAZA DANYCH'!$A:$A,$A315,'BAZA DANYCH'!$F:$F,STATYSTYKI!$B315)</f>
        <v>0</v>
      </c>
      <c r="CF315" s="168">
        <f t="shared" si="287"/>
        <v>0</v>
      </c>
      <c r="CG315" s="168">
        <f>SUMIFS('BAZA DANYCH'!$O:$O,'BAZA DANYCH'!$U:$U,CG$281,'BAZA DANYCH'!$K:$K,$C315,'BAZA DANYCH'!$A:$A,$A315,'BAZA DANYCH'!$F:$F,STATYSTYKI!$B315)</f>
        <v>0</v>
      </c>
      <c r="CH315" s="168">
        <f>SUMIFS('BAZA DANYCH'!$P:$P,'BAZA DANYCH'!$U:$U,CH$281,'BAZA DANYCH'!$K:$K,$C315,'BAZA DANYCH'!$A:$A,$A315,'BAZA DANYCH'!$F:$F,STATYSTYKI!$B315)</f>
        <v>0</v>
      </c>
      <c r="CI315" s="168">
        <f t="shared" si="288"/>
        <v>0</v>
      </c>
      <c r="CJ315" s="168">
        <f>SUMIFS('BAZA DANYCH'!$O:$O,'BAZA DANYCH'!$U:$U,CJ$281,'BAZA DANYCH'!$K:$K,$C315,'BAZA DANYCH'!$A:$A,$A315,'BAZA DANYCH'!$F:$F,STATYSTYKI!$B315)</f>
        <v>34</v>
      </c>
      <c r="CK315" s="168">
        <f>SUMIFS('BAZA DANYCH'!$P:$P,'BAZA DANYCH'!$U:$U,CK$281,'BAZA DANYCH'!$K:$K,$C315,'BAZA DANYCH'!$A:$A,$A315,'BAZA DANYCH'!$F:$F,STATYSTYKI!$B315)</f>
        <v>22</v>
      </c>
      <c r="CL315" s="168">
        <f t="shared" si="289"/>
        <v>56</v>
      </c>
      <c r="CM315" s="168">
        <f>SUMIFS('BAZA DANYCH'!$O:$O,'BAZA DANYCH'!$U:$U,CM$281,'BAZA DANYCH'!$K:$K,$C315,'BAZA DANYCH'!$A:$A,$A315,'BAZA DANYCH'!$F:$F,STATYSTYKI!$B315)</f>
        <v>23</v>
      </c>
      <c r="CN315" s="168">
        <f>SUMIFS('BAZA DANYCH'!$P:$P,'BAZA DANYCH'!$U:$U,CN$281,'BAZA DANYCH'!$K:$K,$C315,'BAZA DANYCH'!$A:$A,$A315,'BAZA DANYCH'!$F:$F,STATYSTYKI!$B315)</f>
        <v>61</v>
      </c>
      <c r="CO315" s="168">
        <f t="shared" si="290"/>
        <v>84</v>
      </c>
      <c r="CP315" s="168">
        <f>SUMIFS('BAZA DANYCH'!$O:$O,'BAZA DANYCH'!$U:$U,CP$281,'BAZA DANYCH'!$K:$K,$C315,'BAZA DANYCH'!$A:$A,$A315,'BAZA DANYCH'!$F:$F,STATYSTYKI!$B315)</f>
        <v>2</v>
      </c>
      <c r="CQ315" s="168">
        <f>SUMIFS('BAZA DANYCH'!$P:$P,'BAZA DANYCH'!$U:$U,CQ$281,'BAZA DANYCH'!$K:$K,$C315,'BAZA DANYCH'!$A:$A,$A315,'BAZA DANYCH'!$F:$F,STATYSTYKI!$B315)</f>
        <v>21</v>
      </c>
      <c r="CR315" s="168">
        <f t="shared" si="291"/>
        <v>23</v>
      </c>
      <c r="CS315" s="168">
        <f>SUMIFS('BAZA DANYCH'!$O:$O,'BAZA DANYCH'!$U:$U,CS$281,'BAZA DANYCH'!$K:$K,$C315,'BAZA DANYCH'!$A:$A,$A315,'BAZA DANYCH'!$F:$F,STATYSTYKI!$B315)</f>
        <v>15</v>
      </c>
      <c r="CT315" s="168">
        <f>SUMIFS('BAZA DANYCH'!$P:$P,'BAZA DANYCH'!$U:$U,CT$281,'BAZA DANYCH'!$K:$K,$C315,'BAZA DANYCH'!$A:$A,$A315,'BAZA DANYCH'!$F:$F,STATYSTYKI!$B315)</f>
        <v>24</v>
      </c>
      <c r="CU315" s="168">
        <f t="shared" si="292"/>
        <v>39</v>
      </c>
      <c r="CV315" s="168">
        <f>SUMIFS('BAZA DANYCH'!$O:$O,'BAZA DANYCH'!$U:$U,CV$281,'BAZA DANYCH'!$K:$K,$C315,'BAZA DANYCH'!$A:$A,$A315,'BAZA DANYCH'!$F:$F,STATYSTYKI!$B315)</f>
        <v>20</v>
      </c>
      <c r="CW315" s="168">
        <f>SUMIFS('BAZA DANYCH'!$P:$P,'BAZA DANYCH'!$U:$U,CW$281,'BAZA DANYCH'!$K:$K,$C315,'BAZA DANYCH'!$A:$A,$A315,'BAZA DANYCH'!$F:$F,STATYSTYKI!$B315)</f>
        <v>46</v>
      </c>
    </row>
    <row r="316" spans="1:101" x14ac:dyDescent="0.2">
      <c r="A316" s="170" t="str">
        <f t="shared" ref="A316:C316" si="323">A218</f>
        <v>Nadodrze</v>
      </c>
      <c r="B316" s="170" t="str">
        <f t="shared" si="323"/>
        <v>pr_90a_kier_zach_A</v>
      </c>
      <c r="C316" s="170">
        <f t="shared" si="323"/>
        <v>104</v>
      </c>
      <c r="D316" s="177">
        <f t="shared" ref="D316:D347" si="324">SUM(G316,J316,M316,P316,S316,V316,Y316,AB316,AE316,AH316,AK316,AN316,AQ316,AT316,AW316,AZ316,BC316,BF316,BI316,BL316,BO316,BR316,BU316,BX316,CA316,CD316,CG316,CJ316,CM316,CP316,CS316,CV316)</f>
        <v>1</v>
      </c>
      <c r="E316" s="177">
        <f t="shared" ref="E316:E347" si="325">SUM(H316,K316,N316,Q316,T316,W316,Z316,AC316,AF316,AI316,AL316,AO316,AR316,AU316,AX316,BA316,BD316,BG316,BJ316,BM316,BP316,BS316,BV316,BY316,CB316,CE316,CH316,CK316,CN316,CQ316,CT316,CW316)</f>
        <v>1</v>
      </c>
      <c r="F316" s="177">
        <f t="shared" si="261"/>
        <v>2</v>
      </c>
      <c r="G316" s="168">
        <f>SUMIFS('BAZA DANYCH'!$O:$O,'BAZA DANYCH'!$U:$U,G$281,'BAZA DANYCH'!$K:$K,$C316,'BAZA DANYCH'!$A:$A,$A316,'BAZA DANYCH'!$F:$F,STATYSTYKI!$B316)</f>
        <v>1</v>
      </c>
      <c r="H316" s="168">
        <f>SUMIFS('BAZA DANYCH'!$P:$P,'BAZA DANYCH'!$U:$U,H$281,'BAZA DANYCH'!$K:$K,$C316,'BAZA DANYCH'!$A:$A,$A316,'BAZA DANYCH'!$F:$F,STATYSTYKI!$B316)</f>
        <v>1</v>
      </c>
      <c r="I316" s="168">
        <f t="shared" si="262"/>
        <v>2</v>
      </c>
      <c r="J316" s="168">
        <f>SUMIFS('BAZA DANYCH'!$O:$O,'BAZA DANYCH'!$U:$U,J$281,'BAZA DANYCH'!$K:$K,$C316,'BAZA DANYCH'!$A:$A,$A316,'BAZA DANYCH'!$F:$F,STATYSTYKI!$B316)</f>
        <v>0</v>
      </c>
      <c r="K316" s="168">
        <f>SUMIFS('BAZA DANYCH'!$P:$P,'BAZA DANYCH'!$U:$U,K$281,'BAZA DANYCH'!$K:$K,$C316,'BAZA DANYCH'!$A:$A,$A316,'BAZA DANYCH'!$F:$F,STATYSTYKI!$B316)</f>
        <v>0</v>
      </c>
      <c r="L316" s="168">
        <f t="shared" si="263"/>
        <v>0</v>
      </c>
      <c r="M316" s="168">
        <f>SUMIFS('BAZA DANYCH'!$O:$O,'BAZA DANYCH'!$U:$U,M$281,'BAZA DANYCH'!$K:$K,$C316,'BAZA DANYCH'!$A:$A,$A316,'BAZA DANYCH'!$F:$F,STATYSTYKI!$B316)</f>
        <v>0</v>
      </c>
      <c r="N316" s="168">
        <f>SUMIFS('BAZA DANYCH'!$P:$P,'BAZA DANYCH'!$U:$U,N$281,'BAZA DANYCH'!$K:$K,$C316,'BAZA DANYCH'!$A:$A,$A316,'BAZA DANYCH'!$F:$F,STATYSTYKI!$B316)</f>
        <v>0</v>
      </c>
      <c r="O316" s="168">
        <f t="shared" si="264"/>
        <v>0</v>
      </c>
      <c r="P316" s="168">
        <f>SUMIFS('BAZA DANYCH'!$O:$O,'BAZA DANYCH'!$U:$U,P$281,'BAZA DANYCH'!$K:$K,$C316,'BAZA DANYCH'!$A:$A,$A316,'BAZA DANYCH'!$F:$F,STATYSTYKI!$B316)</f>
        <v>0</v>
      </c>
      <c r="Q316" s="168">
        <f>SUMIFS('BAZA DANYCH'!$P:$P,'BAZA DANYCH'!$U:$U,Q$281,'BAZA DANYCH'!$K:$K,$C316,'BAZA DANYCH'!$A:$A,$A316,'BAZA DANYCH'!$F:$F,STATYSTYKI!$B316)</f>
        <v>0</v>
      </c>
      <c r="R316" s="168">
        <f t="shared" si="265"/>
        <v>0</v>
      </c>
      <c r="S316" s="168">
        <f>SUMIFS('BAZA DANYCH'!$O:$O,'BAZA DANYCH'!$U:$U,S$281,'BAZA DANYCH'!$K:$K,$C316,'BAZA DANYCH'!$A:$A,$A316,'BAZA DANYCH'!$F:$F,STATYSTYKI!$B316)</f>
        <v>0</v>
      </c>
      <c r="T316" s="168">
        <f>SUMIFS('BAZA DANYCH'!$P:$P,'BAZA DANYCH'!$U:$U,T$281,'BAZA DANYCH'!$K:$K,$C316,'BAZA DANYCH'!$A:$A,$A316,'BAZA DANYCH'!$F:$F,STATYSTYKI!$B316)</f>
        <v>0</v>
      </c>
      <c r="U316" s="168">
        <f t="shared" si="266"/>
        <v>0</v>
      </c>
      <c r="V316" s="168">
        <f>SUMIFS('BAZA DANYCH'!$O:$O,'BAZA DANYCH'!$U:$U,V$281,'BAZA DANYCH'!$K:$K,$C316,'BAZA DANYCH'!$A:$A,$A316,'BAZA DANYCH'!$F:$F,STATYSTYKI!$B316)</f>
        <v>0</v>
      </c>
      <c r="W316" s="168">
        <f>SUMIFS('BAZA DANYCH'!$P:$P,'BAZA DANYCH'!$U:$U,W$281,'BAZA DANYCH'!$K:$K,$C316,'BAZA DANYCH'!$A:$A,$A316,'BAZA DANYCH'!$F:$F,STATYSTYKI!$B316)</f>
        <v>0</v>
      </c>
      <c r="X316" s="168">
        <f t="shared" si="267"/>
        <v>0</v>
      </c>
      <c r="Y316" s="168">
        <f>SUMIFS('BAZA DANYCH'!$O:$O,'BAZA DANYCH'!$U:$U,Y$281,'BAZA DANYCH'!$K:$K,$C316,'BAZA DANYCH'!$A:$A,$A316,'BAZA DANYCH'!$F:$F,STATYSTYKI!$B316)</f>
        <v>0</v>
      </c>
      <c r="Z316" s="168">
        <f>SUMIFS('BAZA DANYCH'!$P:$P,'BAZA DANYCH'!$U:$U,Z$281,'BAZA DANYCH'!$K:$K,$C316,'BAZA DANYCH'!$A:$A,$A316,'BAZA DANYCH'!$F:$F,STATYSTYKI!$B316)</f>
        <v>0</v>
      </c>
      <c r="AA316" s="168">
        <f t="shared" si="268"/>
        <v>0</v>
      </c>
      <c r="AB316" s="168">
        <f>SUMIFS('BAZA DANYCH'!$O:$O,'BAZA DANYCH'!$U:$U,AB$281,'BAZA DANYCH'!$K:$K,$C316,'BAZA DANYCH'!$A:$A,$A316,'BAZA DANYCH'!$F:$F,STATYSTYKI!$B316)</f>
        <v>0</v>
      </c>
      <c r="AC316" s="168">
        <f>SUMIFS('BAZA DANYCH'!$P:$P,'BAZA DANYCH'!$U:$U,AC$281,'BAZA DANYCH'!$K:$K,$C316,'BAZA DANYCH'!$A:$A,$A316,'BAZA DANYCH'!$F:$F,STATYSTYKI!$B316)</f>
        <v>0</v>
      </c>
      <c r="AD316" s="168">
        <f t="shared" si="269"/>
        <v>0</v>
      </c>
      <c r="AE316" s="168">
        <f>SUMIFS('BAZA DANYCH'!$O:$O,'BAZA DANYCH'!$U:$U,AE$281,'BAZA DANYCH'!$K:$K,$C316,'BAZA DANYCH'!$A:$A,$A316,'BAZA DANYCH'!$F:$F,STATYSTYKI!$B316)</f>
        <v>0</v>
      </c>
      <c r="AF316" s="168">
        <f>SUMIFS('BAZA DANYCH'!$P:$P,'BAZA DANYCH'!$U:$U,AF$281,'BAZA DANYCH'!$K:$K,$C316,'BAZA DANYCH'!$A:$A,$A316,'BAZA DANYCH'!$F:$F,STATYSTYKI!$B316)</f>
        <v>0</v>
      </c>
      <c r="AG316" s="168">
        <f t="shared" si="270"/>
        <v>0</v>
      </c>
      <c r="AH316" s="168">
        <f>SUMIFS('BAZA DANYCH'!$O:$O,'BAZA DANYCH'!$U:$U,AH$281,'BAZA DANYCH'!$K:$K,$C316,'BAZA DANYCH'!$A:$A,$A316,'BAZA DANYCH'!$F:$F,STATYSTYKI!$B316)</f>
        <v>0</v>
      </c>
      <c r="AI316" s="168">
        <f>SUMIFS('BAZA DANYCH'!$P:$P,'BAZA DANYCH'!$U:$U,AI$281,'BAZA DANYCH'!$K:$K,$C316,'BAZA DANYCH'!$A:$A,$A316,'BAZA DANYCH'!$F:$F,STATYSTYKI!$B316)</f>
        <v>0</v>
      </c>
      <c r="AJ316" s="168">
        <f t="shared" si="271"/>
        <v>0</v>
      </c>
      <c r="AK316" s="168">
        <f>SUMIFS('BAZA DANYCH'!$O:$O,'BAZA DANYCH'!$U:$U,AK$281,'BAZA DANYCH'!$K:$K,$C316,'BAZA DANYCH'!$A:$A,$A316,'BAZA DANYCH'!$F:$F,STATYSTYKI!$B316)</f>
        <v>0</v>
      </c>
      <c r="AL316" s="168">
        <f>SUMIFS('BAZA DANYCH'!$P:$P,'BAZA DANYCH'!$U:$U,AL$281,'BAZA DANYCH'!$K:$K,$C316,'BAZA DANYCH'!$A:$A,$A316,'BAZA DANYCH'!$F:$F,STATYSTYKI!$B316)</f>
        <v>0</v>
      </c>
      <c r="AM316" s="168">
        <f t="shared" si="272"/>
        <v>0</v>
      </c>
      <c r="AN316" s="168">
        <f>SUMIFS('BAZA DANYCH'!$O:$O,'BAZA DANYCH'!$U:$U,AN$281,'BAZA DANYCH'!$K:$K,$C316,'BAZA DANYCH'!$A:$A,$A316,'BAZA DANYCH'!$F:$F,STATYSTYKI!$B316)</f>
        <v>0</v>
      </c>
      <c r="AO316" s="168">
        <f>SUMIFS('BAZA DANYCH'!$P:$P,'BAZA DANYCH'!$U:$U,AO$281,'BAZA DANYCH'!$K:$K,$C316,'BAZA DANYCH'!$A:$A,$A316,'BAZA DANYCH'!$F:$F,STATYSTYKI!$B316)</f>
        <v>0</v>
      </c>
      <c r="AP316" s="168">
        <f t="shared" si="273"/>
        <v>0</v>
      </c>
      <c r="AQ316" s="168">
        <f>SUMIFS('BAZA DANYCH'!$O:$O,'BAZA DANYCH'!$U:$U,AQ$281,'BAZA DANYCH'!$K:$K,$C316,'BAZA DANYCH'!$A:$A,$A316,'BAZA DANYCH'!$F:$F,STATYSTYKI!$B316)</f>
        <v>0</v>
      </c>
      <c r="AR316" s="168">
        <f>SUMIFS('BAZA DANYCH'!$P:$P,'BAZA DANYCH'!$U:$U,AR$281,'BAZA DANYCH'!$K:$K,$C316,'BAZA DANYCH'!$A:$A,$A316,'BAZA DANYCH'!$F:$F,STATYSTYKI!$B316)</f>
        <v>0</v>
      </c>
      <c r="AS316" s="168">
        <f t="shared" si="274"/>
        <v>0</v>
      </c>
      <c r="AT316" s="168">
        <f>SUMIFS('BAZA DANYCH'!$O:$O,'BAZA DANYCH'!$U:$U,AT$281,'BAZA DANYCH'!$K:$K,$C316,'BAZA DANYCH'!$A:$A,$A316,'BAZA DANYCH'!$F:$F,STATYSTYKI!$B316)</f>
        <v>0</v>
      </c>
      <c r="AU316" s="168">
        <f>SUMIFS('BAZA DANYCH'!$P:$P,'BAZA DANYCH'!$U:$U,AU$281,'BAZA DANYCH'!$K:$K,$C316,'BAZA DANYCH'!$A:$A,$A316,'BAZA DANYCH'!$F:$F,STATYSTYKI!$B316)</f>
        <v>0</v>
      </c>
      <c r="AV316" s="168">
        <f t="shared" si="275"/>
        <v>0</v>
      </c>
      <c r="AW316" s="168">
        <f>SUMIFS('BAZA DANYCH'!$O:$O,'BAZA DANYCH'!$U:$U,AW$281,'BAZA DANYCH'!$K:$K,$C316,'BAZA DANYCH'!$A:$A,$A316,'BAZA DANYCH'!$F:$F,STATYSTYKI!$B316)</f>
        <v>0</v>
      </c>
      <c r="AX316" s="168">
        <f>SUMIFS('BAZA DANYCH'!$P:$P,'BAZA DANYCH'!$U:$U,AX$281,'BAZA DANYCH'!$K:$K,$C316,'BAZA DANYCH'!$A:$A,$A316,'BAZA DANYCH'!$F:$F,STATYSTYKI!$B316)</f>
        <v>0</v>
      </c>
      <c r="AY316" s="168">
        <f t="shared" si="276"/>
        <v>0</v>
      </c>
      <c r="AZ316" s="168">
        <f>SUMIFS('BAZA DANYCH'!$O:$O,'BAZA DANYCH'!$U:$U,AZ$281,'BAZA DANYCH'!$K:$K,$C316,'BAZA DANYCH'!$A:$A,$A316,'BAZA DANYCH'!$F:$F,STATYSTYKI!$B316)</f>
        <v>0</v>
      </c>
      <c r="BA316" s="168">
        <f>SUMIFS('BAZA DANYCH'!$P:$P,'BAZA DANYCH'!$U:$U,BA$281,'BAZA DANYCH'!$K:$K,$C316,'BAZA DANYCH'!$A:$A,$A316,'BAZA DANYCH'!$F:$F,STATYSTYKI!$B316)</f>
        <v>0</v>
      </c>
      <c r="BB316" s="168">
        <f t="shared" si="277"/>
        <v>0</v>
      </c>
      <c r="BC316" s="168">
        <f>SUMIFS('BAZA DANYCH'!$O:$O,'BAZA DANYCH'!$U:$U,BC$281,'BAZA DANYCH'!$K:$K,$C316,'BAZA DANYCH'!$A:$A,$A316,'BAZA DANYCH'!$F:$F,STATYSTYKI!$B316)</f>
        <v>0</v>
      </c>
      <c r="BD316" s="168">
        <f>SUMIFS('BAZA DANYCH'!$P:$P,'BAZA DANYCH'!$U:$U,BD$281,'BAZA DANYCH'!$K:$K,$C316,'BAZA DANYCH'!$A:$A,$A316,'BAZA DANYCH'!$F:$F,STATYSTYKI!$B316)</f>
        <v>0</v>
      </c>
      <c r="BE316" s="168">
        <f t="shared" si="278"/>
        <v>0</v>
      </c>
      <c r="BF316" s="168">
        <f>SUMIFS('BAZA DANYCH'!$O:$O,'BAZA DANYCH'!$U:$U,BF$281,'BAZA DANYCH'!$K:$K,$C316,'BAZA DANYCH'!$A:$A,$A316,'BAZA DANYCH'!$F:$F,STATYSTYKI!$B316)</f>
        <v>0</v>
      </c>
      <c r="BG316" s="168">
        <f>SUMIFS('BAZA DANYCH'!$P:$P,'BAZA DANYCH'!$U:$U,BG$281,'BAZA DANYCH'!$K:$K,$C316,'BAZA DANYCH'!$A:$A,$A316,'BAZA DANYCH'!$F:$F,STATYSTYKI!$B316)</f>
        <v>0</v>
      </c>
      <c r="BH316" s="168">
        <f t="shared" si="279"/>
        <v>0</v>
      </c>
      <c r="BI316" s="168">
        <f>SUMIFS('BAZA DANYCH'!$O:$O,'BAZA DANYCH'!$U:$U,BI$281,'BAZA DANYCH'!$K:$K,$C316,'BAZA DANYCH'!$A:$A,$A316,'BAZA DANYCH'!$F:$F,STATYSTYKI!$B316)</f>
        <v>0</v>
      </c>
      <c r="BJ316" s="168">
        <f>SUMIFS('BAZA DANYCH'!$P:$P,'BAZA DANYCH'!$U:$U,BJ$281,'BAZA DANYCH'!$K:$K,$C316,'BAZA DANYCH'!$A:$A,$A316,'BAZA DANYCH'!$F:$F,STATYSTYKI!$B316)</f>
        <v>0</v>
      </c>
      <c r="BK316" s="168">
        <f t="shared" si="280"/>
        <v>0</v>
      </c>
      <c r="BL316" s="168">
        <f>SUMIFS('BAZA DANYCH'!$O:$O,'BAZA DANYCH'!$U:$U,BL$281,'BAZA DANYCH'!$K:$K,$C316,'BAZA DANYCH'!$A:$A,$A316,'BAZA DANYCH'!$F:$F,STATYSTYKI!$B316)</f>
        <v>0</v>
      </c>
      <c r="BM316" s="168">
        <f>SUMIFS('BAZA DANYCH'!$P:$P,'BAZA DANYCH'!$U:$U,BM$281,'BAZA DANYCH'!$K:$K,$C316,'BAZA DANYCH'!$A:$A,$A316,'BAZA DANYCH'!$F:$F,STATYSTYKI!$B316)</f>
        <v>0</v>
      </c>
      <c r="BN316" s="168">
        <f t="shared" si="281"/>
        <v>0</v>
      </c>
      <c r="BO316" s="168">
        <f>SUMIFS('BAZA DANYCH'!$O:$O,'BAZA DANYCH'!$U:$U,BO$281,'BAZA DANYCH'!$K:$K,$C316,'BAZA DANYCH'!$A:$A,$A316,'BAZA DANYCH'!$F:$F,STATYSTYKI!$B316)</f>
        <v>0</v>
      </c>
      <c r="BP316" s="168">
        <f>SUMIFS('BAZA DANYCH'!$P:$P,'BAZA DANYCH'!$U:$U,BP$281,'BAZA DANYCH'!$K:$K,$C316,'BAZA DANYCH'!$A:$A,$A316,'BAZA DANYCH'!$F:$F,STATYSTYKI!$B316)</f>
        <v>0</v>
      </c>
      <c r="BQ316" s="168">
        <f t="shared" si="282"/>
        <v>0</v>
      </c>
      <c r="BR316" s="168">
        <f>SUMIFS('BAZA DANYCH'!$O:$O,'BAZA DANYCH'!$U:$U,BR$281,'BAZA DANYCH'!$K:$K,$C316,'BAZA DANYCH'!$A:$A,$A316,'BAZA DANYCH'!$F:$F,STATYSTYKI!$B316)</f>
        <v>0</v>
      </c>
      <c r="BS316" s="168">
        <f>SUMIFS('BAZA DANYCH'!$P:$P,'BAZA DANYCH'!$U:$U,BS$281,'BAZA DANYCH'!$K:$K,$C316,'BAZA DANYCH'!$A:$A,$A316,'BAZA DANYCH'!$F:$F,STATYSTYKI!$B316)</f>
        <v>0</v>
      </c>
      <c r="BT316" s="168">
        <f t="shared" si="283"/>
        <v>0</v>
      </c>
      <c r="BU316" s="168">
        <f>SUMIFS('BAZA DANYCH'!$O:$O,'BAZA DANYCH'!$U:$U,BU$281,'BAZA DANYCH'!$K:$K,$C316,'BAZA DANYCH'!$A:$A,$A316,'BAZA DANYCH'!$F:$F,STATYSTYKI!$B316)</f>
        <v>0</v>
      </c>
      <c r="BV316" s="168">
        <f>SUMIFS('BAZA DANYCH'!$P:$P,'BAZA DANYCH'!$U:$U,BV$281,'BAZA DANYCH'!$K:$K,$C316,'BAZA DANYCH'!$A:$A,$A316,'BAZA DANYCH'!$F:$F,STATYSTYKI!$B316)</f>
        <v>0</v>
      </c>
      <c r="BW316" s="168">
        <f t="shared" si="284"/>
        <v>0</v>
      </c>
      <c r="BX316" s="168">
        <f>SUMIFS('BAZA DANYCH'!$O:$O,'BAZA DANYCH'!$U:$U,BX$281,'BAZA DANYCH'!$K:$K,$C316,'BAZA DANYCH'!$A:$A,$A316,'BAZA DANYCH'!$F:$F,STATYSTYKI!$B316)</f>
        <v>0</v>
      </c>
      <c r="BY316" s="168">
        <f>SUMIFS('BAZA DANYCH'!$P:$P,'BAZA DANYCH'!$U:$U,BY$281,'BAZA DANYCH'!$K:$K,$C316,'BAZA DANYCH'!$A:$A,$A316,'BAZA DANYCH'!$F:$F,STATYSTYKI!$B316)</f>
        <v>0</v>
      </c>
      <c r="BZ316" s="168">
        <f t="shared" si="285"/>
        <v>0</v>
      </c>
      <c r="CA316" s="168">
        <f>SUMIFS('BAZA DANYCH'!$O:$O,'BAZA DANYCH'!$U:$U,CA$281,'BAZA DANYCH'!$K:$K,$C316,'BAZA DANYCH'!$A:$A,$A316,'BAZA DANYCH'!$F:$F,STATYSTYKI!$B316)</f>
        <v>0</v>
      </c>
      <c r="CB316" s="168">
        <f>SUMIFS('BAZA DANYCH'!$P:$P,'BAZA DANYCH'!$U:$U,CB$281,'BAZA DANYCH'!$K:$K,$C316,'BAZA DANYCH'!$A:$A,$A316,'BAZA DANYCH'!$F:$F,STATYSTYKI!$B316)</f>
        <v>0</v>
      </c>
      <c r="CC316" s="168">
        <f t="shared" si="286"/>
        <v>0</v>
      </c>
      <c r="CD316" s="168">
        <f>SUMIFS('BAZA DANYCH'!$O:$O,'BAZA DANYCH'!$U:$U,CD$281,'BAZA DANYCH'!$K:$K,$C316,'BAZA DANYCH'!$A:$A,$A316,'BAZA DANYCH'!$F:$F,STATYSTYKI!$B316)</f>
        <v>0</v>
      </c>
      <c r="CE316" s="168">
        <f>SUMIFS('BAZA DANYCH'!$P:$P,'BAZA DANYCH'!$U:$U,CE$281,'BAZA DANYCH'!$K:$K,$C316,'BAZA DANYCH'!$A:$A,$A316,'BAZA DANYCH'!$F:$F,STATYSTYKI!$B316)</f>
        <v>0</v>
      </c>
      <c r="CF316" s="168">
        <f t="shared" si="287"/>
        <v>0</v>
      </c>
      <c r="CG316" s="168">
        <f>SUMIFS('BAZA DANYCH'!$O:$O,'BAZA DANYCH'!$U:$U,CG$281,'BAZA DANYCH'!$K:$K,$C316,'BAZA DANYCH'!$A:$A,$A316,'BAZA DANYCH'!$F:$F,STATYSTYKI!$B316)</f>
        <v>0</v>
      </c>
      <c r="CH316" s="168">
        <f>SUMIFS('BAZA DANYCH'!$P:$P,'BAZA DANYCH'!$U:$U,CH$281,'BAZA DANYCH'!$K:$K,$C316,'BAZA DANYCH'!$A:$A,$A316,'BAZA DANYCH'!$F:$F,STATYSTYKI!$B316)</f>
        <v>0</v>
      </c>
      <c r="CI316" s="168">
        <f t="shared" si="288"/>
        <v>0</v>
      </c>
      <c r="CJ316" s="168">
        <f>SUMIFS('BAZA DANYCH'!$O:$O,'BAZA DANYCH'!$U:$U,CJ$281,'BAZA DANYCH'!$K:$K,$C316,'BAZA DANYCH'!$A:$A,$A316,'BAZA DANYCH'!$F:$F,STATYSTYKI!$B316)</f>
        <v>0</v>
      </c>
      <c r="CK316" s="168">
        <f>SUMIFS('BAZA DANYCH'!$P:$P,'BAZA DANYCH'!$U:$U,CK$281,'BAZA DANYCH'!$K:$K,$C316,'BAZA DANYCH'!$A:$A,$A316,'BAZA DANYCH'!$F:$F,STATYSTYKI!$B316)</f>
        <v>0</v>
      </c>
      <c r="CL316" s="168">
        <f t="shared" si="289"/>
        <v>0</v>
      </c>
      <c r="CM316" s="168">
        <f>SUMIFS('BAZA DANYCH'!$O:$O,'BAZA DANYCH'!$U:$U,CM$281,'BAZA DANYCH'!$K:$K,$C316,'BAZA DANYCH'!$A:$A,$A316,'BAZA DANYCH'!$F:$F,STATYSTYKI!$B316)</f>
        <v>0</v>
      </c>
      <c r="CN316" s="168">
        <f>SUMIFS('BAZA DANYCH'!$P:$P,'BAZA DANYCH'!$U:$U,CN$281,'BAZA DANYCH'!$K:$K,$C316,'BAZA DANYCH'!$A:$A,$A316,'BAZA DANYCH'!$F:$F,STATYSTYKI!$B316)</f>
        <v>0</v>
      </c>
      <c r="CO316" s="168">
        <f t="shared" si="290"/>
        <v>0</v>
      </c>
      <c r="CP316" s="168">
        <f>SUMIFS('BAZA DANYCH'!$O:$O,'BAZA DANYCH'!$U:$U,CP$281,'BAZA DANYCH'!$K:$K,$C316,'BAZA DANYCH'!$A:$A,$A316,'BAZA DANYCH'!$F:$F,STATYSTYKI!$B316)</f>
        <v>0</v>
      </c>
      <c r="CQ316" s="168">
        <f>SUMIFS('BAZA DANYCH'!$P:$P,'BAZA DANYCH'!$U:$U,CQ$281,'BAZA DANYCH'!$K:$K,$C316,'BAZA DANYCH'!$A:$A,$A316,'BAZA DANYCH'!$F:$F,STATYSTYKI!$B316)</f>
        <v>0</v>
      </c>
      <c r="CR316" s="168">
        <f t="shared" si="291"/>
        <v>0</v>
      </c>
      <c r="CS316" s="168">
        <f>SUMIFS('BAZA DANYCH'!$O:$O,'BAZA DANYCH'!$U:$U,CS$281,'BAZA DANYCH'!$K:$K,$C316,'BAZA DANYCH'!$A:$A,$A316,'BAZA DANYCH'!$F:$F,STATYSTYKI!$B316)</f>
        <v>0</v>
      </c>
      <c r="CT316" s="168">
        <f>SUMIFS('BAZA DANYCH'!$P:$P,'BAZA DANYCH'!$U:$U,CT$281,'BAZA DANYCH'!$K:$K,$C316,'BAZA DANYCH'!$A:$A,$A316,'BAZA DANYCH'!$F:$F,STATYSTYKI!$B316)</f>
        <v>0</v>
      </c>
      <c r="CU316" s="168">
        <f t="shared" si="292"/>
        <v>0</v>
      </c>
      <c r="CV316" s="168">
        <f>SUMIFS('BAZA DANYCH'!$O:$O,'BAZA DANYCH'!$U:$U,CV$281,'BAZA DANYCH'!$K:$K,$C316,'BAZA DANYCH'!$A:$A,$A316,'BAZA DANYCH'!$F:$F,STATYSTYKI!$B316)</f>
        <v>0</v>
      </c>
      <c r="CW316" s="168">
        <f>SUMIFS('BAZA DANYCH'!$P:$P,'BAZA DANYCH'!$U:$U,CW$281,'BAZA DANYCH'!$K:$K,$C316,'BAZA DANYCH'!$A:$A,$A316,'BAZA DANYCH'!$F:$F,STATYSTYKI!$B316)</f>
        <v>0</v>
      </c>
    </row>
    <row r="317" spans="1:101" x14ac:dyDescent="0.2">
      <c r="A317" s="170" t="str">
        <f t="shared" ref="A317:C317" si="326">A219</f>
        <v xml:space="preserve">Plac Grunwaldzki </v>
      </c>
      <c r="B317" s="170" t="str">
        <f t="shared" si="326"/>
        <v>pr_88b_wjazd_A</v>
      </c>
      <c r="C317" s="170">
        <f t="shared" si="326"/>
        <v>111</v>
      </c>
      <c r="D317" s="177">
        <f t="shared" si="324"/>
        <v>0</v>
      </c>
      <c r="E317" s="177">
        <f t="shared" si="325"/>
        <v>202</v>
      </c>
      <c r="F317" s="177">
        <f t="shared" si="261"/>
        <v>202</v>
      </c>
      <c r="G317" s="168">
        <f>SUMIFS('BAZA DANYCH'!$O:$O,'BAZA DANYCH'!$U:$U,G$281,'BAZA DANYCH'!$K:$K,$C317,'BAZA DANYCH'!$A:$A,$A317,'BAZA DANYCH'!$F:$F,STATYSTYKI!$B317)</f>
        <v>0</v>
      </c>
      <c r="H317" s="168">
        <f>SUMIFS('BAZA DANYCH'!$P:$P,'BAZA DANYCH'!$U:$U,H$281,'BAZA DANYCH'!$K:$K,$C317,'BAZA DANYCH'!$A:$A,$A317,'BAZA DANYCH'!$F:$F,STATYSTYKI!$B317)</f>
        <v>1</v>
      </c>
      <c r="I317" s="168">
        <f t="shared" si="262"/>
        <v>1</v>
      </c>
      <c r="J317" s="168">
        <f>SUMIFS('BAZA DANYCH'!$O:$O,'BAZA DANYCH'!$U:$U,J$281,'BAZA DANYCH'!$K:$K,$C317,'BAZA DANYCH'!$A:$A,$A317,'BAZA DANYCH'!$F:$F,STATYSTYKI!$B317)</f>
        <v>0</v>
      </c>
      <c r="K317" s="168">
        <f>SUMIFS('BAZA DANYCH'!$P:$P,'BAZA DANYCH'!$U:$U,K$281,'BAZA DANYCH'!$K:$K,$C317,'BAZA DANYCH'!$A:$A,$A317,'BAZA DANYCH'!$F:$F,STATYSTYKI!$B317)</f>
        <v>0</v>
      </c>
      <c r="L317" s="168">
        <f t="shared" si="263"/>
        <v>0</v>
      </c>
      <c r="M317" s="168">
        <f>SUMIFS('BAZA DANYCH'!$O:$O,'BAZA DANYCH'!$U:$U,M$281,'BAZA DANYCH'!$K:$K,$C317,'BAZA DANYCH'!$A:$A,$A317,'BAZA DANYCH'!$F:$F,STATYSTYKI!$B317)</f>
        <v>0</v>
      </c>
      <c r="N317" s="168">
        <f>SUMIFS('BAZA DANYCH'!$P:$P,'BAZA DANYCH'!$U:$U,N$281,'BAZA DANYCH'!$K:$K,$C317,'BAZA DANYCH'!$A:$A,$A317,'BAZA DANYCH'!$F:$F,STATYSTYKI!$B317)</f>
        <v>1</v>
      </c>
      <c r="O317" s="168">
        <f t="shared" si="264"/>
        <v>1</v>
      </c>
      <c r="P317" s="168">
        <f>SUMIFS('BAZA DANYCH'!$O:$O,'BAZA DANYCH'!$U:$U,P$281,'BAZA DANYCH'!$K:$K,$C317,'BAZA DANYCH'!$A:$A,$A317,'BAZA DANYCH'!$F:$F,STATYSTYKI!$B317)</f>
        <v>0</v>
      </c>
      <c r="Q317" s="168">
        <f>SUMIFS('BAZA DANYCH'!$P:$P,'BAZA DANYCH'!$U:$U,Q$281,'BAZA DANYCH'!$K:$K,$C317,'BAZA DANYCH'!$A:$A,$A317,'BAZA DANYCH'!$F:$F,STATYSTYKI!$B317)</f>
        <v>2</v>
      </c>
      <c r="R317" s="168">
        <f t="shared" si="265"/>
        <v>2</v>
      </c>
      <c r="S317" s="168">
        <f>SUMIFS('BAZA DANYCH'!$O:$O,'BAZA DANYCH'!$U:$U,S$281,'BAZA DANYCH'!$K:$K,$C317,'BAZA DANYCH'!$A:$A,$A317,'BAZA DANYCH'!$F:$F,STATYSTYKI!$B317)</f>
        <v>0</v>
      </c>
      <c r="T317" s="168">
        <f>SUMIFS('BAZA DANYCH'!$P:$P,'BAZA DANYCH'!$U:$U,T$281,'BAZA DANYCH'!$K:$K,$C317,'BAZA DANYCH'!$A:$A,$A317,'BAZA DANYCH'!$F:$F,STATYSTYKI!$B317)</f>
        <v>4</v>
      </c>
      <c r="U317" s="168">
        <f t="shared" si="266"/>
        <v>4</v>
      </c>
      <c r="V317" s="168">
        <f>SUMIFS('BAZA DANYCH'!$O:$O,'BAZA DANYCH'!$U:$U,V$281,'BAZA DANYCH'!$K:$K,$C317,'BAZA DANYCH'!$A:$A,$A317,'BAZA DANYCH'!$F:$F,STATYSTYKI!$B317)</f>
        <v>0</v>
      </c>
      <c r="W317" s="168">
        <f>SUMIFS('BAZA DANYCH'!$P:$P,'BAZA DANYCH'!$U:$U,W$281,'BAZA DANYCH'!$K:$K,$C317,'BAZA DANYCH'!$A:$A,$A317,'BAZA DANYCH'!$F:$F,STATYSTYKI!$B317)</f>
        <v>4</v>
      </c>
      <c r="X317" s="168">
        <f t="shared" si="267"/>
        <v>4</v>
      </c>
      <c r="Y317" s="168">
        <f>SUMIFS('BAZA DANYCH'!$O:$O,'BAZA DANYCH'!$U:$U,Y$281,'BAZA DANYCH'!$K:$K,$C317,'BAZA DANYCH'!$A:$A,$A317,'BAZA DANYCH'!$F:$F,STATYSTYKI!$B317)</f>
        <v>0</v>
      </c>
      <c r="Z317" s="168">
        <f>SUMIFS('BAZA DANYCH'!$P:$P,'BAZA DANYCH'!$U:$U,Z$281,'BAZA DANYCH'!$K:$K,$C317,'BAZA DANYCH'!$A:$A,$A317,'BAZA DANYCH'!$F:$F,STATYSTYKI!$B317)</f>
        <v>0</v>
      </c>
      <c r="AA317" s="168">
        <f t="shared" si="268"/>
        <v>0</v>
      </c>
      <c r="AB317" s="168">
        <f>SUMIFS('BAZA DANYCH'!$O:$O,'BAZA DANYCH'!$U:$U,AB$281,'BAZA DANYCH'!$K:$K,$C317,'BAZA DANYCH'!$A:$A,$A317,'BAZA DANYCH'!$F:$F,STATYSTYKI!$B317)</f>
        <v>0</v>
      </c>
      <c r="AC317" s="168">
        <f>SUMIFS('BAZA DANYCH'!$P:$P,'BAZA DANYCH'!$U:$U,AC$281,'BAZA DANYCH'!$K:$K,$C317,'BAZA DANYCH'!$A:$A,$A317,'BAZA DANYCH'!$F:$F,STATYSTYKI!$B317)</f>
        <v>16</v>
      </c>
      <c r="AD317" s="168">
        <f t="shared" si="269"/>
        <v>16</v>
      </c>
      <c r="AE317" s="168">
        <f>SUMIFS('BAZA DANYCH'!$O:$O,'BAZA DANYCH'!$U:$U,AE$281,'BAZA DANYCH'!$K:$K,$C317,'BAZA DANYCH'!$A:$A,$A317,'BAZA DANYCH'!$F:$F,STATYSTYKI!$B317)</f>
        <v>0</v>
      </c>
      <c r="AF317" s="168">
        <f>SUMIFS('BAZA DANYCH'!$P:$P,'BAZA DANYCH'!$U:$U,AF$281,'BAZA DANYCH'!$K:$K,$C317,'BAZA DANYCH'!$A:$A,$A317,'BAZA DANYCH'!$F:$F,STATYSTYKI!$B317)</f>
        <v>2</v>
      </c>
      <c r="AG317" s="168">
        <f t="shared" si="270"/>
        <v>2</v>
      </c>
      <c r="AH317" s="168">
        <f>SUMIFS('BAZA DANYCH'!$O:$O,'BAZA DANYCH'!$U:$U,AH$281,'BAZA DANYCH'!$K:$K,$C317,'BAZA DANYCH'!$A:$A,$A317,'BAZA DANYCH'!$F:$F,STATYSTYKI!$B317)</f>
        <v>0</v>
      </c>
      <c r="AI317" s="168">
        <f>SUMIFS('BAZA DANYCH'!$P:$P,'BAZA DANYCH'!$U:$U,AI$281,'BAZA DANYCH'!$K:$K,$C317,'BAZA DANYCH'!$A:$A,$A317,'BAZA DANYCH'!$F:$F,STATYSTYKI!$B317)</f>
        <v>11</v>
      </c>
      <c r="AJ317" s="168">
        <f t="shared" si="271"/>
        <v>11</v>
      </c>
      <c r="AK317" s="168">
        <f>SUMIFS('BAZA DANYCH'!$O:$O,'BAZA DANYCH'!$U:$U,AK$281,'BAZA DANYCH'!$K:$K,$C317,'BAZA DANYCH'!$A:$A,$A317,'BAZA DANYCH'!$F:$F,STATYSTYKI!$B317)</f>
        <v>0</v>
      </c>
      <c r="AL317" s="168">
        <f>SUMIFS('BAZA DANYCH'!$P:$P,'BAZA DANYCH'!$U:$U,AL$281,'BAZA DANYCH'!$K:$K,$C317,'BAZA DANYCH'!$A:$A,$A317,'BAZA DANYCH'!$F:$F,STATYSTYKI!$B317)</f>
        <v>9</v>
      </c>
      <c r="AM317" s="168">
        <f t="shared" si="272"/>
        <v>9</v>
      </c>
      <c r="AN317" s="168">
        <f>SUMIFS('BAZA DANYCH'!$O:$O,'BAZA DANYCH'!$U:$U,AN$281,'BAZA DANYCH'!$K:$K,$C317,'BAZA DANYCH'!$A:$A,$A317,'BAZA DANYCH'!$F:$F,STATYSTYKI!$B317)</f>
        <v>0</v>
      </c>
      <c r="AO317" s="168">
        <f>SUMIFS('BAZA DANYCH'!$P:$P,'BAZA DANYCH'!$U:$U,AO$281,'BAZA DANYCH'!$K:$K,$C317,'BAZA DANYCH'!$A:$A,$A317,'BAZA DANYCH'!$F:$F,STATYSTYKI!$B317)</f>
        <v>4</v>
      </c>
      <c r="AP317" s="168">
        <f t="shared" si="273"/>
        <v>4</v>
      </c>
      <c r="AQ317" s="168">
        <f>SUMIFS('BAZA DANYCH'!$O:$O,'BAZA DANYCH'!$U:$U,AQ$281,'BAZA DANYCH'!$K:$K,$C317,'BAZA DANYCH'!$A:$A,$A317,'BAZA DANYCH'!$F:$F,STATYSTYKI!$B317)</f>
        <v>0</v>
      </c>
      <c r="AR317" s="168">
        <f>SUMIFS('BAZA DANYCH'!$P:$P,'BAZA DANYCH'!$U:$U,AR$281,'BAZA DANYCH'!$K:$K,$C317,'BAZA DANYCH'!$A:$A,$A317,'BAZA DANYCH'!$F:$F,STATYSTYKI!$B317)</f>
        <v>0</v>
      </c>
      <c r="AS317" s="168">
        <f t="shared" si="274"/>
        <v>0</v>
      </c>
      <c r="AT317" s="168">
        <f>SUMIFS('BAZA DANYCH'!$O:$O,'BAZA DANYCH'!$U:$U,AT$281,'BAZA DANYCH'!$K:$K,$C317,'BAZA DANYCH'!$A:$A,$A317,'BAZA DANYCH'!$F:$F,STATYSTYKI!$B317)</f>
        <v>0</v>
      </c>
      <c r="AU317" s="168">
        <f>SUMIFS('BAZA DANYCH'!$P:$P,'BAZA DANYCH'!$U:$U,AU$281,'BAZA DANYCH'!$K:$K,$C317,'BAZA DANYCH'!$A:$A,$A317,'BAZA DANYCH'!$F:$F,STATYSTYKI!$B317)</f>
        <v>22</v>
      </c>
      <c r="AV317" s="168">
        <f t="shared" si="275"/>
        <v>22</v>
      </c>
      <c r="AW317" s="168">
        <f>SUMIFS('BAZA DANYCH'!$O:$O,'BAZA DANYCH'!$U:$U,AW$281,'BAZA DANYCH'!$K:$K,$C317,'BAZA DANYCH'!$A:$A,$A317,'BAZA DANYCH'!$F:$F,STATYSTYKI!$B317)</f>
        <v>0</v>
      </c>
      <c r="AX317" s="168">
        <f>SUMIFS('BAZA DANYCH'!$P:$P,'BAZA DANYCH'!$U:$U,AX$281,'BAZA DANYCH'!$K:$K,$C317,'BAZA DANYCH'!$A:$A,$A317,'BAZA DANYCH'!$F:$F,STATYSTYKI!$B317)</f>
        <v>5</v>
      </c>
      <c r="AY317" s="168">
        <f t="shared" si="276"/>
        <v>5</v>
      </c>
      <c r="AZ317" s="168">
        <f>SUMIFS('BAZA DANYCH'!$O:$O,'BAZA DANYCH'!$U:$U,AZ$281,'BAZA DANYCH'!$K:$K,$C317,'BAZA DANYCH'!$A:$A,$A317,'BAZA DANYCH'!$F:$F,STATYSTYKI!$B317)</f>
        <v>0</v>
      </c>
      <c r="BA317" s="168">
        <f>SUMIFS('BAZA DANYCH'!$P:$P,'BAZA DANYCH'!$U:$U,BA$281,'BAZA DANYCH'!$K:$K,$C317,'BAZA DANYCH'!$A:$A,$A317,'BAZA DANYCH'!$F:$F,STATYSTYKI!$B317)</f>
        <v>0</v>
      </c>
      <c r="BB317" s="168">
        <f t="shared" si="277"/>
        <v>0</v>
      </c>
      <c r="BC317" s="168">
        <f>SUMIFS('BAZA DANYCH'!$O:$O,'BAZA DANYCH'!$U:$U,BC$281,'BAZA DANYCH'!$K:$K,$C317,'BAZA DANYCH'!$A:$A,$A317,'BAZA DANYCH'!$F:$F,STATYSTYKI!$B317)</f>
        <v>0</v>
      </c>
      <c r="BD317" s="168">
        <f>SUMIFS('BAZA DANYCH'!$P:$P,'BAZA DANYCH'!$U:$U,BD$281,'BAZA DANYCH'!$K:$K,$C317,'BAZA DANYCH'!$A:$A,$A317,'BAZA DANYCH'!$F:$F,STATYSTYKI!$B317)</f>
        <v>16</v>
      </c>
      <c r="BE317" s="168">
        <f t="shared" si="278"/>
        <v>16</v>
      </c>
      <c r="BF317" s="168">
        <f>SUMIFS('BAZA DANYCH'!$O:$O,'BAZA DANYCH'!$U:$U,BF$281,'BAZA DANYCH'!$K:$K,$C317,'BAZA DANYCH'!$A:$A,$A317,'BAZA DANYCH'!$F:$F,STATYSTYKI!$B317)</f>
        <v>0</v>
      </c>
      <c r="BG317" s="168">
        <f>SUMIFS('BAZA DANYCH'!$P:$P,'BAZA DANYCH'!$U:$U,BG$281,'BAZA DANYCH'!$K:$K,$C317,'BAZA DANYCH'!$A:$A,$A317,'BAZA DANYCH'!$F:$F,STATYSTYKI!$B317)</f>
        <v>9</v>
      </c>
      <c r="BH317" s="168">
        <f t="shared" si="279"/>
        <v>9</v>
      </c>
      <c r="BI317" s="168">
        <f>SUMIFS('BAZA DANYCH'!$O:$O,'BAZA DANYCH'!$U:$U,BI$281,'BAZA DANYCH'!$K:$K,$C317,'BAZA DANYCH'!$A:$A,$A317,'BAZA DANYCH'!$F:$F,STATYSTYKI!$B317)</f>
        <v>0</v>
      </c>
      <c r="BJ317" s="168">
        <f>SUMIFS('BAZA DANYCH'!$P:$P,'BAZA DANYCH'!$U:$U,BJ$281,'BAZA DANYCH'!$K:$K,$C317,'BAZA DANYCH'!$A:$A,$A317,'BAZA DANYCH'!$F:$F,STATYSTYKI!$B317)</f>
        <v>10</v>
      </c>
      <c r="BK317" s="168">
        <f t="shared" si="280"/>
        <v>10</v>
      </c>
      <c r="BL317" s="168">
        <f>SUMIFS('BAZA DANYCH'!$O:$O,'BAZA DANYCH'!$U:$U,BL$281,'BAZA DANYCH'!$K:$K,$C317,'BAZA DANYCH'!$A:$A,$A317,'BAZA DANYCH'!$F:$F,STATYSTYKI!$B317)</f>
        <v>0</v>
      </c>
      <c r="BM317" s="168">
        <f>SUMIFS('BAZA DANYCH'!$P:$P,'BAZA DANYCH'!$U:$U,BM$281,'BAZA DANYCH'!$K:$K,$C317,'BAZA DANYCH'!$A:$A,$A317,'BAZA DANYCH'!$F:$F,STATYSTYKI!$B317)</f>
        <v>11</v>
      </c>
      <c r="BN317" s="168">
        <f t="shared" si="281"/>
        <v>11</v>
      </c>
      <c r="BO317" s="168">
        <f>SUMIFS('BAZA DANYCH'!$O:$O,'BAZA DANYCH'!$U:$U,BO$281,'BAZA DANYCH'!$K:$K,$C317,'BAZA DANYCH'!$A:$A,$A317,'BAZA DANYCH'!$F:$F,STATYSTYKI!$B317)</f>
        <v>0</v>
      </c>
      <c r="BP317" s="168">
        <f>SUMIFS('BAZA DANYCH'!$P:$P,'BAZA DANYCH'!$U:$U,BP$281,'BAZA DANYCH'!$K:$K,$C317,'BAZA DANYCH'!$A:$A,$A317,'BAZA DANYCH'!$F:$F,STATYSTYKI!$B317)</f>
        <v>0</v>
      </c>
      <c r="BQ317" s="168">
        <f t="shared" si="282"/>
        <v>0</v>
      </c>
      <c r="BR317" s="168">
        <f>SUMIFS('BAZA DANYCH'!$O:$O,'BAZA DANYCH'!$U:$U,BR$281,'BAZA DANYCH'!$K:$K,$C317,'BAZA DANYCH'!$A:$A,$A317,'BAZA DANYCH'!$F:$F,STATYSTYKI!$B317)</f>
        <v>0</v>
      </c>
      <c r="BS317" s="168">
        <f>SUMIFS('BAZA DANYCH'!$P:$P,'BAZA DANYCH'!$U:$U,BS$281,'BAZA DANYCH'!$K:$K,$C317,'BAZA DANYCH'!$A:$A,$A317,'BAZA DANYCH'!$F:$F,STATYSTYKI!$B317)</f>
        <v>8</v>
      </c>
      <c r="BT317" s="168">
        <f t="shared" si="283"/>
        <v>8</v>
      </c>
      <c r="BU317" s="168">
        <f>SUMIFS('BAZA DANYCH'!$O:$O,'BAZA DANYCH'!$U:$U,BU$281,'BAZA DANYCH'!$K:$K,$C317,'BAZA DANYCH'!$A:$A,$A317,'BAZA DANYCH'!$F:$F,STATYSTYKI!$B317)</f>
        <v>0</v>
      </c>
      <c r="BV317" s="168">
        <f>SUMIFS('BAZA DANYCH'!$P:$P,'BAZA DANYCH'!$U:$U,BV$281,'BAZA DANYCH'!$K:$K,$C317,'BAZA DANYCH'!$A:$A,$A317,'BAZA DANYCH'!$F:$F,STATYSTYKI!$B317)</f>
        <v>12</v>
      </c>
      <c r="BW317" s="168">
        <f t="shared" si="284"/>
        <v>12</v>
      </c>
      <c r="BX317" s="168">
        <f>SUMIFS('BAZA DANYCH'!$O:$O,'BAZA DANYCH'!$U:$U,BX$281,'BAZA DANYCH'!$K:$K,$C317,'BAZA DANYCH'!$A:$A,$A317,'BAZA DANYCH'!$F:$F,STATYSTYKI!$B317)</f>
        <v>0</v>
      </c>
      <c r="BY317" s="168">
        <f>SUMIFS('BAZA DANYCH'!$P:$P,'BAZA DANYCH'!$U:$U,BY$281,'BAZA DANYCH'!$K:$K,$C317,'BAZA DANYCH'!$A:$A,$A317,'BAZA DANYCH'!$F:$F,STATYSTYKI!$B317)</f>
        <v>14</v>
      </c>
      <c r="BZ317" s="168">
        <f t="shared" si="285"/>
        <v>14</v>
      </c>
      <c r="CA317" s="168">
        <f>SUMIFS('BAZA DANYCH'!$O:$O,'BAZA DANYCH'!$U:$U,CA$281,'BAZA DANYCH'!$K:$K,$C317,'BAZA DANYCH'!$A:$A,$A317,'BAZA DANYCH'!$F:$F,STATYSTYKI!$B317)</f>
        <v>0</v>
      </c>
      <c r="CB317" s="168">
        <f>SUMIFS('BAZA DANYCH'!$P:$P,'BAZA DANYCH'!$U:$U,CB$281,'BAZA DANYCH'!$K:$K,$C317,'BAZA DANYCH'!$A:$A,$A317,'BAZA DANYCH'!$F:$F,STATYSTYKI!$B317)</f>
        <v>8</v>
      </c>
      <c r="CC317" s="168">
        <f t="shared" si="286"/>
        <v>8</v>
      </c>
      <c r="CD317" s="168">
        <f>SUMIFS('BAZA DANYCH'!$O:$O,'BAZA DANYCH'!$U:$U,CD$281,'BAZA DANYCH'!$K:$K,$C317,'BAZA DANYCH'!$A:$A,$A317,'BAZA DANYCH'!$F:$F,STATYSTYKI!$B317)</f>
        <v>0</v>
      </c>
      <c r="CE317" s="168">
        <f>SUMIFS('BAZA DANYCH'!$P:$P,'BAZA DANYCH'!$U:$U,CE$281,'BAZA DANYCH'!$K:$K,$C317,'BAZA DANYCH'!$A:$A,$A317,'BAZA DANYCH'!$F:$F,STATYSTYKI!$B317)</f>
        <v>3</v>
      </c>
      <c r="CF317" s="168">
        <f t="shared" si="287"/>
        <v>3</v>
      </c>
      <c r="CG317" s="168">
        <f>SUMIFS('BAZA DANYCH'!$O:$O,'BAZA DANYCH'!$U:$U,CG$281,'BAZA DANYCH'!$K:$K,$C317,'BAZA DANYCH'!$A:$A,$A317,'BAZA DANYCH'!$F:$F,STATYSTYKI!$B317)</f>
        <v>0</v>
      </c>
      <c r="CH317" s="168">
        <f>SUMIFS('BAZA DANYCH'!$P:$P,'BAZA DANYCH'!$U:$U,CH$281,'BAZA DANYCH'!$K:$K,$C317,'BAZA DANYCH'!$A:$A,$A317,'BAZA DANYCH'!$F:$F,STATYSTYKI!$B317)</f>
        <v>0</v>
      </c>
      <c r="CI317" s="168">
        <f t="shared" si="288"/>
        <v>0</v>
      </c>
      <c r="CJ317" s="168">
        <f>SUMIFS('BAZA DANYCH'!$O:$O,'BAZA DANYCH'!$U:$U,CJ$281,'BAZA DANYCH'!$K:$K,$C317,'BAZA DANYCH'!$A:$A,$A317,'BAZA DANYCH'!$F:$F,STATYSTYKI!$B317)</f>
        <v>0</v>
      </c>
      <c r="CK317" s="168">
        <f>SUMIFS('BAZA DANYCH'!$P:$P,'BAZA DANYCH'!$U:$U,CK$281,'BAZA DANYCH'!$K:$K,$C317,'BAZA DANYCH'!$A:$A,$A317,'BAZA DANYCH'!$F:$F,STATYSTYKI!$B317)</f>
        <v>4</v>
      </c>
      <c r="CL317" s="168">
        <f t="shared" si="289"/>
        <v>4</v>
      </c>
      <c r="CM317" s="168">
        <f>SUMIFS('BAZA DANYCH'!$O:$O,'BAZA DANYCH'!$U:$U,CM$281,'BAZA DANYCH'!$K:$K,$C317,'BAZA DANYCH'!$A:$A,$A317,'BAZA DANYCH'!$F:$F,STATYSTYKI!$B317)</f>
        <v>0</v>
      </c>
      <c r="CN317" s="168">
        <f>SUMIFS('BAZA DANYCH'!$P:$P,'BAZA DANYCH'!$U:$U,CN$281,'BAZA DANYCH'!$K:$K,$C317,'BAZA DANYCH'!$A:$A,$A317,'BAZA DANYCH'!$F:$F,STATYSTYKI!$B317)</f>
        <v>9</v>
      </c>
      <c r="CO317" s="168">
        <f t="shared" si="290"/>
        <v>9</v>
      </c>
      <c r="CP317" s="168">
        <f>SUMIFS('BAZA DANYCH'!$O:$O,'BAZA DANYCH'!$U:$U,CP$281,'BAZA DANYCH'!$K:$K,$C317,'BAZA DANYCH'!$A:$A,$A317,'BAZA DANYCH'!$F:$F,STATYSTYKI!$B317)</f>
        <v>0</v>
      </c>
      <c r="CQ317" s="168">
        <f>SUMIFS('BAZA DANYCH'!$P:$P,'BAZA DANYCH'!$U:$U,CQ$281,'BAZA DANYCH'!$K:$K,$C317,'BAZA DANYCH'!$A:$A,$A317,'BAZA DANYCH'!$F:$F,STATYSTYKI!$B317)</f>
        <v>8</v>
      </c>
      <c r="CR317" s="168">
        <f t="shared" si="291"/>
        <v>8</v>
      </c>
      <c r="CS317" s="168">
        <f>SUMIFS('BAZA DANYCH'!$O:$O,'BAZA DANYCH'!$U:$U,CS$281,'BAZA DANYCH'!$K:$K,$C317,'BAZA DANYCH'!$A:$A,$A317,'BAZA DANYCH'!$F:$F,STATYSTYKI!$B317)</f>
        <v>0</v>
      </c>
      <c r="CT317" s="168">
        <f>SUMIFS('BAZA DANYCH'!$P:$P,'BAZA DANYCH'!$U:$U,CT$281,'BAZA DANYCH'!$K:$K,$C317,'BAZA DANYCH'!$A:$A,$A317,'BAZA DANYCH'!$F:$F,STATYSTYKI!$B317)</f>
        <v>5</v>
      </c>
      <c r="CU317" s="168">
        <f t="shared" si="292"/>
        <v>5</v>
      </c>
      <c r="CV317" s="168">
        <f>SUMIFS('BAZA DANYCH'!$O:$O,'BAZA DANYCH'!$U:$U,CV$281,'BAZA DANYCH'!$K:$K,$C317,'BAZA DANYCH'!$A:$A,$A317,'BAZA DANYCH'!$F:$F,STATYSTYKI!$B317)</f>
        <v>0</v>
      </c>
      <c r="CW317" s="168">
        <f>SUMIFS('BAZA DANYCH'!$P:$P,'BAZA DANYCH'!$U:$U,CW$281,'BAZA DANYCH'!$K:$K,$C317,'BAZA DANYCH'!$A:$A,$A317,'BAZA DANYCH'!$F:$F,STATYSTYKI!$B317)</f>
        <v>4</v>
      </c>
    </row>
    <row r="318" spans="1:101" x14ac:dyDescent="0.2">
      <c r="A318" s="170" t="str">
        <f t="shared" ref="A318:C318" si="327">A220</f>
        <v xml:space="preserve">Plac Grunwaldzki </v>
      </c>
      <c r="B318" s="170" t="str">
        <f t="shared" si="327"/>
        <v>pr_88c_A</v>
      </c>
      <c r="C318" s="170">
        <f t="shared" si="327"/>
        <v>115</v>
      </c>
      <c r="D318" s="177">
        <f t="shared" si="324"/>
        <v>8</v>
      </c>
      <c r="E318" s="177">
        <f t="shared" si="325"/>
        <v>280</v>
      </c>
      <c r="F318" s="177">
        <f t="shared" si="261"/>
        <v>288</v>
      </c>
      <c r="G318" s="168">
        <f>SUMIFS('BAZA DANYCH'!$O:$O,'BAZA DANYCH'!$U:$U,G$281,'BAZA DANYCH'!$K:$K,$C318,'BAZA DANYCH'!$A:$A,$A318,'BAZA DANYCH'!$F:$F,STATYSTYKI!$B318)</f>
        <v>1</v>
      </c>
      <c r="H318" s="168">
        <f>SUMIFS('BAZA DANYCH'!$P:$P,'BAZA DANYCH'!$U:$U,H$281,'BAZA DANYCH'!$K:$K,$C318,'BAZA DANYCH'!$A:$A,$A318,'BAZA DANYCH'!$F:$F,STATYSTYKI!$B318)</f>
        <v>0</v>
      </c>
      <c r="I318" s="168">
        <f t="shared" si="262"/>
        <v>1</v>
      </c>
      <c r="J318" s="168">
        <f>SUMIFS('BAZA DANYCH'!$O:$O,'BAZA DANYCH'!$U:$U,J$281,'BAZA DANYCH'!$K:$K,$C318,'BAZA DANYCH'!$A:$A,$A318,'BAZA DANYCH'!$F:$F,STATYSTYKI!$B318)</f>
        <v>0</v>
      </c>
      <c r="K318" s="168">
        <f>SUMIFS('BAZA DANYCH'!$P:$P,'BAZA DANYCH'!$U:$U,K$281,'BAZA DANYCH'!$K:$K,$C318,'BAZA DANYCH'!$A:$A,$A318,'BAZA DANYCH'!$F:$F,STATYSTYKI!$B318)</f>
        <v>9</v>
      </c>
      <c r="L318" s="168">
        <f t="shared" si="263"/>
        <v>9</v>
      </c>
      <c r="M318" s="168">
        <f>SUMIFS('BAZA DANYCH'!$O:$O,'BAZA DANYCH'!$U:$U,M$281,'BAZA DANYCH'!$K:$K,$C318,'BAZA DANYCH'!$A:$A,$A318,'BAZA DANYCH'!$F:$F,STATYSTYKI!$B318)</f>
        <v>1</v>
      </c>
      <c r="N318" s="168">
        <f>SUMIFS('BAZA DANYCH'!$P:$P,'BAZA DANYCH'!$U:$U,N$281,'BAZA DANYCH'!$K:$K,$C318,'BAZA DANYCH'!$A:$A,$A318,'BAZA DANYCH'!$F:$F,STATYSTYKI!$B318)</f>
        <v>9</v>
      </c>
      <c r="O318" s="168">
        <f t="shared" si="264"/>
        <v>10</v>
      </c>
      <c r="P318" s="168">
        <f>SUMIFS('BAZA DANYCH'!$O:$O,'BAZA DANYCH'!$U:$U,P$281,'BAZA DANYCH'!$K:$K,$C318,'BAZA DANYCH'!$A:$A,$A318,'BAZA DANYCH'!$F:$F,STATYSTYKI!$B318)</f>
        <v>0</v>
      </c>
      <c r="Q318" s="168">
        <f>SUMIFS('BAZA DANYCH'!$P:$P,'BAZA DANYCH'!$U:$U,Q$281,'BAZA DANYCH'!$K:$K,$C318,'BAZA DANYCH'!$A:$A,$A318,'BAZA DANYCH'!$F:$F,STATYSTYKI!$B318)</f>
        <v>26</v>
      </c>
      <c r="R318" s="168">
        <f t="shared" si="265"/>
        <v>26</v>
      </c>
      <c r="S318" s="168">
        <f>SUMIFS('BAZA DANYCH'!$O:$O,'BAZA DANYCH'!$U:$U,S$281,'BAZA DANYCH'!$K:$K,$C318,'BAZA DANYCH'!$A:$A,$A318,'BAZA DANYCH'!$F:$F,STATYSTYKI!$B318)</f>
        <v>0</v>
      </c>
      <c r="T318" s="168">
        <f>SUMIFS('BAZA DANYCH'!$P:$P,'BAZA DANYCH'!$U:$U,T$281,'BAZA DANYCH'!$K:$K,$C318,'BAZA DANYCH'!$A:$A,$A318,'BAZA DANYCH'!$F:$F,STATYSTYKI!$B318)</f>
        <v>18</v>
      </c>
      <c r="U318" s="168">
        <f t="shared" si="266"/>
        <v>18</v>
      </c>
      <c r="V318" s="168">
        <f>SUMIFS('BAZA DANYCH'!$O:$O,'BAZA DANYCH'!$U:$U,V$281,'BAZA DANYCH'!$K:$K,$C318,'BAZA DANYCH'!$A:$A,$A318,'BAZA DANYCH'!$F:$F,STATYSTYKI!$B318)</f>
        <v>0</v>
      </c>
      <c r="W318" s="168">
        <f>SUMIFS('BAZA DANYCH'!$P:$P,'BAZA DANYCH'!$U:$U,W$281,'BAZA DANYCH'!$K:$K,$C318,'BAZA DANYCH'!$A:$A,$A318,'BAZA DANYCH'!$F:$F,STATYSTYKI!$B318)</f>
        <v>14</v>
      </c>
      <c r="X318" s="168">
        <f t="shared" si="267"/>
        <v>14</v>
      </c>
      <c r="Y318" s="168">
        <f>SUMIFS('BAZA DANYCH'!$O:$O,'BAZA DANYCH'!$U:$U,Y$281,'BAZA DANYCH'!$K:$K,$C318,'BAZA DANYCH'!$A:$A,$A318,'BAZA DANYCH'!$F:$F,STATYSTYKI!$B318)</f>
        <v>6</v>
      </c>
      <c r="Z318" s="168">
        <f>SUMIFS('BAZA DANYCH'!$P:$P,'BAZA DANYCH'!$U:$U,Z$281,'BAZA DANYCH'!$K:$K,$C318,'BAZA DANYCH'!$A:$A,$A318,'BAZA DANYCH'!$F:$F,STATYSTYKI!$B318)</f>
        <v>8</v>
      </c>
      <c r="AA318" s="168">
        <f t="shared" si="268"/>
        <v>14</v>
      </c>
      <c r="AB318" s="168">
        <f>SUMIFS('BAZA DANYCH'!$O:$O,'BAZA DANYCH'!$U:$U,AB$281,'BAZA DANYCH'!$K:$K,$C318,'BAZA DANYCH'!$A:$A,$A318,'BAZA DANYCH'!$F:$F,STATYSTYKI!$B318)</f>
        <v>0</v>
      </c>
      <c r="AC318" s="168">
        <f>SUMIFS('BAZA DANYCH'!$P:$P,'BAZA DANYCH'!$U:$U,AC$281,'BAZA DANYCH'!$K:$K,$C318,'BAZA DANYCH'!$A:$A,$A318,'BAZA DANYCH'!$F:$F,STATYSTYKI!$B318)</f>
        <v>25</v>
      </c>
      <c r="AD318" s="168">
        <f t="shared" si="269"/>
        <v>25</v>
      </c>
      <c r="AE318" s="168">
        <f>SUMIFS('BAZA DANYCH'!$O:$O,'BAZA DANYCH'!$U:$U,AE$281,'BAZA DANYCH'!$K:$K,$C318,'BAZA DANYCH'!$A:$A,$A318,'BAZA DANYCH'!$F:$F,STATYSTYKI!$B318)</f>
        <v>0</v>
      </c>
      <c r="AF318" s="168">
        <f>SUMIFS('BAZA DANYCH'!$P:$P,'BAZA DANYCH'!$U:$U,AF$281,'BAZA DANYCH'!$K:$K,$C318,'BAZA DANYCH'!$A:$A,$A318,'BAZA DANYCH'!$F:$F,STATYSTYKI!$B318)</f>
        <v>12</v>
      </c>
      <c r="AG318" s="168">
        <f t="shared" si="270"/>
        <v>12</v>
      </c>
      <c r="AH318" s="168">
        <f>SUMIFS('BAZA DANYCH'!$O:$O,'BAZA DANYCH'!$U:$U,AH$281,'BAZA DANYCH'!$K:$K,$C318,'BAZA DANYCH'!$A:$A,$A318,'BAZA DANYCH'!$F:$F,STATYSTYKI!$B318)</f>
        <v>0</v>
      </c>
      <c r="AI318" s="168">
        <f>SUMIFS('BAZA DANYCH'!$P:$P,'BAZA DANYCH'!$U:$U,AI$281,'BAZA DANYCH'!$K:$K,$C318,'BAZA DANYCH'!$A:$A,$A318,'BAZA DANYCH'!$F:$F,STATYSTYKI!$B318)</f>
        <v>27</v>
      </c>
      <c r="AJ318" s="168">
        <f t="shared" si="271"/>
        <v>27</v>
      </c>
      <c r="AK318" s="168">
        <f>SUMIFS('BAZA DANYCH'!$O:$O,'BAZA DANYCH'!$U:$U,AK$281,'BAZA DANYCH'!$K:$K,$C318,'BAZA DANYCH'!$A:$A,$A318,'BAZA DANYCH'!$F:$F,STATYSTYKI!$B318)</f>
        <v>0</v>
      </c>
      <c r="AL318" s="168">
        <f>SUMIFS('BAZA DANYCH'!$P:$P,'BAZA DANYCH'!$U:$U,AL$281,'BAZA DANYCH'!$K:$K,$C318,'BAZA DANYCH'!$A:$A,$A318,'BAZA DANYCH'!$F:$F,STATYSTYKI!$B318)</f>
        <v>13</v>
      </c>
      <c r="AM318" s="168">
        <f t="shared" si="272"/>
        <v>13</v>
      </c>
      <c r="AN318" s="168">
        <f>SUMIFS('BAZA DANYCH'!$O:$O,'BAZA DANYCH'!$U:$U,AN$281,'BAZA DANYCH'!$K:$K,$C318,'BAZA DANYCH'!$A:$A,$A318,'BAZA DANYCH'!$F:$F,STATYSTYKI!$B318)</f>
        <v>0</v>
      </c>
      <c r="AO318" s="168">
        <f>SUMIFS('BAZA DANYCH'!$P:$P,'BAZA DANYCH'!$U:$U,AO$281,'BAZA DANYCH'!$K:$K,$C318,'BAZA DANYCH'!$A:$A,$A318,'BAZA DANYCH'!$F:$F,STATYSTYKI!$B318)</f>
        <v>15</v>
      </c>
      <c r="AP318" s="168">
        <f t="shared" si="273"/>
        <v>15</v>
      </c>
      <c r="AQ318" s="168">
        <f>SUMIFS('BAZA DANYCH'!$O:$O,'BAZA DANYCH'!$U:$U,AQ$281,'BAZA DANYCH'!$K:$K,$C318,'BAZA DANYCH'!$A:$A,$A318,'BAZA DANYCH'!$F:$F,STATYSTYKI!$B318)</f>
        <v>0</v>
      </c>
      <c r="AR318" s="168">
        <f>SUMIFS('BAZA DANYCH'!$P:$P,'BAZA DANYCH'!$U:$U,AR$281,'BAZA DANYCH'!$K:$K,$C318,'BAZA DANYCH'!$A:$A,$A318,'BAZA DANYCH'!$F:$F,STATYSTYKI!$B318)</f>
        <v>26</v>
      </c>
      <c r="AS318" s="168">
        <f t="shared" si="274"/>
        <v>26</v>
      </c>
      <c r="AT318" s="168">
        <f>SUMIFS('BAZA DANYCH'!$O:$O,'BAZA DANYCH'!$U:$U,AT$281,'BAZA DANYCH'!$K:$K,$C318,'BAZA DANYCH'!$A:$A,$A318,'BAZA DANYCH'!$F:$F,STATYSTYKI!$B318)</f>
        <v>0</v>
      </c>
      <c r="AU318" s="168">
        <f>SUMIFS('BAZA DANYCH'!$P:$P,'BAZA DANYCH'!$U:$U,AU$281,'BAZA DANYCH'!$K:$K,$C318,'BAZA DANYCH'!$A:$A,$A318,'BAZA DANYCH'!$F:$F,STATYSTYKI!$B318)</f>
        <v>10</v>
      </c>
      <c r="AV318" s="168">
        <f t="shared" si="275"/>
        <v>10</v>
      </c>
      <c r="AW318" s="168">
        <f>SUMIFS('BAZA DANYCH'!$O:$O,'BAZA DANYCH'!$U:$U,AW$281,'BAZA DANYCH'!$K:$K,$C318,'BAZA DANYCH'!$A:$A,$A318,'BAZA DANYCH'!$F:$F,STATYSTYKI!$B318)</f>
        <v>0</v>
      </c>
      <c r="AX318" s="168">
        <f>SUMIFS('BAZA DANYCH'!$P:$P,'BAZA DANYCH'!$U:$U,AX$281,'BAZA DANYCH'!$K:$K,$C318,'BAZA DANYCH'!$A:$A,$A318,'BAZA DANYCH'!$F:$F,STATYSTYKI!$B318)</f>
        <v>33</v>
      </c>
      <c r="AY318" s="168">
        <f t="shared" si="276"/>
        <v>33</v>
      </c>
      <c r="AZ318" s="168">
        <f>SUMIFS('BAZA DANYCH'!$O:$O,'BAZA DANYCH'!$U:$U,AZ$281,'BAZA DANYCH'!$K:$K,$C318,'BAZA DANYCH'!$A:$A,$A318,'BAZA DANYCH'!$F:$F,STATYSTYKI!$B318)</f>
        <v>0</v>
      </c>
      <c r="BA318" s="168">
        <f>SUMIFS('BAZA DANYCH'!$P:$P,'BAZA DANYCH'!$U:$U,BA$281,'BAZA DANYCH'!$K:$K,$C318,'BAZA DANYCH'!$A:$A,$A318,'BAZA DANYCH'!$F:$F,STATYSTYKI!$B318)</f>
        <v>11</v>
      </c>
      <c r="BB318" s="168">
        <f t="shared" si="277"/>
        <v>11</v>
      </c>
      <c r="BC318" s="168">
        <f>SUMIFS('BAZA DANYCH'!$O:$O,'BAZA DANYCH'!$U:$U,BC$281,'BAZA DANYCH'!$K:$K,$C318,'BAZA DANYCH'!$A:$A,$A318,'BAZA DANYCH'!$F:$F,STATYSTYKI!$B318)</f>
        <v>0</v>
      </c>
      <c r="BD318" s="168">
        <f>SUMIFS('BAZA DANYCH'!$P:$P,'BAZA DANYCH'!$U:$U,BD$281,'BAZA DANYCH'!$K:$K,$C318,'BAZA DANYCH'!$A:$A,$A318,'BAZA DANYCH'!$F:$F,STATYSTYKI!$B318)</f>
        <v>11</v>
      </c>
      <c r="BE318" s="168">
        <f t="shared" si="278"/>
        <v>11</v>
      </c>
      <c r="BF318" s="168">
        <f>SUMIFS('BAZA DANYCH'!$O:$O,'BAZA DANYCH'!$U:$U,BF$281,'BAZA DANYCH'!$K:$K,$C318,'BAZA DANYCH'!$A:$A,$A318,'BAZA DANYCH'!$F:$F,STATYSTYKI!$B318)</f>
        <v>0</v>
      </c>
      <c r="BG318" s="168">
        <f>SUMIFS('BAZA DANYCH'!$P:$P,'BAZA DANYCH'!$U:$U,BG$281,'BAZA DANYCH'!$K:$K,$C318,'BAZA DANYCH'!$A:$A,$A318,'BAZA DANYCH'!$F:$F,STATYSTYKI!$B318)</f>
        <v>0</v>
      </c>
      <c r="BH318" s="168">
        <f t="shared" si="279"/>
        <v>0</v>
      </c>
      <c r="BI318" s="168">
        <f>SUMIFS('BAZA DANYCH'!$O:$O,'BAZA DANYCH'!$U:$U,BI$281,'BAZA DANYCH'!$K:$K,$C318,'BAZA DANYCH'!$A:$A,$A318,'BAZA DANYCH'!$F:$F,STATYSTYKI!$B318)</f>
        <v>0</v>
      </c>
      <c r="BJ318" s="168">
        <f>SUMIFS('BAZA DANYCH'!$P:$P,'BAZA DANYCH'!$U:$U,BJ$281,'BAZA DANYCH'!$K:$K,$C318,'BAZA DANYCH'!$A:$A,$A318,'BAZA DANYCH'!$F:$F,STATYSTYKI!$B318)</f>
        <v>0</v>
      </c>
      <c r="BK318" s="168">
        <f t="shared" si="280"/>
        <v>0</v>
      </c>
      <c r="BL318" s="168">
        <f>SUMIFS('BAZA DANYCH'!$O:$O,'BAZA DANYCH'!$U:$U,BL$281,'BAZA DANYCH'!$K:$K,$C318,'BAZA DANYCH'!$A:$A,$A318,'BAZA DANYCH'!$F:$F,STATYSTYKI!$B318)</f>
        <v>0</v>
      </c>
      <c r="BM318" s="168">
        <f>SUMIFS('BAZA DANYCH'!$P:$P,'BAZA DANYCH'!$U:$U,BM$281,'BAZA DANYCH'!$K:$K,$C318,'BAZA DANYCH'!$A:$A,$A318,'BAZA DANYCH'!$F:$F,STATYSTYKI!$B318)</f>
        <v>0</v>
      </c>
      <c r="BN318" s="168">
        <f t="shared" si="281"/>
        <v>0</v>
      </c>
      <c r="BO318" s="168">
        <f>SUMIFS('BAZA DANYCH'!$O:$O,'BAZA DANYCH'!$U:$U,BO$281,'BAZA DANYCH'!$K:$K,$C318,'BAZA DANYCH'!$A:$A,$A318,'BAZA DANYCH'!$F:$F,STATYSTYKI!$B318)</f>
        <v>0</v>
      </c>
      <c r="BP318" s="168">
        <f>SUMIFS('BAZA DANYCH'!$P:$P,'BAZA DANYCH'!$U:$U,BP$281,'BAZA DANYCH'!$K:$K,$C318,'BAZA DANYCH'!$A:$A,$A318,'BAZA DANYCH'!$F:$F,STATYSTYKI!$B318)</f>
        <v>0</v>
      </c>
      <c r="BQ318" s="168">
        <f t="shared" si="282"/>
        <v>0</v>
      </c>
      <c r="BR318" s="168">
        <f>SUMIFS('BAZA DANYCH'!$O:$O,'BAZA DANYCH'!$U:$U,BR$281,'BAZA DANYCH'!$K:$K,$C318,'BAZA DANYCH'!$A:$A,$A318,'BAZA DANYCH'!$F:$F,STATYSTYKI!$B318)</f>
        <v>0</v>
      </c>
      <c r="BS318" s="168">
        <f>SUMIFS('BAZA DANYCH'!$P:$P,'BAZA DANYCH'!$U:$U,BS$281,'BAZA DANYCH'!$K:$K,$C318,'BAZA DANYCH'!$A:$A,$A318,'BAZA DANYCH'!$F:$F,STATYSTYKI!$B318)</f>
        <v>13</v>
      </c>
      <c r="BT318" s="168">
        <f t="shared" si="283"/>
        <v>13</v>
      </c>
      <c r="BU318" s="168">
        <f>SUMIFS('BAZA DANYCH'!$O:$O,'BAZA DANYCH'!$U:$U,BU$281,'BAZA DANYCH'!$K:$K,$C318,'BAZA DANYCH'!$A:$A,$A318,'BAZA DANYCH'!$F:$F,STATYSTYKI!$B318)</f>
        <v>0</v>
      </c>
      <c r="BV318" s="168">
        <f>SUMIFS('BAZA DANYCH'!$P:$P,'BAZA DANYCH'!$U:$U,BV$281,'BAZA DANYCH'!$K:$K,$C318,'BAZA DANYCH'!$A:$A,$A318,'BAZA DANYCH'!$F:$F,STATYSTYKI!$B318)</f>
        <v>0</v>
      </c>
      <c r="BW318" s="168">
        <f t="shared" si="284"/>
        <v>0</v>
      </c>
      <c r="BX318" s="168">
        <f>SUMIFS('BAZA DANYCH'!$O:$O,'BAZA DANYCH'!$U:$U,BX$281,'BAZA DANYCH'!$K:$K,$C318,'BAZA DANYCH'!$A:$A,$A318,'BAZA DANYCH'!$F:$F,STATYSTYKI!$B318)</f>
        <v>0</v>
      </c>
      <c r="BY318" s="168">
        <f>SUMIFS('BAZA DANYCH'!$P:$P,'BAZA DANYCH'!$U:$U,BY$281,'BAZA DANYCH'!$K:$K,$C318,'BAZA DANYCH'!$A:$A,$A318,'BAZA DANYCH'!$F:$F,STATYSTYKI!$B318)</f>
        <v>0</v>
      </c>
      <c r="BZ318" s="168">
        <f t="shared" si="285"/>
        <v>0</v>
      </c>
      <c r="CA318" s="168">
        <f>SUMIFS('BAZA DANYCH'!$O:$O,'BAZA DANYCH'!$U:$U,CA$281,'BAZA DANYCH'!$K:$K,$C318,'BAZA DANYCH'!$A:$A,$A318,'BAZA DANYCH'!$F:$F,STATYSTYKI!$B318)</f>
        <v>0</v>
      </c>
      <c r="CB318" s="168">
        <f>SUMIFS('BAZA DANYCH'!$P:$P,'BAZA DANYCH'!$U:$U,CB$281,'BAZA DANYCH'!$K:$K,$C318,'BAZA DANYCH'!$A:$A,$A318,'BAZA DANYCH'!$F:$F,STATYSTYKI!$B318)</f>
        <v>0</v>
      </c>
      <c r="CC318" s="168">
        <f t="shared" si="286"/>
        <v>0</v>
      </c>
      <c r="CD318" s="168">
        <f>SUMIFS('BAZA DANYCH'!$O:$O,'BAZA DANYCH'!$U:$U,CD$281,'BAZA DANYCH'!$K:$K,$C318,'BAZA DANYCH'!$A:$A,$A318,'BAZA DANYCH'!$F:$F,STATYSTYKI!$B318)</f>
        <v>0</v>
      </c>
      <c r="CE318" s="168">
        <f>SUMIFS('BAZA DANYCH'!$P:$P,'BAZA DANYCH'!$U:$U,CE$281,'BAZA DANYCH'!$K:$K,$C318,'BAZA DANYCH'!$A:$A,$A318,'BAZA DANYCH'!$F:$F,STATYSTYKI!$B318)</f>
        <v>0</v>
      </c>
      <c r="CF318" s="168">
        <f t="shared" si="287"/>
        <v>0</v>
      </c>
      <c r="CG318" s="168">
        <f>SUMIFS('BAZA DANYCH'!$O:$O,'BAZA DANYCH'!$U:$U,CG$281,'BAZA DANYCH'!$K:$K,$C318,'BAZA DANYCH'!$A:$A,$A318,'BAZA DANYCH'!$F:$F,STATYSTYKI!$B318)</f>
        <v>0</v>
      </c>
      <c r="CH318" s="168">
        <f>SUMIFS('BAZA DANYCH'!$P:$P,'BAZA DANYCH'!$U:$U,CH$281,'BAZA DANYCH'!$K:$K,$C318,'BAZA DANYCH'!$A:$A,$A318,'BAZA DANYCH'!$F:$F,STATYSTYKI!$B318)</f>
        <v>0</v>
      </c>
      <c r="CI318" s="168">
        <f t="shared" si="288"/>
        <v>0</v>
      </c>
      <c r="CJ318" s="168">
        <f>SUMIFS('BAZA DANYCH'!$O:$O,'BAZA DANYCH'!$U:$U,CJ$281,'BAZA DANYCH'!$K:$K,$C318,'BAZA DANYCH'!$A:$A,$A318,'BAZA DANYCH'!$F:$F,STATYSTYKI!$B318)</f>
        <v>0</v>
      </c>
      <c r="CK318" s="168">
        <f>SUMIFS('BAZA DANYCH'!$P:$P,'BAZA DANYCH'!$U:$U,CK$281,'BAZA DANYCH'!$K:$K,$C318,'BAZA DANYCH'!$A:$A,$A318,'BAZA DANYCH'!$F:$F,STATYSTYKI!$B318)</f>
        <v>0</v>
      </c>
      <c r="CL318" s="168">
        <f t="shared" si="289"/>
        <v>0</v>
      </c>
      <c r="CM318" s="168">
        <f>SUMIFS('BAZA DANYCH'!$O:$O,'BAZA DANYCH'!$U:$U,CM$281,'BAZA DANYCH'!$K:$K,$C318,'BAZA DANYCH'!$A:$A,$A318,'BAZA DANYCH'!$F:$F,STATYSTYKI!$B318)</f>
        <v>0</v>
      </c>
      <c r="CN318" s="168">
        <f>SUMIFS('BAZA DANYCH'!$P:$P,'BAZA DANYCH'!$U:$U,CN$281,'BAZA DANYCH'!$K:$K,$C318,'BAZA DANYCH'!$A:$A,$A318,'BAZA DANYCH'!$F:$F,STATYSTYKI!$B318)</f>
        <v>0</v>
      </c>
      <c r="CO318" s="168">
        <f t="shared" si="290"/>
        <v>0</v>
      </c>
      <c r="CP318" s="168">
        <f>SUMIFS('BAZA DANYCH'!$O:$O,'BAZA DANYCH'!$U:$U,CP$281,'BAZA DANYCH'!$K:$K,$C318,'BAZA DANYCH'!$A:$A,$A318,'BAZA DANYCH'!$F:$F,STATYSTYKI!$B318)</f>
        <v>0</v>
      </c>
      <c r="CQ318" s="168">
        <f>SUMIFS('BAZA DANYCH'!$P:$P,'BAZA DANYCH'!$U:$U,CQ$281,'BAZA DANYCH'!$K:$K,$C318,'BAZA DANYCH'!$A:$A,$A318,'BAZA DANYCH'!$F:$F,STATYSTYKI!$B318)</f>
        <v>0</v>
      </c>
      <c r="CR318" s="168">
        <f t="shared" si="291"/>
        <v>0</v>
      </c>
      <c r="CS318" s="168">
        <f>SUMIFS('BAZA DANYCH'!$O:$O,'BAZA DANYCH'!$U:$U,CS$281,'BAZA DANYCH'!$K:$K,$C318,'BAZA DANYCH'!$A:$A,$A318,'BAZA DANYCH'!$F:$F,STATYSTYKI!$B318)</f>
        <v>0</v>
      </c>
      <c r="CT318" s="168">
        <f>SUMIFS('BAZA DANYCH'!$P:$P,'BAZA DANYCH'!$U:$U,CT$281,'BAZA DANYCH'!$K:$K,$C318,'BAZA DANYCH'!$A:$A,$A318,'BAZA DANYCH'!$F:$F,STATYSTYKI!$B318)</f>
        <v>0</v>
      </c>
      <c r="CU318" s="168">
        <f t="shared" si="292"/>
        <v>0</v>
      </c>
      <c r="CV318" s="168">
        <f>SUMIFS('BAZA DANYCH'!$O:$O,'BAZA DANYCH'!$U:$U,CV$281,'BAZA DANYCH'!$K:$K,$C318,'BAZA DANYCH'!$A:$A,$A318,'BAZA DANYCH'!$F:$F,STATYSTYKI!$B318)</f>
        <v>0</v>
      </c>
      <c r="CW318" s="168">
        <f>SUMIFS('BAZA DANYCH'!$P:$P,'BAZA DANYCH'!$U:$U,CW$281,'BAZA DANYCH'!$K:$K,$C318,'BAZA DANYCH'!$A:$A,$A318,'BAZA DANYCH'!$F:$F,STATYSTYKI!$B318)</f>
        <v>0</v>
      </c>
    </row>
    <row r="319" spans="1:101" x14ac:dyDescent="0.2">
      <c r="A319" s="170" t="str">
        <f t="shared" ref="A319:C319" si="328">A221</f>
        <v xml:space="preserve">Plac Grunwaldzki </v>
      </c>
      <c r="B319" s="170" t="str">
        <f t="shared" si="328"/>
        <v>pr_88d_A</v>
      </c>
      <c r="C319" s="170">
        <f t="shared" si="328"/>
        <v>115</v>
      </c>
      <c r="D319" s="177">
        <f t="shared" si="324"/>
        <v>12</v>
      </c>
      <c r="E319" s="177">
        <f t="shared" si="325"/>
        <v>0</v>
      </c>
      <c r="F319" s="177">
        <f t="shared" si="261"/>
        <v>12</v>
      </c>
      <c r="G319" s="168">
        <f>SUMIFS('BAZA DANYCH'!$O:$O,'BAZA DANYCH'!$U:$U,G$281,'BAZA DANYCH'!$K:$K,$C319,'BAZA DANYCH'!$A:$A,$A319,'BAZA DANYCH'!$F:$F,STATYSTYKI!$B319)</f>
        <v>0</v>
      </c>
      <c r="H319" s="168">
        <f>SUMIFS('BAZA DANYCH'!$P:$P,'BAZA DANYCH'!$U:$U,H$281,'BAZA DANYCH'!$K:$K,$C319,'BAZA DANYCH'!$A:$A,$A319,'BAZA DANYCH'!$F:$F,STATYSTYKI!$B319)</f>
        <v>0</v>
      </c>
      <c r="I319" s="168">
        <f t="shared" si="262"/>
        <v>0</v>
      </c>
      <c r="J319" s="168">
        <f>SUMIFS('BAZA DANYCH'!$O:$O,'BAZA DANYCH'!$U:$U,J$281,'BAZA DANYCH'!$K:$K,$C319,'BAZA DANYCH'!$A:$A,$A319,'BAZA DANYCH'!$F:$F,STATYSTYKI!$B319)</f>
        <v>0</v>
      </c>
      <c r="K319" s="168">
        <f>SUMIFS('BAZA DANYCH'!$P:$P,'BAZA DANYCH'!$U:$U,K$281,'BAZA DANYCH'!$K:$K,$C319,'BAZA DANYCH'!$A:$A,$A319,'BAZA DANYCH'!$F:$F,STATYSTYKI!$B319)</f>
        <v>0</v>
      </c>
      <c r="L319" s="168">
        <f t="shared" si="263"/>
        <v>0</v>
      </c>
      <c r="M319" s="168">
        <f>SUMIFS('BAZA DANYCH'!$O:$O,'BAZA DANYCH'!$U:$U,M$281,'BAZA DANYCH'!$K:$K,$C319,'BAZA DANYCH'!$A:$A,$A319,'BAZA DANYCH'!$F:$F,STATYSTYKI!$B319)</f>
        <v>0</v>
      </c>
      <c r="N319" s="168">
        <f>SUMIFS('BAZA DANYCH'!$P:$P,'BAZA DANYCH'!$U:$U,N$281,'BAZA DANYCH'!$K:$K,$C319,'BAZA DANYCH'!$A:$A,$A319,'BAZA DANYCH'!$F:$F,STATYSTYKI!$B319)</f>
        <v>0</v>
      </c>
      <c r="O319" s="168">
        <f t="shared" si="264"/>
        <v>0</v>
      </c>
      <c r="P319" s="168">
        <f>SUMIFS('BAZA DANYCH'!$O:$O,'BAZA DANYCH'!$U:$U,P$281,'BAZA DANYCH'!$K:$K,$C319,'BAZA DANYCH'!$A:$A,$A319,'BAZA DANYCH'!$F:$F,STATYSTYKI!$B319)</f>
        <v>0</v>
      </c>
      <c r="Q319" s="168">
        <f>SUMIFS('BAZA DANYCH'!$P:$P,'BAZA DANYCH'!$U:$U,Q$281,'BAZA DANYCH'!$K:$K,$C319,'BAZA DANYCH'!$A:$A,$A319,'BAZA DANYCH'!$F:$F,STATYSTYKI!$B319)</f>
        <v>0</v>
      </c>
      <c r="R319" s="168">
        <f t="shared" si="265"/>
        <v>0</v>
      </c>
      <c r="S319" s="168">
        <f>SUMIFS('BAZA DANYCH'!$O:$O,'BAZA DANYCH'!$U:$U,S$281,'BAZA DANYCH'!$K:$K,$C319,'BAZA DANYCH'!$A:$A,$A319,'BAZA DANYCH'!$F:$F,STATYSTYKI!$B319)</f>
        <v>0</v>
      </c>
      <c r="T319" s="168">
        <f>SUMIFS('BAZA DANYCH'!$P:$P,'BAZA DANYCH'!$U:$U,T$281,'BAZA DANYCH'!$K:$K,$C319,'BAZA DANYCH'!$A:$A,$A319,'BAZA DANYCH'!$F:$F,STATYSTYKI!$B319)</f>
        <v>0</v>
      </c>
      <c r="U319" s="168">
        <f t="shared" si="266"/>
        <v>0</v>
      </c>
      <c r="V319" s="168">
        <f>SUMIFS('BAZA DANYCH'!$O:$O,'BAZA DANYCH'!$U:$U,V$281,'BAZA DANYCH'!$K:$K,$C319,'BAZA DANYCH'!$A:$A,$A319,'BAZA DANYCH'!$F:$F,STATYSTYKI!$B319)</f>
        <v>0</v>
      </c>
      <c r="W319" s="168">
        <f>SUMIFS('BAZA DANYCH'!$P:$P,'BAZA DANYCH'!$U:$U,W$281,'BAZA DANYCH'!$K:$K,$C319,'BAZA DANYCH'!$A:$A,$A319,'BAZA DANYCH'!$F:$F,STATYSTYKI!$B319)</f>
        <v>0</v>
      </c>
      <c r="X319" s="168">
        <f t="shared" si="267"/>
        <v>0</v>
      </c>
      <c r="Y319" s="168">
        <f>SUMIFS('BAZA DANYCH'!$O:$O,'BAZA DANYCH'!$U:$U,Y$281,'BAZA DANYCH'!$K:$K,$C319,'BAZA DANYCH'!$A:$A,$A319,'BAZA DANYCH'!$F:$F,STATYSTYKI!$B319)</f>
        <v>12</v>
      </c>
      <c r="Z319" s="168">
        <f>SUMIFS('BAZA DANYCH'!$P:$P,'BAZA DANYCH'!$U:$U,Z$281,'BAZA DANYCH'!$K:$K,$C319,'BAZA DANYCH'!$A:$A,$A319,'BAZA DANYCH'!$F:$F,STATYSTYKI!$B319)</f>
        <v>0</v>
      </c>
      <c r="AA319" s="168">
        <f t="shared" si="268"/>
        <v>12</v>
      </c>
      <c r="AB319" s="168">
        <f>SUMIFS('BAZA DANYCH'!$O:$O,'BAZA DANYCH'!$U:$U,AB$281,'BAZA DANYCH'!$K:$K,$C319,'BAZA DANYCH'!$A:$A,$A319,'BAZA DANYCH'!$F:$F,STATYSTYKI!$B319)</f>
        <v>0</v>
      </c>
      <c r="AC319" s="168">
        <f>SUMIFS('BAZA DANYCH'!$P:$P,'BAZA DANYCH'!$U:$U,AC$281,'BAZA DANYCH'!$K:$K,$C319,'BAZA DANYCH'!$A:$A,$A319,'BAZA DANYCH'!$F:$F,STATYSTYKI!$B319)</f>
        <v>0</v>
      </c>
      <c r="AD319" s="168">
        <f t="shared" si="269"/>
        <v>0</v>
      </c>
      <c r="AE319" s="168">
        <f>SUMIFS('BAZA DANYCH'!$O:$O,'BAZA DANYCH'!$U:$U,AE$281,'BAZA DANYCH'!$K:$K,$C319,'BAZA DANYCH'!$A:$A,$A319,'BAZA DANYCH'!$F:$F,STATYSTYKI!$B319)</f>
        <v>0</v>
      </c>
      <c r="AF319" s="168">
        <f>SUMIFS('BAZA DANYCH'!$P:$P,'BAZA DANYCH'!$U:$U,AF$281,'BAZA DANYCH'!$K:$K,$C319,'BAZA DANYCH'!$A:$A,$A319,'BAZA DANYCH'!$F:$F,STATYSTYKI!$B319)</f>
        <v>0</v>
      </c>
      <c r="AG319" s="168">
        <f t="shared" si="270"/>
        <v>0</v>
      </c>
      <c r="AH319" s="168">
        <f>SUMIFS('BAZA DANYCH'!$O:$O,'BAZA DANYCH'!$U:$U,AH$281,'BAZA DANYCH'!$K:$K,$C319,'BAZA DANYCH'!$A:$A,$A319,'BAZA DANYCH'!$F:$F,STATYSTYKI!$B319)</f>
        <v>0</v>
      </c>
      <c r="AI319" s="168">
        <f>SUMIFS('BAZA DANYCH'!$P:$P,'BAZA DANYCH'!$U:$U,AI$281,'BAZA DANYCH'!$K:$K,$C319,'BAZA DANYCH'!$A:$A,$A319,'BAZA DANYCH'!$F:$F,STATYSTYKI!$B319)</f>
        <v>0</v>
      </c>
      <c r="AJ319" s="168">
        <f t="shared" si="271"/>
        <v>0</v>
      </c>
      <c r="AK319" s="168">
        <f>SUMIFS('BAZA DANYCH'!$O:$O,'BAZA DANYCH'!$U:$U,AK$281,'BAZA DANYCH'!$K:$K,$C319,'BAZA DANYCH'!$A:$A,$A319,'BAZA DANYCH'!$F:$F,STATYSTYKI!$B319)</f>
        <v>0</v>
      </c>
      <c r="AL319" s="168">
        <f>SUMIFS('BAZA DANYCH'!$P:$P,'BAZA DANYCH'!$U:$U,AL$281,'BAZA DANYCH'!$K:$K,$C319,'BAZA DANYCH'!$A:$A,$A319,'BAZA DANYCH'!$F:$F,STATYSTYKI!$B319)</f>
        <v>0</v>
      </c>
      <c r="AM319" s="168">
        <f t="shared" si="272"/>
        <v>0</v>
      </c>
      <c r="AN319" s="168">
        <f>SUMIFS('BAZA DANYCH'!$O:$O,'BAZA DANYCH'!$U:$U,AN$281,'BAZA DANYCH'!$K:$K,$C319,'BAZA DANYCH'!$A:$A,$A319,'BAZA DANYCH'!$F:$F,STATYSTYKI!$B319)</f>
        <v>0</v>
      </c>
      <c r="AO319" s="168">
        <f>SUMIFS('BAZA DANYCH'!$P:$P,'BAZA DANYCH'!$U:$U,AO$281,'BAZA DANYCH'!$K:$K,$C319,'BAZA DANYCH'!$A:$A,$A319,'BAZA DANYCH'!$F:$F,STATYSTYKI!$B319)</f>
        <v>0</v>
      </c>
      <c r="AP319" s="168">
        <f t="shared" si="273"/>
        <v>0</v>
      </c>
      <c r="AQ319" s="168">
        <f>SUMIFS('BAZA DANYCH'!$O:$O,'BAZA DANYCH'!$U:$U,AQ$281,'BAZA DANYCH'!$K:$K,$C319,'BAZA DANYCH'!$A:$A,$A319,'BAZA DANYCH'!$F:$F,STATYSTYKI!$B319)</f>
        <v>0</v>
      </c>
      <c r="AR319" s="168">
        <f>SUMIFS('BAZA DANYCH'!$P:$P,'BAZA DANYCH'!$U:$U,AR$281,'BAZA DANYCH'!$K:$K,$C319,'BAZA DANYCH'!$A:$A,$A319,'BAZA DANYCH'!$F:$F,STATYSTYKI!$B319)</f>
        <v>0</v>
      </c>
      <c r="AS319" s="168">
        <f t="shared" si="274"/>
        <v>0</v>
      </c>
      <c r="AT319" s="168">
        <f>SUMIFS('BAZA DANYCH'!$O:$O,'BAZA DANYCH'!$U:$U,AT$281,'BAZA DANYCH'!$K:$K,$C319,'BAZA DANYCH'!$A:$A,$A319,'BAZA DANYCH'!$F:$F,STATYSTYKI!$B319)</f>
        <v>0</v>
      </c>
      <c r="AU319" s="168">
        <f>SUMIFS('BAZA DANYCH'!$P:$P,'BAZA DANYCH'!$U:$U,AU$281,'BAZA DANYCH'!$K:$K,$C319,'BAZA DANYCH'!$A:$A,$A319,'BAZA DANYCH'!$F:$F,STATYSTYKI!$B319)</f>
        <v>0</v>
      </c>
      <c r="AV319" s="168">
        <f t="shared" si="275"/>
        <v>0</v>
      </c>
      <c r="AW319" s="168">
        <f>SUMIFS('BAZA DANYCH'!$O:$O,'BAZA DANYCH'!$U:$U,AW$281,'BAZA DANYCH'!$K:$K,$C319,'BAZA DANYCH'!$A:$A,$A319,'BAZA DANYCH'!$F:$F,STATYSTYKI!$B319)</f>
        <v>0</v>
      </c>
      <c r="AX319" s="168">
        <f>SUMIFS('BAZA DANYCH'!$P:$P,'BAZA DANYCH'!$U:$U,AX$281,'BAZA DANYCH'!$K:$K,$C319,'BAZA DANYCH'!$A:$A,$A319,'BAZA DANYCH'!$F:$F,STATYSTYKI!$B319)</f>
        <v>0</v>
      </c>
      <c r="AY319" s="168">
        <f t="shared" si="276"/>
        <v>0</v>
      </c>
      <c r="AZ319" s="168">
        <f>SUMIFS('BAZA DANYCH'!$O:$O,'BAZA DANYCH'!$U:$U,AZ$281,'BAZA DANYCH'!$K:$K,$C319,'BAZA DANYCH'!$A:$A,$A319,'BAZA DANYCH'!$F:$F,STATYSTYKI!$B319)</f>
        <v>0</v>
      </c>
      <c r="BA319" s="168">
        <f>SUMIFS('BAZA DANYCH'!$P:$P,'BAZA DANYCH'!$U:$U,BA$281,'BAZA DANYCH'!$K:$K,$C319,'BAZA DANYCH'!$A:$A,$A319,'BAZA DANYCH'!$F:$F,STATYSTYKI!$B319)</f>
        <v>0</v>
      </c>
      <c r="BB319" s="168">
        <f t="shared" si="277"/>
        <v>0</v>
      </c>
      <c r="BC319" s="168">
        <f>SUMIFS('BAZA DANYCH'!$O:$O,'BAZA DANYCH'!$U:$U,BC$281,'BAZA DANYCH'!$K:$K,$C319,'BAZA DANYCH'!$A:$A,$A319,'BAZA DANYCH'!$F:$F,STATYSTYKI!$B319)</f>
        <v>0</v>
      </c>
      <c r="BD319" s="168">
        <f>SUMIFS('BAZA DANYCH'!$P:$P,'BAZA DANYCH'!$U:$U,BD$281,'BAZA DANYCH'!$K:$K,$C319,'BAZA DANYCH'!$A:$A,$A319,'BAZA DANYCH'!$F:$F,STATYSTYKI!$B319)</f>
        <v>0</v>
      </c>
      <c r="BE319" s="168">
        <f t="shared" si="278"/>
        <v>0</v>
      </c>
      <c r="BF319" s="168">
        <f>SUMIFS('BAZA DANYCH'!$O:$O,'BAZA DANYCH'!$U:$U,BF$281,'BAZA DANYCH'!$K:$K,$C319,'BAZA DANYCH'!$A:$A,$A319,'BAZA DANYCH'!$F:$F,STATYSTYKI!$B319)</f>
        <v>0</v>
      </c>
      <c r="BG319" s="168">
        <f>SUMIFS('BAZA DANYCH'!$P:$P,'BAZA DANYCH'!$U:$U,BG$281,'BAZA DANYCH'!$K:$K,$C319,'BAZA DANYCH'!$A:$A,$A319,'BAZA DANYCH'!$F:$F,STATYSTYKI!$B319)</f>
        <v>0</v>
      </c>
      <c r="BH319" s="168">
        <f t="shared" si="279"/>
        <v>0</v>
      </c>
      <c r="BI319" s="168">
        <f>SUMIFS('BAZA DANYCH'!$O:$O,'BAZA DANYCH'!$U:$U,BI$281,'BAZA DANYCH'!$K:$K,$C319,'BAZA DANYCH'!$A:$A,$A319,'BAZA DANYCH'!$F:$F,STATYSTYKI!$B319)</f>
        <v>0</v>
      </c>
      <c r="BJ319" s="168">
        <f>SUMIFS('BAZA DANYCH'!$P:$P,'BAZA DANYCH'!$U:$U,BJ$281,'BAZA DANYCH'!$K:$K,$C319,'BAZA DANYCH'!$A:$A,$A319,'BAZA DANYCH'!$F:$F,STATYSTYKI!$B319)</f>
        <v>0</v>
      </c>
      <c r="BK319" s="168">
        <f t="shared" si="280"/>
        <v>0</v>
      </c>
      <c r="BL319" s="168">
        <f>SUMIFS('BAZA DANYCH'!$O:$O,'BAZA DANYCH'!$U:$U,BL$281,'BAZA DANYCH'!$K:$K,$C319,'BAZA DANYCH'!$A:$A,$A319,'BAZA DANYCH'!$F:$F,STATYSTYKI!$B319)</f>
        <v>0</v>
      </c>
      <c r="BM319" s="168">
        <f>SUMIFS('BAZA DANYCH'!$P:$P,'BAZA DANYCH'!$U:$U,BM$281,'BAZA DANYCH'!$K:$K,$C319,'BAZA DANYCH'!$A:$A,$A319,'BAZA DANYCH'!$F:$F,STATYSTYKI!$B319)</f>
        <v>0</v>
      </c>
      <c r="BN319" s="168">
        <f t="shared" si="281"/>
        <v>0</v>
      </c>
      <c r="BO319" s="168">
        <f>SUMIFS('BAZA DANYCH'!$O:$O,'BAZA DANYCH'!$U:$U,BO$281,'BAZA DANYCH'!$K:$K,$C319,'BAZA DANYCH'!$A:$A,$A319,'BAZA DANYCH'!$F:$F,STATYSTYKI!$B319)</f>
        <v>0</v>
      </c>
      <c r="BP319" s="168">
        <f>SUMIFS('BAZA DANYCH'!$P:$P,'BAZA DANYCH'!$U:$U,BP$281,'BAZA DANYCH'!$K:$K,$C319,'BAZA DANYCH'!$A:$A,$A319,'BAZA DANYCH'!$F:$F,STATYSTYKI!$B319)</f>
        <v>0</v>
      </c>
      <c r="BQ319" s="168">
        <f t="shared" si="282"/>
        <v>0</v>
      </c>
      <c r="BR319" s="168">
        <f>SUMIFS('BAZA DANYCH'!$O:$O,'BAZA DANYCH'!$U:$U,BR$281,'BAZA DANYCH'!$K:$K,$C319,'BAZA DANYCH'!$A:$A,$A319,'BAZA DANYCH'!$F:$F,STATYSTYKI!$B319)</f>
        <v>0</v>
      </c>
      <c r="BS319" s="168">
        <f>SUMIFS('BAZA DANYCH'!$P:$P,'BAZA DANYCH'!$U:$U,BS$281,'BAZA DANYCH'!$K:$K,$C319,'BAZA DANYCH'!$A:$A,$A319,'BAZA DANYCH'!$F:$F,STATYSTYKI!$B319)</f>
        <v>0</v>
      </c>
      <c r="BT319" s="168">
        <f t="shared" si="283"/>
        <v>0</v>
      </c>
      <c r="BU319" s="168">
        <f>SUMIFS('BAZA DANYCH'!$O:$O,'BAZA DANYCH'!$U:$U,BU$281,'BAZA DANYCH'!$K:$K,$C319,'BAZA DANYCH'!$A:$A,$A319,'BAZA DANYCH'!$F:$F,STATYSTYKI!$B319)</f>
        <v>0</v>
      </c>
      <c r="BV319" s="168">
        <f>SUMIFS('BAZA DANYCH'!$P:$P,'BAZA DANYCH'!$U:$U,BV$281,'BAZA DANYCH'!$K:$K,$C319,'BAZA DANYCH'!$A:$A,$A319,'BAZA DANYCH'!$F:$F,STATYSTYKI!$B319)</f>
        <v>0</v>
      </c>
      <c r="BW319" s="168">
        <f t="shared" si="284"/>
        <v>0</v>
      </c>
      <c r="BX319" s="168">
        <f>SUMIFS('BAZA DANYCH'!$O:$O,'BAZA DANYCH'!$U:$U,BX$281,'BAZA DANYCH'!$K:$K,$C319,'BAZA DANYCH'!$A:$A,$A319,'BAZA DANYCH'!$F:$F,STATYSTYKI!$B319)</f>
        <v>0</v>
      </c>
      <c r="BY319" s="168">
        <f>SUMIFS('BAZA DANYCH'!$P:$P,'BAZA DANYCH'!$U:$U,BY$281,'BAZA DANYCH'!$K:$K,$C319,'BAZA DANYCH'!$A:$A,$A319,'BAZA DANYCH'!$F:$F,STATYSTYKI!$B319)</f>
        <v>0</v>
      </c>
      <c r="BZ319" s="168">
        <f t="shared" si="285"/>
        <v>0</v>
      </c>
      <c r="CA319" s="168">
        <f>SUMIFS('BAZA DANYCH'!$O:$O,'BAZA DANYCH'!$U:$U,CA$281,'BAZA DANYCH'!$K:$K,$C319,'BAZA DANYCH'!$A:$A,$A319,'BAZA DANYCH'!$F:$F,STATYSTYKI!$B319)</f>
        <v>0</v>
      </c>
      <c r="CB319" s="168">
        <f>SUMIFS('BAZA DANYCH'!$P:$P,'BAZA DANYCH'!$U:$U,CB$281,'BAZA DANYCH'!$K:$K,$C319,'BAZA DANYCH'!$A:$A,$A319,'BAZA DANYCH'!$F:$F,STATYSTYKI!$B319)</f>
        <v>0</v>
      </c>
      <c r="CC319" s="168">
        <f t="shared" si="286"/>
        <v>0</v>
      </c>
      <c r="CD319" s="168">
        <f>SUMIFS('BAZA DANYCH'!$O:$O,'BAZA DANYCH'!$U:$U,CD$281,'BAZA DANYCH'!$K:$K,$C319,'BAZA DANYCH'!$A:$A,$A319,'BAZA DANYCH'!$F:$F,STATYSTYKI!$B319)</f>
        <v>0</v>
      </c>
      <c r="CE319" s="168">
        <f>SUMIFS('BAZA DANYCH'!$P:$P,'BAZA DANYCH'!$U:$U,CE$281,'BAZA DANYCH'!$K:$K,$C319,'BAZA DANYCH'!$A:$A,$A319,'BAZA DANYCH'!$F:$F,STATYSTYKI!$B319)</f>
        <v>0</v>
      </c>
      <c r="CF319" s="168">
        <f t="shared" si="287"/>
        <v>0</v>
      </c>
      <c r="CG319" s="168">
        <f>SUMIFS('BAZA DANYCH'!$O:$O,'BAZA DANYCH'!$U:$U,CG$281,'BAZA DANYCH'!$K:$K,$C319,'BAZA DANYCH'!$A:$A,$A319,'BAZA DANYCH'!$F:$F,STATYSTYKI!$B319)</f>
        <v>0</v>
      </c>
      <c r="CH319" s="168">
        <f>SUMIFS('BAZA DANYCH'!$P:$P,'BAZA DANYCH'!$U:$U,CH$281,'BAZA DANYCH'!$K:$K,$C319,'BAZA DANYCH'!$A:$A,$A319,'BAZA DANYCH'!$F:$F,STATYSTYKI!$B319)</f>
        <v>0</v>
      </c>
      <c r="CI319" s="168">
        <f t="shared" si="288"/>
        <v>0</v>
      </c>
      <c r="CJ319" s="168">
        <f>SUMIFS('BAZA DANYCH'!$O:$O,'BAZA DANYCH'!$U:$U,CJ$281,'BAZA DANYCH'!$K:$K,$C319,'BAZA DANYCH'!$A:$A,$A319,'BAZA DANYCH'!$F:$F,STATYSTYKI!$B319)</f>
        <v>0</v>
      </c>
      <c r="CK319" s="168">
        <f>SUMIFS('BAZA DANYCH'!$P:$P,'BAZA DANYCH'!$U:$U,CK$281,'BAZA DANYCH'!$K:$K,$C319,'BAZA DANYCH'!$A:$A,$A319,'BAZA DANYCH'!$F:$F,STATYSTYKI!$B319)</f>
        <v>0</v>
      </c>
      <c r="CL319" s="168">
        <f t="shared" si="289"/>
        <v>0</v>
      </c>
      <c r="CM319" s="168">
        <f>SUMIFS('BAZA DANYCH'!$O:$O,'BAZA DANYCH'!$U:$U,CM$281,'BAZA DANYCH'!$K:$K,$C319,'BAZA DANYCH'!$A:$A,$A319,'BAZA DANYCH'!$F:$F,STATYSTYKI!$B319)</f>
        <v>0</v>
      </c>
      <c r="CN319" s="168">
        <f>SUMIFS('BAZA DANYCH'!$P:$P,'BAZA DANYCH'!$U:$U,CN$281,'BAZA DANYCH'!$K:$K,$C319,'BAZA DANYCH'!$A:$A,$A319,'BAZA DANYCH'!$F:$F,STATYSTYKI!$B319)</f>
        <v>0</v>
      </c>
      <c r="CO319" s="168">
        <f t="shared" si="290"/>
        <v>0</v>
      </c>
      <c r="CP319" s="168">
        <f>SUMIFS('BAZA DANYCH'!$O:$O,'BAZA DANYCH'!$U:$U,CP$281,'BAZA DANYCH'!$K:$K,$C319,'BAZA DANYCH'!$A:$A,$A319,'BAZA DANYCH'!$F:$F,STATYSTYKI!$B319)</f>
        <v>0</v>
      </c>
      <c r="CQ319" s="168">
        <f>SUMIFS('BAZA DANYCH'!$P:$P,'BAZA DANYCH'!$U:$U,CQ$281,'BAZA DANYCH'!$K:$K,$C319,'BAZA DANYCH'!$A:$A,$A319,'BAZA DANYCH'!$F:$F,STATYSTYKI!$B319)</f>
        <v>0</v>
      </c>
      <c r="CR319" s="168">
        <f t="shared" si="291"/>
        <v>0</v>
      </c>
      <c r="CS319" s="168">
        <f>SUMIFS('BAZA DANYCH'!$O:$O,'BAZA DANYCH'!$U:$U,CS$281,'BAZA DANYCH'!$K:$K,$C319,'BAZA DANYCH'!$A:$A,$A319,'BAZA DANYCH'!$F:$F,STATYSTYKI!$B319)</f>
        <v>0</v>
      </c>
      <c r="CT319" s="168">
        <f>SUMIFS('BAZA DANYCH'!$P:$P,'BAZA DANYCH'!$U:$U,CT$281,'BAZA DANYCH'!$K:$K,$C319,'BAZA DANYCH'!$A:$A,$A319,'BAZA DANYCH'!$F:$F,STATYSTYKI!$B319)</f>
        <v>0</v>
      </c>
      <c r="CU319" s="168">
        <f t="shared" si="292"/>
        <v>0</v>
      </c>
      <c r="CV319" s="168">
        <f>SUMIFS('BAZA DANYCH'!$O:$O,'BAZA DANYCH'!$U:$U,CV$281,'BAZA DANYCH'!$K:$K,$C319,'BAZA DANYCH'!$A:$A,$A319,'BAZA DANYCH'!$F:$F,STATYSTYKI!$B319)</f>
        <v>0</v>
      </c>
      <c r="CW319" s="168">
        <f>SUMIFS('BAZA DANYCH'!$P:$P,'BAZA DANYCH'!$U:$U,CW$281,'BAZA DANYCH'!$K:$K,$C319,'BAZA DANYCH'!$A:$A,$A319,'BAZA DANYCH'!$F:$F,STATYSTYKI!$B319)</f>
        <v>0</v>
      </c>
    </row>
    <row r="320" spans="1:101" x14ac:dyDescent="0.2">
      <c r="A320" s="170" t="str">
        <f t="shared" ref="A320:C320" si="329">A222</f>
        <v xml:space="preserve">Plac Grunwaldzki </v>
      </c>
      <c r="B320" s="170" t="str">
        <f t="shared" si="329"/>
        <v>pr_88f_A</v>
      </c>
      <c r="C320" s="170">
        <f t="shared" si="329"/>
        <v>115</v>
      </c>
      <c r="D320" s="177">
        <f t="shared" si="324"/>
        <v>1133</v>
      </c>
      <c r="E320" s="177">
        <f t="shared" si="325"/>
        <v>3</v>
      </c>
      <c r="F320" s="177">
        <f t="shared" si="261"/>
        <v>1136</v>
      </c>
      <c r="G320" s="168">
        <f>SUMIFS('BAZA DANYCH'!$O:$O,'BAZA DANYCH'!$U:$U,G$281,'BAZA DANYCH'!$K:$K,$C320,'BAZA DANYCH'!$A:$A,$A320,'BAZA DANYCH'!$F:$F,STATYSTYKI!$B320)</f>
        <v>20</v>
      </c>
      <c r="H320" s="168">
        <f>SUMIFS('BAZA DANYCH'!$P:$P,'BAZA DANYCH'!$U:$U,H$281,'BAZA DANYCH'!$K:$K,$C320,'BAZA DANYCH'!$A:$A,$A320,'BAZA DANYCH'!$F:$F,STATYSTYKI!$B320)</f>
        <v>0</v>
      </c>
      <c r="I320" s="168">
        <f t="shared" si="262"/>
        <v>20</v>
      </c>
      <c r="J320" s="168">
        <f>SUMIFS('BAZA DANYCH'!$O:$O,'BAZA DANYCH'!$U:$U,J$281,'BAZA DANYCH'!$K:$K,$C320,'BAZA DANYCH'!$A:$A,$A320,'BAZA DANYCH'!$F:$F,STATYSTYKI!$B320)</f>
        <v>36</v>
      </c>
      <c r="K320" s="168">
        <f>SUMIFS('BAZA DANYCH'!$P:$P,'BAZA DANYCH'!$U:$U,K$281,'BAZA DANYCH'!$K:$K,$C320,'BAZA DANYCH'!$A:$A,$A320,'BAZA DANYCH'!$F:$F,STATYSTYKI!$B320)</f>
        <v>0</v>
      </c>
      <c r="L320" s="168">
        <f t="shared" si="263"/>
        <v>36</v>
      </c>
      <c r="M320" s="168">
        <f>SUMIFS('BAZA DANYCH'!$O:$O,'BAZA DANYCH'!$U:$U,M$281,'BAZA DANYCH'!$K:$K,$C320,'BAZA DANYCH'!$A:$A,$A320,'BAZA DANYCH'!$F:$F,STATYSTYKI!$B320)</f>
        <v>57</v>
      </c>
      <c r="N320" s="168">
        <f>SUMIFS('BAZA DANYCH'!$P:$P,'BAZA DANYCH'!$U:$U,N$281,'BAZA DANYCH'!$K:$K,$C320,'BAZA DANYCH'!$A:$A,$A320,'BAZA DANYCH'!$F:$F,STATYSTYKI!$B320)</f>
        <v>0</v>
      </c>
      <c r="O320" s="168">
        <f t="shared" si="264"/>
        <v>57</v>
      </c>
      <c r="P320" s="168">
        <f>SUMIFS('BAZA DANYCH'!$O:$O,'BAZA DANYCH'!$U:$U,P$281,'BAZA DANYCH'!$K:$K,$C320,'BAZA DANYCH'!$A:$A,$A320,'BAZA DANYCH'!$F:$F,STATYSTYKI!$B320)</f>
        <v>33</v>
      </c>
      <c r="Q320" s="168">
        <f>SUMIFS('BAZA DANYCH'!$P:$P,'BAZA DANYCH'!$U:$U,Q$281,'BAZA DANYCH'!$K:$K,$C320,'BAZA DANYCH'!$A:$A,$A320,'BAZA DANYCH'!$F:$F,STATYSTYKI!$B320)</f>
        <v>0</v>
      </c>
      <c r="R320" s="168">
        <f t="shared" si="265"/>
        <v>33</v>
      </c>
      <c r="S320" s="168">
        <f>SUMIFS('BAZA DANYCH'!$O:$O,'BAZA DANYCH'!$U:$U,S$281,'BAZA DANYCH'!$K:$K,$C320,'BAZA DANYCH'!$A:$A,$A320,'BAZA DANYCH'!$F:$F,STATYSTYKI!$B320)</f>
        <v>44</v>
      </c>
      <c r="T320" s="168">
        <f>SUMIFS('BAZA DANYCH'!$P:$P,'BAZA DANYCH'!$U:$U,T$281,'BAZA DANYCH'!$K:$K,$C320,'BAZA DANYCH'!$A:$A,$A320,'BAZA DANYCH'!$F:$F,STATYSTYKI!$B320)</f>
        <v>3</v>
      </c>
      <c r="U320" s="168">
        <f t="shared" si="266"/>
        <v>47</v>
      </c>
      <c r="V320" s="168">
        <f>SUMIFS('BAZA DANYCH'!$O:$O,'BAZA DANYCH'!$U:$U,V$281,'BAZA DANYCH'!$K:$K,$C320,'BAZA DANYCH'!$A:$A,$A320,'BAZA DANYCH'!$F:$F,STATYSTYKI!$B320)</f>
        <v>23</v>
      </c>
      <c r="W320" s="168">
        <f>SUMIFS('BAZA DANYCH'!$P:$P,'BAZA DANYCH'!$U:$U,W$281,'BAZA DANYCH'!$K:$K,$C320,'BAZA DANYCH'!$A:$A,$A320,'BAZA DANYCH'!$F:$F,STATYSTYKI!$B320)</f>
        <v>0</v>
      </c>
      <c r="X320" s="168">
        <f t="shared" si="267"/>
        <v>23</v>
      </c>
      <c r="Y320" s="168">
        <f>SUMIFS('BAZA DANYCH'!$O:$O,'BAZA DANYCH'!$U:$U,Y$281,'BAZA DANYCH'!$K:$K,$C320,'BAZA DANYCH'!$A:$A,$A320,'BAZA DANYCH'!$F:$F,STATYSTYKI!$B320)</f>
        <v>21</v>
      </c>
      <c r="Z320" s="168">
        <f>SUMIFS('BAZA DANYCH'!$P:$P,'BAZA DANYCH'!$U:$U,Z$281,'BAZA DANYCH'!$K:$K,$C320,'BAZA DANYCH'!$A:$A,$A320,'BAZA DANYCH'!$F:$F,STATYSTYKI!$B320)</f>
        <v>0</v>
      </c>
      <c r="AA320" s="168">
        <f t="shared" si="268"/>
        <v>21</v>
      </c>
      <c r="AB320" s="168">
        <f>SUMIFS('BAZA DANYCH'!$O:$O,'BAZA DANYCH'!$U:$U,AB$281,'BAZA DANYCH'!$K:$K,$C320,'BAZA DANYCH'!$A:$A,$A320,'BAZA DANYCH'!$F:$F,STATYSTYKI!$B320)</f>
        <v>49</v>
      </c>
      <c r="AC320" s="168">
        <f>SUMIFS('BAZA DANYCH'!$P:$P,'BAZA DANYCH'!$U:$U,AC$281,'BAZA DANYCH'!$K:$K,$C320,'BAZA DANYCH'!$A:$A,$A320,'BAZA DANYCH'!$F:$F,STATYSTYKI!$B320)</f>
        <v>0</v>
      </c>
      <c r="AD320" s="168">
        <f t="shared" si="269"/>
        <v>49</v>
      </c>
      <c r="AE320" s="168">
        <f>SUMIFS('BAZA DANYCH'!$O:$O,'BAZA DANYCH'!$U:$U,AE$281,'BAZA DANYCH'!$K:$K,$C320,'BAZA DANYCH'!$A:$A,$A320,'BAZA DANYCH'!$F:$F,STATYSTYKI!$B320)</f>
        <v>32</v>
      </c>
      <c r="AF320" s="168">
        <f>SUMIFS('BAZA DANYCH'!$P:$P,'BAZA DANYCH'!$U:$U,AF$281,'BAZA DANYCH'!$K:$K,$C320,'BAZA DANYCH'!$A:$A,$A320,'BAZA DANYCH'!$F:$F,STATYSTYKI!$B320)</f>
        <v>0</v>
      </c>
      <c r="AG320" s="168">
        <f t="shared" si="270"/>
        <v>32</v>
      </c>
      <c r="AH320" s="168">
        <f>SUMIFS('BAZA DANYCH'!$O:$O,'BAZA DANYCH'!$U:$U,AH$281,'BAZA DANYCH'!$K:$K,$C320,'BAZA DANYCH'!$A:$A,$A320,'BAZA DANYCH'!$F:$F,STATYSTYKI!$B320)</f>
        <v>13</v>
      </c>
      <c r="AI320" s="168">
        <f>SUMIFS('BAZA DANYCH'!$P:$P,'BAZA DANYCH'!$U:$U,AI$281,'BAZA DANYCH'!$K:$K,$C320,'BAZA DANYCH'!$A:$A,$A320,'BAZA DANYCH'!$F:$F,STATYSTYKI!$B320)</f>
        <v>0</v>
      </c>
      <c r="AJ320" s="168">
        <f t="shared" si="271"/>
        <v>13</v>
      </c>
      <c r="AK320" s="168">
        <f>SUMIFS('BAZA DANYCH'!$O:$O,'BAZA DANYCH'!$U:$U,AK$281,'BAZA DANYCH'!$K:$K,$C320,'BAZA DANYCH'!$A:$A,$A320,'BAZA DANYCH'!$F:$F,STATYSTYKI!$B320)</f>
        <v>22</v>
      </c>
      <c r="AL320" s="168">
        <f>SUMIFS('BAZA DANYCH'!$P:$P,'BAZA DANYCH'!$U:$U,AL$281,'BAZA DANYCH'!$K:$K,$C320,'BAZA DANYCH'!$A:$A,$A320,'BAZA DANYCH'!$F:$F,STATYSTYKI!$B320)</f>
        <v>0</v>
      </c>
      <c r="AM320" s="168">
        <f t="shared" si="272"/>
        <v>22</v>
      </c>
      <c r="AN320" s="168">
        <f>SUMIFS('BAZA DANYCH'!$O:$O,'BAZA DANYCH'!$U:$U,AN$281,'BAZA DANYCH'!$K:$K,$C320,'BAZA DANYCH'!$A:$A,$A320,'BAZA DANYCH'!$F:$F,STATYSTYKI!$B320)</f>
        <v>17</v>
      </c>
      <c r="AO320" s="168">
        <f>SUMIFS('BAZA DANYCH'!$P:$P,'BAZA DANYCH'!$U:$U,AO$281,'BAZA DANYCH'!$K:$K,$C320,'BAZA DANYCH'!$A:$A,$A320,'BAZA DANYCH'!$F:$F,STATYSTYKI!$B320)</f>
        <v>0</v>
      </c>
      <c r="AP320" s="168">
        <f t="shared" si="273"/>
        <v>17</v>
      </c>
      <c r="AQ320" s="168">
        <f>SUMIFS('BAZA DANYCH'!$O:$O,'BAZA DANYCH'!$U:$U,AQ$281,'BAZA DANYCH'!$K:$K,$C320,'BAZA DANYCH'!$A:$A,$A320,'BAZA DANYCH'!$F:$F,STATYSTYKI!$B320)</f>
        <v>0</v>
      </c>
      <c r="AR320" s="168">
        <f>SUMIFS('BAZA DANYCH'!$P:$P,'BAZA DANYCH'!$U:$U,AR$281,'BAZA DANYCH'!$K:$K,$C320,'BAZA DANYCH'!$A:$A,$A320,'BAZA DANYCH'!$F:$F,STATYSTYKI!$B320)</f>
        <v>0</v>
      </c>
      <c r="AS320" s="168">
        <f t="shared" si="274"/>
        <v>0</v>
      </c>
      <c r="AT320" s="168">
        <f>SUMIFS('BAZA DANYCH'!$O:$O,'BAZA DANYCH'!$U:$U,AT$281,'BAZA DANYCH'!$K:$K,$C320,'BAZA DANYCH'!$A:$A,$A320,'BAZA DANYCH'!$F:$F,STATYSTYKI!$B320)</f>
        <v>36</v>
      </c>
      <c r="AU320" s="168">
        <f>SUMIFS('BAZA DANYCH'!$P:$P,'BAZA DANYCH'!$U:$U,AU$281,'BAZA DANYCH'!$K:$K,$C320,'BAZA DANYCH'!$A:$A,$A320,'BAZA DANYCH'!$F:$F,STATYSTYKI!$B320)</f>
        <v>0</v>
      </c>
      <c r="AV320" s="168">
        <f t="shared" si="275"/>
        <v>36</v>
      </c>
      <c r="AW320" s="168">
        <f>SUMIFS('BAZA DANYCH'!$O:$O,'BAZA DANYCH'!$U:$U,AW$281,'BAZA DANYCH'!$K:$K,$C320,'BAZA DANYCH'!$A:$A,$A320,'BAZA DANYCH'!$F:$F,STATYSTYKI!$B320)</f>
        <v>13</v>
      </c>
      <c r="AX320" s="168">
        <f>SUMIFS('BAZA DANYCH'!$P:$P,'BAZA DANYCH'!$U:$U,AX$281,'BAZA DANYCH'!$K:$K,$C320,'BAZA DANYCH'!$A:$A,$A320,'BAZA DANYCH'!$F:$F,STATYSTYKI!$B320)</f>
        <v>0</v>
      </c>
      <c r="AY320" s="168">
        <f t="shared" si="276"/>
        <v>13</v>
      </c>
      <c r="AZ320" s="168">
        <f>SUMIFS('BAZA DANYCH'!$O:$O,'BAZA DANYCH'!$U:$U,AZ$281,'BAZA DANYCH'!$K:$K,$C320,'BAZA DANYCH'!$A:$A,$A320,'BAZA DANYCH'!$F:$F,STATYSTYKI!$B320)</f>
        <v>22</v>
      </c>
      <c r="BA320" s="168">
        <f>SUMIFS('BAZA DANYCH'!$P:$P,'BAZA DANYCH'!$U:$U,BA$281,'BAZA DANYCH'!$K:$K,$C320,'BAZA DANYCH'!$A:$A,$A320,'BAZA DANYCH'!$F:$F,STATYSTYKI!$B320)</f>
        <v>0</v>
      </c>
      <c r="BB320" s="168">
        <f t="shared" si="277"/>
        <v>22</v>
      </c>
      <c r="BC320" s="168">
        <f>SUMIFS('BAZA DANYCH'!$O:$O,'BAZA DANYCH'!$U:$U,BC$281,'BAZA DANYCH'!$K:$K,$C320,'BAZA DANYCH'!$A:$A,$A320,'BAZA DANYCH'!$F:$F,STATYSTYKI!$B320)</f>
        <v>16</v>
      </c>
      <c r="BD320" s="168">
        <f>SUMIFS('BAZA DANYCH'!$P:$P,'BAZA DANYCH'!$U:$U,BD$281,'BAZA DANYCH'!$K:$K,$C320,'BAZA DANYCH'!$A:$A,$A320,'BAZA DANYCH'!$F:$F,STATYSTYKI!$B320)</f>
        <v>0</v>
      </c>
      <c r="BE320" s="168">
        <f t="shared" si="278"/>
        <v>16</v>
      </c>
      <c r="BF320" s="168">
        <f>SUMIFS('BAZA DANYCH'!$O:$O,'BAZA DANYCH'!$U:$U,BF$281,'BAZA DANYCH'!$K:$K,$C320,'BAZA DANYCH'!$A:$A,$A320,'BAZA DANYCH'!$F:$F,STATYSTYKI!$B320)</f>
        <v>40</v>
      </c>
      <c r="BG320" s="168">
        <f>SUMIFS('BAZA DANYCH'!$P:$P,'BAZA DANYCH'!$U:$U,BG$281,'BAZA DANYCH'!$K:$K,$C320,'BAZA DANYCH'!$A:$A,$A320,'BAZA DANYCH'!$F:$F,STATYSTYKI!$B320)</f>
        <v>0</v>
      </c>
      <c r="BH320" s="168">
        <f t="shared" si="279"/>
        <v>40</v>
      </c>
      <c r="BI320" s="168">
        <f>SUMIFS('BAZA DANYCH'!$O:$O,'BAZA DANYCH'!$U:$U,BI$281,'BAZA DANYCH'!$K:$K,$C320,'BAZA DANYCH'!$A:$A,$A320,'BAZA DANYCH'!$F:$F,STATYSTYKI!$B320)</f>
        <v>33</v>
      </c>
      <c r="BJ320" s="168">
        <f>SUMIFS('BAZA DANYCH'!$P:$P,'BAZA DANYCH'!$U:$U,BJ$281,'BAZA DANYCH'!$K:$K,$C320,'BAZA DANYCH'!$A:$A,$A320,'BAZA DANYCH'!$F:$F,STATYSTYKI!$B320)</f>
        <v>0</v>
      </c>
      <c r="BK320" s="168">
        <f t="shared" si="280"/>
        <v>33</v>
      </c>
      <c r="BL320" s="168">
        <f>SUMIFS('BAZA DANYCH'!$O:$O,'BAZA DANYCH'!$U:$U,BL$281,'BAZA DANYCH'!$K:$K,$C320,'BAZA DANYCH'!$A:$A,$A320,'BAZA DANYCH'!$F:$F,STATYSTYKI!$B320)</f>
        <v>86</v>
      </c>
      <c r="BM320" s="168">
        <f>SUMIFS('BAZA DANYCH'!$P:$P,'BAZA DANYCH'!$U:$U,BM$281,'BAZA DANYCH'!$K:$K,$C320,'BAZA DANYCH'!$A:$A,$A320,'BAZA DANYCH'!$F:$F,STATYSTYKI!$B320)</f>
        <v>0</v>
      </c>
      <c r="BN320" s="168">
        <f t="shared" si="281"/>
        <v>86</v>
      </c>
      <c r="BO320" s="168">
        <f>SUMIFS('BAZA DANYCH'!$O:$O,'BAZA DANYCH'!$U:$U,BO$281,'BAZA DANYCH'!$K:$K,$C320,'BAZA DANYCH'!$A:$A,$A320,'BAZA DANYCH'!$F:$F,STATYSTYKI!$B320)</f>
        <v>49</v>
      </c>
      <c r="BP320" s="168">
        <f>SUMIFS('BAZA DANYCH'!$P:$P,'BAZA DANYCH'!$U:$U,BP$281,'BAZA DANYCH'!$K:$K,$C320,'BAZA DANYCH'!$A:$A,$A320,'BAZA DANYCH'!$F:$F,STATYSTYKI!$B320)</f>
        <v>0</v>
      </c>
      <c r="BQ320" s="168">
        <f t="shared" si="282"/>
        <v>49</v>
      </c>
      <c r="BR320" s="168">
        <f>SUMIFS('BAZA DANYCH'!$O:$O,'BAZA DANYCH'!$U:$U,BR$281,'BAZA DANYCH'!$K:$K,$C320,'BAZA DANYCH'!$A:$A,$A320,'BAZA DANYCH'!$F:$F,STATYSTYKI!$B320)</f>
        <v>33</v>
      </c>
      <c r="BS320" s="168">
        <f>SUMIFS('BAZA DANYCH'!$P:$P,'BAZA DANYCH'!$U:$U,BS$281,'BAZA DANYCH'!$K:$K,$C320,'BAZA DANYCH'!$A:$A,$A320,'BAZA DANYCH'!$F:$F,STATYSTYKI!$B320)</f>
        <v>0</v>
      </c>
      <c r="BT320" s="168">
        <f t="shared" si="283"/>
        <v>33</v>
      </c>
      <c r="BU320" s="168">
        <f>SUMIFS('BAZA DANYCH'!$O:$O,'BAZA DANYCH'!$U:$U,BU$281,'BAZA DANYCH'!$K:$K,$C320,'BAZA DANYCH'!$A:$A,$A320,'BAZA DANYCH'!$F:$F,STATYSTYKI!$B320)</f>
        <v>19</v>
      </c>
      <c r="BV320" s="168">
        <f>SUMIFS('BAZA DANYCH'!$P:$P,'BAZA DANYCH'!$U:$U,BV$281,'BAZA DANYCH'!$K:$K,$C320,'BAZA DANYCH'!$A:$A,$A320,'BAZA DANYCH'!$F:$F,STATYSTYKI!$B320)</f>
        <v>0</v>
      </c>
      <c r="BW320" s="168">
        <f t="shared" si="284"/>
        <v>19</v>
      </c>
      <c r="BX320" s="168">
        <f>SUMIFS('BAZA DANYCH'!$O:$O,'BAZA DANYCH'!$U:$U,BX$281,'BAZA DANYCH'!$K:$K,$C320,'BAZA DANYCH'!$A:$A,$A320,'BAZA DANYCH'!$F:$F,STATYSTYKI!$B320)</f>
        <v>79</v>
      </c>
      <c r="BY320" s="168">
        <f>SUMIFS('BAZA DANYCH'!$P:$P,'BAZA DANYCH'!$U:$U,BY$281,'BAZA DANYCH'!$K:$K,$C320,'BAZA DANYCH'!$A:$A,$A320,'BAZA DANYCH'!$F:$F,STATYSTYKI!$B320)</f>
        <v>0</v>
      </c>
      <c r="BZ320" s="168">
        <f t="shared" si="285"/>
        <v>79</v>
      </c>
      <c r="CA320" s="168">
        <f>SUMIFS('BAZA DANYCH'!$O:$O,'BAZA DANYCH'!$U:$U,CA$281,'BAZA DANYCH'!$K:$K,$C320,'BAZA DANYCH'!$A:$A,$A320,'BAZA DANYCH'!$F:$F,STATYSTYKI!$B320)</f>
        <v>20</v>
      </c>
      <c r="CB320" s="168">
        <f>SUMIFS('BAZA DANYCH'!$P:$P,'BAZA DANYCH'!$U:$U,CB$281,'BAZA DANYCH'!$K:$K,$C320,'BAZA DANYCH'!$A:$A,$A320,'BAZA DANYCH'!$F:$F,STATYSTYKI!$B320)</f>
        <v>0</v>
      </c>
      <c r="CC320" s="168">
        <f t="shared" si="286"/>
        <v>20</v>
      </c>
      <c r="CD320" s="168">
        <f>SUMIFS('BAZA DANYCH'!$O:$O,'BAZA DANYCH'!$U:$U,CD$281,'BAZA DANYCH'!$K:$K,$C320,'BAZA DANYCH'!$A:$A,$A320,'BAZA DANYCH'!$F:$F,STATYSTYKI!$B320)</f>
        <v>32</v>
      </c>
      <c r="CE320" s="168">
        <f>SUMIFS('BAZA DANYCH'!$P:$P,'BAZA DANYCH'!$U:$U,CE$281,'BAZA DANYCH'!$K:$K,$C320,'BAZA DANYCH'!$A:$A,$A320,'BAZA DANYCH'!$F:$F,STATYSTYKI!$B320)</f>
        <v>0</v>
      </c>
      <c r="CF320" s="168">
        <f t="shared" si="287"/>
        <v>32</v>
      </c>
      <c r="CG320" s="168">
        <f>SUMIFS('BAZA DANYCH'!$O:$O,'BAZA DANYCH'!$U:$U,CG$281,'BAZA DANYCH'!$K:$K,$C320,'BAZA DANYCH'!$A:$A,$A320,'BAZA DANYCH'!$F:$F,STATYSTYKI!$B320)</f>
        <v>78</v>
      </c>
      <c r="CH320" s="168">
        <f>SUMIFS('BAZA DANYCH'!$P:$P,'BAZA DANYCH'!$U:$U,CH$281,'BAZA DANYCH'!$K:$K,$C320,'BAZA DANYCH'!$A:$A,$A320,'BAZA DANYCH'!$F:$F,STATYSTYKI!$B320)</f>
        <v>0</v>
      </c>
      <c r="CI320" s="168">
        <f t="shared" si="288"/>
        <v>78</v>
      </c>
      <c r="CJ320" s="168">
        <f>SUMIFS('BAZA DANYCH'!$O:$O,'BAZA DANYCH'!$U:$U,CJ$281,'BAZA DANYCH'!$K:$K,$C320,'BAZA DANYCH'!$A:$A,$A320,'BAZA DANYCH'!$F:$F,STATYSTYKI!$B320)</f>
        <v>38</v>
      </c>
      <c r="CK320" s="168">
        <f>SUMIFS('BAZA DANYCH'!$P:$P,'BAZA DANYCH'!$U:$U,CK$281,'BAZA DANYCH'!$K:$K,$C320,'BAZA DANYCH'!$A:$A,$A320,'BAZA DANYCH'!$F:$F,STATYSTYKI!$B320)</f>
        <v>0</v>
      </c>
      <c r="CL320" s="168">
        <f t="shared" si="289"/>
        <v>38</v>
      </c>
      <c r="CM320" s="168">
        <f>SUMIFS('BAZA DANYCH'!$O:$O,'BAZA DANYCH'!$U:$U,CM$281,'BAZA DANYCH'!$K:$K,$C320,'BAZA DANYCH'!$A:$A,$A320,'BAZA DANYCH'!$F:$F,STATYSTYKI!$B320)</f>
        <v>23</v>
      </c>
      <c r="CN320" s="168">
        <f>SUMIFS('BAZA DANYCH'!$P:$P,'BAZA DANYCH'!$U:$U,CN$281,'BAZA DANYCH'!$K:$K,$C320,'BAZA DANYCH'!$A:$A,$A320,'BAZA DANYCH'!$F:$F,STATYSTYKI!$B320)</f>
        <v>0</v>
      </c>
      <c r="CO320" s="168">
        <f t="shared" si="290"/>
        <v>23</v>
      </c>
      <c r="CP320" s="168">
        <f>SUMIFS('BAZA DANYCH'!$O:$O,'BAZA DANYCH'!$U:$U,CP$281,'BAZA DANYCH'!$K:$K,$C320,'BAZA DANYCH'!$A:$A,$A320,'BAZA DANYCH'!$F:$F,STATYSTYKI!$B320)</f>
        <v>58</v>
      </c>
      <c r="CQ320" s="168">
        <f>SUMIFS('BAZA DANYCH'!$P:$P,'BAZA DANYCH'!$U:$U,CQ$281,'BAZA DANYCH'!$K:$K,$C320,'BAZA DANYCH'!$A:$A,$A320,'BAZA DANYCH'!$F:$F,STATYSTYKI!$B320)</f>
        <v>0</v>
      </c>
      <c r="CR320" s="168">
        <f t="shared" si="291"/>
        <v>58</v>
      </c>
      <c r="CS320" s="168">
        <f>SUMIFS('BAZA DANYCH'!$O:$O,'BAZA DANYCH'!$U:$U,CS$281,'BAZA DANYCH'!$K:$K,$C320,'BAZA DANYCH'!$A:$A,$A320,'BAZA DANYCH'!$F:$F,STATYSTYKI!$B320)</f>
        <v>69</v>
      </c>
      <c r="CT320" s="168">
        <f>SUMIFS('BAZA DANYCH'!$P:$P,'BAZA DANYCH'!$U:$U,CT$281,'BAZA DANYCH'!$K:$K,$C320,'BAZA DANYCH'!$A:$A,$A320,'BAZA DANYCH'!$F:$F,STATYSTYKI!$B320)</f>
        <v>0</v>
      </c>
      <c r="CU320" s="168">
        <f t="shared" si="292"/>
        <v>69</v>
      </c>
      <c r="CV320" s="168">
        <f>SUMIFS('BAZA DANYCH'!$O:$O,'BAZA DANYCH'!$U:$U,CV$281,'BAZA DANYCH'!$K:$K,$C320,'BAZA DANYCH'!$A:$A,$A320,'BAZA DANYCH'!$F:$F,STATYSTYKI!$B320)</f>
        <v>22</v>
      </c>
      <c r="CW320" s="168">
        <f>SUMIFS('BAZA DANYCH'!$P:$P,'BAZA DANYCH'!$U:$U,CW$281,'BAZA DANYCH'!$K:$K,$C320,'BAZA DANYCH'!$A:$A,$A320,'BAZA DANYCH'!$F:$F,STATYSTYKI!$B320)</f>
        <v>0</v>
      </c>
    </row>
    <row r="321" spans="1:101" x14ac:dyDescent="0.2">
      <c r="A321" s="170" t="str">
        <f t="shared" ref="A321:C321" si="330">A223</f>
        <v xml:space="preserve">Plac Grunwaldzki </v>
      </c>
      <c r="B321" s="170" t="str">
        <f t="shared" si="330"/>
        <v xml:space="preserve">pr_88a_wyjazd_A </v>
      </c>
      <c r="C321" s="170">
        <f t="shared" si="330"/>
        <v>116</v>
      </c>
      <c r="D321" s="177">
        <f t="shared" si="324"/>
        <v>395</v>
      </c>
      <c r="E321" s="177">
        <f t="shared" si="325"/>
        <v>5</v>
      </c>
      <c r="F321" s="177">
        <f t="shared" si="261"/>
        <v>400</v>
      </c>
      <c r="G321" s="168">
        <f>SUMIFS('BAZA DANYCH'!$O:$O,'BAZA DANYCH'!$U:$U,G$281,'BAZA DANYCH'!$K:$K,$C321,'BAZA DANYCH'!$A:$A,$A321,'BAZA DANYCH'!$F:$F,STATYSTYKI!$B321)</f>
        <v>2</v>
      </c>
      <c r="H321" s="168">
        <f>SUMIFS('BAZA DANYCH'!$P:$P,'BAZA DANYCH'!$U:$U,H$281,'BAZA DANYCH'!$K:$K,$C321,'BAZA DANYCH'!$A:$A,$A321,'BAZA DANYCH'!$F:$F,STATYSTYKI!$B321)</f>
        <v>0</v>
      </c>
      <c r="I321" s="168">
        <f t="shared" si="262"/>
        <v>2</v>
      </c>
      <c r="J321" s="168">
        <f>SUMIFS('BAZA DANYCH'!$O:$O,'BAZA DANYCH'!$U:$U,J$281,'BAZA DANYCH'!$K:$K,$C321,'BAZA DANYCH'!$A:$A,$A321,'BAZA DANYCH'!$F:$F,STATYSTYKI!$B321)</f>
        <v>9</v>
      </c>
      <c r="K321" s="168">
        <f>SUMIFS('BAZA DANYCH'!$P:$P,'BAZA DANYCH'!$U:$U,K$281,'BAZA DANYCH'!$K:$K,$C321,'BAZA DANYCH'!$A:$A,$A321,'BAZA DANYCH'!$F:$F,STATYSTYKI!$B321)</f>
        <v>0</v>
      </c>
      <c r="L321" s="168">
        <f t="shared" si="263"/>
        <v>9</v>
      </c>
      <c r="M321" s="168">
        <f>SUMIFS('BAZA DANYCH'!$O:$O,'BAZA DANYCH'!$U:$U,M$281,'BAZA DANYCH'!$K:$K,$C321,'BAZA DANYCH'!$A:$A,$A321,'BAZA DANYCH'!$F:$F,STATYSTYKI!$B321)</f>
        <v>0</v>
      </c>
      <c r="N321" s="168">
        <f>SUMIFS('BAZA DANYCH'!$P:$P,'BAZA DANYCH'!$U:$U,N$281,'BAZA DANYCH'!$K:$K,$C321,'BAZA DANYCH'!$A:$A,$A321,'BAZA DANYCH'!$F:$F,STATYSTYKI!$B321)</f>
        <v>0</v>
      </c>
      <c r="O321" s="168">
        <f t="shared" si="264"/>
        <v>0</v>
      </c>
      <c r="P321" s="168">
        <f>SUMIFS('BAZA DANYCH'!$O:$O,'BAZA DANYCH'!$U:$U,P$281,'BAZA DANYCH'!$K:$K,$C321,'BAZA DANYCH'!$A:$A,$A321,'BAZA DANYCH'!$F:$F,STATYSTYKI!$B321)</f>
        <v>0</v>
      </c>
      <c r="Q321" s="168">
        <f>SUMIFS('BAZA DANYCH'!$P:$P,'BAZA DANYCH'!$U:$U,Q$281,'BAZA DANYCH'!$K:$K,$C321,'BAZA DANYCH'!$A:$A,$A321,'BAZA DANYCH'!$F:$F,STATYSTYKI!$B321)</f>
        <v>0</v>
      </c>
      <c r="R321" s="168">
        <f t="shared" si="265"/>
        <v>0</v>
      </c>
      <c r="S321" s="168">
        <f>SUMIFS('BAZA DANYCH'!$O:$O,'BAZA DANYCH'!$U:$U,S$281,'BAZA DANYCH'!$K:$K,$C321,'BAZA DANYCH'!$A:$A,$A321,'BAZA DANYCH'!$F:$F,STATYSTYKI!$B321)</f>
        <v>12</v>
      </c>
      <c r="T321" s="168">
        <f>SUMIFS('BAZA DANYCH'!$P:$P,'BAZA DANYCH'!$U:$U,T$281,'BAZA DANYCH'!$K:$K,$C321,'BAZA DANYCH'!$A:$A,$A321,'BAZA DANYCH'!$F:$F,STATYSTYKI!$B321)</f>
        <v>0</v>
      </c>
      <c r="U321" s="168">
        <f t="shared" si="266"/>
        <v>12</v>
      </c>
      <c r="V321" s="168">
        <f>SUMIFS('BAZA DANYCH'!$O:$O,'BAZA DANYCH'!$U:$U,V$281,'BAZA DANYCH'!$K:$K,$C321,'BAZA DANYCH'!$A:$A,$A321,'BAZA DANYCH'!$F:$F,STATYSTYKI!$B321)</f>
        <v>20</v>
      </c>
      <c r="W321" s="168">
        <f>SUMIFS('BAZA DANYCH'!$P:$P,'BAZA DANYCH'!$U:$U,W$281,'BAZA DANYCH'!$K:$K,$C321,'BAZA DANYCH'!$A:$A,$A321,'BAZA DANYCH'!$F:$F,STATYSTYKI!$B321)</f>
        <v>0</v>
      </c>
      <c r="X321" s="168">
        <f t="shared" si="267"/>
        <v>20</v>
      </c>
      <c r="Y321" s="168">
        <f>SUMIFS('BAZA DANYCH'!$O:$O,'BAZA DANYCH'!$U:$U,Y$281,'BAZA DANYCH'!$K:$K,$C321,'BAZA DANYCH'!$A:$A,$A321,'BAZA DANYCH'!$F:$F,STATYSTYKI!$B321)</f>
        <v>0</v>
      </c>
      <c r="Z321" s="168">
        <f>SUMIFS('BAZA DANYCH'!$P:$P,'BAZA DANYCH'!$U:$U,Z$281,'BAZA DANYCH'!$K:$K,$C321,'BAZA DANYCH'!$A:$A,$A321,'BAZA DANYCH'!$F:$F,STATYSTYKI!$B321)</f>
        <v>0</v>
      </c>
      <c r="AA321" s="168">
        <f t="shared" si="268"/>
        <v>0</v>
      </c>
      <c r="AB321" s="168">
        <f>SUMIFS('BAZA DANYCH'!$O:$O,'BAZA DANYCH'!$U:$U,AB$281,'BAZA DANYCH'!$K:$K,$C321,'BAZA DANYCH'!$A:$A,$A321,'BAZA DANYCH'!$F:$F,STATYSTYKI!$B321)</f>
        <v>25</v>
      </c>
      <c r="AC321" s="168">
        <f>SUMIFS('BAZA DANYCH'!$P:$P,'BAZA DANYCH'!$U:$U,AC$281,'BAZA DANYCH'!$K:$K,$C321,'BAZA DANYCH'!$A:$A,$A321,'BAZA DANYCH'!$F:$F,STATYSTYKI!$B321)</f>
        <v>0</v>
      </c>
      <c r="AD321" s="168">
        <f t="shared" si="269"/>
        <v>25</v>
      </c>
      <c r="AE321" s="168">
        <f>SUMIFS('BAZA DANYCH'!$O:$O,'BAZA DANYCH'!$U:$U,AE$281,'BAZA DANYCH'!$K:$K,$C321,'BAZA DANYCH'!$A:$A,$A321,'BAZA DANYCH'!$F:$F,STATYSTYKI!$B321)</f>
        <v>0</v>
      </c>
      <c r="AF321" s="168">
        <f>SUMIFS('BAZA DANYCH'!$P:$P,'BAZA DANYCH'!$U:$U,AF$281,'BAZA DANYCH'!$K:$K,$C321,'BAZA DANYCH'!$A:$A,$A321,'BAZA DANYCH'!$F:$F,STATYSTYKI!$B321)</f>
        <v>0</v>
      </c>
      <c r="AG321" s="168">
        <f t="shared" si="270"/>
        <v>0</v>
      </c>
      <c r="AH321" s="168">
        <f>SUMIFS('BAZA DANYCH'!$O:$O,'BAZA DANYCH'!$U:$U,AH$281,'BAZA DANYCH'!$K:$K,$C321,'BAZA DANYCH'!$A:$A,$A321,'BAZA DANYCH'!$F:$F,STATYSTYKI!$B321)</f>
        <v>17</v>
      </c>
      <c r="AI321" s="168">
        <f>SUMIFS('BAZA DANYCH'!$P:$P,'BAZA DANYCH'!$U:$U,AI$281,'BAZA DANYCH'!$K:$K,$C321,'BAZA DANYCH'!$A:$A,$A321,'BAZA DANYCH'!$F:$F,STATYSTYKI!$B321)</f>
        <v>0</v>
      </c>
      <c r="AJ321" s="168">
        <f t="shared" si="271"/>
        <v>17</v>
      </c>
      <c r="AK321" s="168">
        <f>SUMIFS('BAZA DANYCH'!$O:$O,'BAZA DANYCH'!$U:$U,AK$281,'BAZA DANYCH'!$K:$K,$C321,'BAZA DANYCH'!$A:$A,$A321,'BAZA DANYCH'!$F:$F,STATYSTYKI!$B321)</f>
        <v>3</v>
      </c>
      <c r="AL321" s="168">
        <f>SUMIFS('BAZA DANYCH'!$P:$P,'BAZA DANYCH'!$U:$U,AL$281,'BAZA DANYCH'!$K:$K,$C321,'BAZA DANYCH'!$A:$A,$A321,'BAZA DANYCH'!$F:$F,STATYSTYKI!$B321)</f>
        <v>0</v>
      </c>
      <c r="AM321" s="168">
        <f t="shared" si="272"/>
        <v>3</v>
      </c>
      <c r="AN321" s="168">
        <f>SUMIFS('BAZA DANYCH'!$O:$O,'BAZA DANYCH'!$U:$U,AN$281,'BAZA DANYCH'!$K:$K,$C321,'BAZA DANYCH'!$A:$A,$A321,'BAZA DANYCH'!$F:$F,STATYSTYKI!$B321)</f>
        <v>17</v>
      </c>
      <c r="AO321" s="168">
        <f>SUMIFS('BAZA DANYCH'!$P:$P,'BAZA DANYCH'!$U:$U,AO$281,'BAZA DANYCH'!$K:$K,$C321,'BAZA DANYCH'!$A:$A,$A321,'BAZA DANYCH'!$F:$F,STATYSTYKI!$B321)</f>
        <v>0</v>
      </c>
      <c r="AP321" s="168">
        <f t="shared" si="273"/>
        <v>17</v>
      </c>
      <c r="AQ321" s="168">
        <f>SUMIFS('BAZA DANYCH'!$O:$O,'BAZA DANYCH'!$U:$U,AQ$281,'BAZA DANYCH'!$K:$K,$C321,'BAZA DANYCH'!$A:$A,$A321,'BAZA DANYCH'!$F:$F,STATYSTYKI!$B321)</f>
        <v>12</v>
      </c>
      <c r="AR321" s="168">
        <f>SUMIFS('BAZA DANYCH'!$P:$P,'BAZA DANYCH'!$U:$U,AR$281,'BAZA DANYCH'!$K:$K,$C321,'BAZA DANYCH'!$A:$A,$A321,'BAZA DANYCH'!$F:$F,STATYSTYKI!$B321)</f>
        <v>0</v>
      </c>
      <c r="AS321" s="168">
        <f t="shared" si="274"/>
        <v>12</v>
      </c>
      <c r="AT321" s="168">
        <f>SUMIFS('BAZA DANYCH'!$O:$O,'BAZA DANYCH'!$U:$U,AT$281,'BAZA DANYCH'!$K:$K,$C321,'BAZA DANYCH'!$A:$A,$A321,'BAZA DANYCH'!$F:$F,STATYSTYKI!$B321)</f>
        <v>30</v>
      </c>
      <c r="AU321" s="168">
        <f>SUMIFS('BAZA DANYCH'!$P:$P,'BAZA DANYCH'!$U:$U,AU$281,'BAZA DANYCH'!$K:$K,$C321,'BAZA DANYCH'!$A:$A,$A321,'BAZA DANYCH'!$F:$F,STATYSTYKI!$B321)</f>
        <v>0</v>
      </c>
      <c r="AV321" s="168">
        <f t="shared" si="275"/>
        <v>30</v>
      </c>
      <c r="AW321" s="168">
        <f>SUMIFS('BAZA DANYCH'!$O:$O,'BAZA DANYCH'!$U:$U,AW$281,'BAZA DANYCH'!$K:$K,$C321,'BAZA DANYCH'!$A:$A,$A321,'BAZA DANYCH'!$F:$F,STATYSTYKI!$B321)</f>
        <v>3</v>
      </c>
      <c r="AX321" s="168">
        <f>SUMIFS('BAZA DANYCH'!$P:$P,'BAZA DANYCH'!$U:$U,AX$281,'BAZA DANYCH'!$K:$K,$C321,'BAZA DANYCH'!$A:$A,$A321,'BAZA DANYCH'!$F:$F,STATYSTYKI!$B321)</f>
        <v>0</v>
      </c>
      <c r="AY321" s="168">
        <f t="shared" si="276"/>
        <v>3</v>
      </c>
      <c r="AZ321" s="168">
        <f>SUMIFS('BAZA DANYCH'!$O:$O,'BAZA DANYCH'!$U:$U,AZ$281,'BAZA DANYCH'!$K:$K,$C321,'BAZA DANYCH'!$A:$A,$A321,'BAZA DANYCH'!$F:$F,STATYSTYKI!$B321)</f>
        <v>15</v>
      </c>
      <c r="BA321" s="168">
        <f>SUMIFS('BAZA DANYCH'!$P:$P,'BAZA DANYCH'!$U:$U,BA$281,'BAZA DANYCH'!$K:$K,$C321,'BAZA DANYCH'!$A:$A,$A321,'BAZA DANYCH'!$F:$F,STATYSTYKI!$B321)</f>
        <v>0</v>
      </c>
      <c r="BB321" s="168">
        <f t="shared" si="277"/>
        <v>15</v>
      </c>
      <c r="BC321" s="168">
        <f>SUMIFS('BAZA DANYCH'!$O:$O,'BAZA DANYCH'!$U:$U,BC$281,'BAZA DANYCH'!$K:$K,$C321,'BAZA DANYCH'!$A:$A,$A321,'BAZA DANYCH'!$F:$F,STATYSTYKI!$B321)</f>
        <v>0</v>
      </c>
      <c r="BD321" s="168">
        <f>SUMIFS('BAZA DANYCH'!$P:$P,'BAZA DANYCH'!$U:$U,BD$281,'BAZA DANYCH'!$K:$K,$C321,'BAZA DANYCH'!$A:$A,$A321,'BAZA DANYCH'!$F:$F,STATYSTYKI!$B321)</f>
        <v>0</v>
      </c>
      <c r="BE321" s="168">
        <f t="shared" si="278"/>
        <v>0</v>
      </c>
      <c r="BF321" s="168">
        <f>SUMIFS('BAZA DANYCH'!$O:$O,'BAZA DANYCH'!$U:$U,BF$281,'BAZA DANYCH'!$K:$K,$C321,'BAZA DANYCH'!$A:$A,$A321,'BAZA DANYCH'!$F:$F,STATYSTYKI!$B321)</f>
        <v>28</v>
      </c>
      <c r="BG321" s="168">
        <f>SUMIFS('BAZA DANYCH'!$P:$P,'BAZA DANYCH'!$U:$U,BG$281,'BAZA DANYCH'!$K:$K,$C321,'BAZA DANYCH'!$A:$A,$A321,'BAZA DANYCH'!$F:$F,STATYSTYKI!$B321)</f>
        <v>0</v>
      </c>
      <c r="BH321" s="168">
        <f t="shared" si="279"/>
        <v>28</v>
      </c>
      <c r="BI321" s="168">
        <f>SUMIFS('BAZA DANYCH'!$O:$O,'BAZA DANYCH'!$U:$U,BI$281,'BAZA DANYCH'!$K:$K,$C321,'BAZA DANYCH'!$A:$A,$A321,'BAZA DANYCH'!$F:$F,STATYSTYKI!$B321)</f>
        <v>18</v>
      </c>
      <c r="BJ321" s="168">
        <f>SUMIFS('BAZA DANYCH'!$P:$P,'BAZA DANYCH'!$U:$U,BJ$281,'BAZA DANYCH'!$K:$K,$C321,'BAZA DANYCH'!$A:$A,$A321,'BAZA DANYCH'!$F:$F,STATYSTYKI!$B321)</f>
        <v>3</v>
      </c>
      <c r="BK321" s="168">
        <f t="shared" si="280"/>
        <v>21</v>
      </c>
      <c r="BL321" s="168">
        <f>SUMIFS('BAZA DANYCH'!$O:$O,'BAZA DANYCH'!$U:$U,BL$281,'BAZA DANYCH'!$K:$K,$C321,'BAZA DANYCH'!$A:$A,$A321,'BAZA DANYCH'!$F:$F,STATYSTYKI!$B321)</f>
        <v>30</v>
      </c>
      <c r="BM321" s="168">
        <f>SUMIFS('BAZA DANYCH'!$P:$P,'BAZA DANYCH'!$U:$U,BM$281,'BAZA DANYCH'!$K:$K,$C321,'BAZA DANYCH'!$A:$A,$A321,'BAZA DANYCH'!$F:$F,STATYSTYKI!$B321)</f>
        <v>0</v>
      </c>
      <c r="BN321" s="168">
        <f t="shared" si="281"/>
        <v>30</v>
      </c>
      <c r="BO321" s="168">
        <f>SUMIFS('BAZA DANYCH'!$O:$O,'BAZA DANYCH'!$U:$U,BO$281,'BAZA DANYCH'!$K:$K,$C321,'BAZA DANYCH'!$A:$A,$A321,'BAZA DANYCH'!$F:$F,STATYSTYKI!$B321)</f>
        <v>28</v>
      </c>
      <c r="BP321" s="168">
        <f>SUMIFS('BAZA DANYCH'!$P:$P,'BAZA DANYCH'!$U:$U,BP$281,'BAZA DANYCH'!$K:$K,$C321,'BAZA DANYCH'!$A:$A,$A321,'BAZA DANYCH'!$F:$F,STATYSTYKI!$B321)</f>
        <v>0</v>
      </c>
      <c r="BQ321" s="168">
        <f t="shared" si="282"/>
        <v>28</v>
      </c>
      <c r="BR321" s="168">
        <f>SUMIFS('BAZA DANYCH'!$O:$O,'BAZA DANYCH'!$U:$U,BR$281,'BAZA DANYCH'!$K:$K,$C321,'BAZA DANYCH'!$A:$A,$A321,'BAZA DANYCH'!$F:$F,STATYSTYKI!$B321)</f>
        <v>21</v>
      </c>
      <c r="BS321" s="168">
        <f>SUMIFS('BAZA DANYCH'!$P:$P,'BAZA DANYCH'!$U:$U,BS$281,'BAZA DANYCH'!$K:$K,$C321,'BAZA DANYCH'!$A:$A,$A321,'BAZA DANYCH'!$F:$F,STATYSTYKI!$B321)</f>
        <v>0</v>
      </c>
      <c r="BT321" s="168">
        <f t="shared" si="283"/>
        <v>21</v>
      </c>
      <c r="BU321" s="168">
        <f>SUMIFS('BAZA DANYCH'!$O:$O,'BAZA DANYCH'!$U:$U,BU$281,'BAZA DANYCH'!$K:$K,$C321,'BAZA DANYCH'!$A:$A,$A321,'BAZA DANYCH'!$F:$F,STATYSTYKI!$B321)</f>
        <v>15</v>
      </c>
      <c r="BV321" s="168">
        <f>SUMIFS('BAZA DANYCH'!$P:$P,'BAZA DANYCH'!$U:$U,BV$281,'BAZA DANYCH'!$K:$K,$C321,'BAZA DANYCH'!$A:$A,$A321,'BAZA DANYCH'!$F:$F,STATYSTYKI!$B321)</f>
        <v>0</v>
      </c>
      <c r="BW321" s="168">
        <f t="shared" si="284"/>
        <v>15</v>
      </c>
      <c r="BX321" s="168">
        <f>SUMIFS('BAZA DANYCH'!$O:$O,'BAZA DANYCH'!$U:$U,BX$281,'BAZA DANYCH'!$K:$K,$C321,'BAZA DANYCH'!$A:$A,$A321,'BAZA DANYCH'!$F:$F,STATYSTYKI!$B321)</f>
        <v>12</v>
      </c>
      <c r="BY321" s="168">
        <f>SUMIFS('BAZA DANYCH'!$P:$P,'BAZA DANYCH'!$U:$U,BY$281,'BAZA DANYCH'!$K:$K,$C321,'BAZA DANYCH'!$A:$A,$A321,'BAZA DANYCH'!$F:$F,STATYSTYKI!$B321)</f>
        <v>0</v>
      </c>
      <c r="BZ321" s="168">
        <f t="shared" si="285"/>
        <v>12</v>
      </c>
      <c r="CA321" s="168">
        <f>SUMIFS('BAZA DANYCH'!$O:$O,'BAZA DANYCH'!$U:$U,CA$281,'BAZA DANYCH'!$K:$K,$C321,'BAZA DANYCH'!$A:$A,$A321,'BAZA DANYCH'!$F:$F,STATYSTYKI!$B321)</f>
        <v>13</v>
      </c>
      <c r="CB321" s="168">
        <f>SUMIFS('BAZA DANYCH'!$P:$P,'BAZA DANYCH'!$U:$U,CB$281,'BAZA DANYCH'!$K:$K,$C321,'BAZA DANYCH'!$A:$A,$A321,'BAZA DANYCH'!$F:$F,STATYSTYKI!$B321)</f>
        <v>0</v>
      </c>
      <c r="CC321" s="168">
        <f t="shared" si="286"/>
        <v>13</v>
      </c>
      <c r="CD321" s="168">
        <f>SUMIFS('BAZA DANYCH'!$O:$O,'BAZA DANYCH'!$U:$U,CD$281,'BAZA DANYCH'!$K:$K,$C321,'BAZA DANYCH'!$A:$A,$A321,'BAZA DANYCH'!$F:$F,STATYSTYKI!$B321)</f>
        <v>17</v>
      </c>
      <c r="CE321" s="168">
        <f>SUMIFS('BAZA DANYCH'!$P:$P,'BAZA DANYCH'!$U:$U,CE$281,'BAZA DANYCH'!$K:$K,$C321,'BAZA DANYCH'!$A:$A,$A321,'BAZA DANYCH'!$F:$F,STATYSTYKI!$B321)</f>
        <v>0</v>
      </c>
      <c r="CF321" s="168">
        <f t="shared" si="287"/>
        <v>17</v>
      </c>
      <c r="CG321" s="168">
        <f>SUMIFS('BAZA DANYCH'!$O:$O,'BAZA DANYCH'!$U:$U,CG$281,'BAZA DANYCH'!$K:$K,$C321,'BAZA DANYCH'!$A:$A,$A321,'BAZA DANYCH'!$F:$F,STATYSTYKI!$B321)</f>
        <v>0</v>
      </c>
      <c r="CH321" s="168">
        <f>SUMIFS('BAZA DANYCH'!$P:$P,'BAZA DANYCH'!$U:$U,CH$281,'BAZA DANYCH'!$K:$K,$C321,'BAZA DANYCH'!$A:$A,$A321,'BAZA DANYCH'!$F:$F,STATYSTYKI!$B321)</f>
        <v>0</v>
      </c>
      <c r="CI321" s="168">
        <f t="shared" si="288"/>
        <v>0</v>
      </c>
      <c r="CJ321" s="168">
        <f>SUMIFS('BAZA DANYCH'!$O:$O,'BAZA DANYCH'!$U:$U,CJ$281,'BAZA DANYCH'!$K:$K,$C321,'BAZA DANYCH'!$A:$A,$A321,'BAZA DANYCH'!$F:$F,STATYSTYKI!$B321)</f>
        <v>0</v>
      </c>
      <c r="CK321" s="168">
        <f>SUMIFS('BAZA DANYCH'!$P:$P,'BAZA DANYCH'!$U:$U,CK$281,'BAZA DANYCH'!$K:$K,$C321,'BAZA DANYCH'!$A:$A,$A321,'BAZA DANYCH'!$F:$F,STATYSTYKI!$B321)</f>
        <v>0</v>
      </c>
      <c r="CL321" s="168">
        <f t="shared" si="289"/>
        <v>0</v>
      </c>
      <c r="CM321" s="168">
        <f>SUMIFS('BAZA DANYCH'!$O:$O,'BAZA DANYCH'!$U:$U,CM$281,'BAZA DANYCH'!$K:$K,$C321,'BAZA DANYCH'!$A:$A,$A321,'BAZA DANYCH'!$F:$F,STATYSTYKI!$B321)</f>
        <v>34</v>
      </c>
      <c r="CN321" s="168">
        <f>SUMIFS('BAZA DANYCH'!$P:$P,'BAZA DANYCH'!$U:$U,CN$281,'BAZA DANYCH'!$K:$K,$C321,'BAZA DANYCH'!$A:$A,$A321,'BAZA DANYCH'!$F:$F,STATYSTYKI!$B321)</f>
        <v>0</v>
      </c>
      <c r="CO321" s="168">
        <f t="shared" si="290"/>
        <v>34</v>
      </c>
      <c r="CP321" s="168">
        <f>SUMIFS('BAZA DANYCH'!$O:$O,'BAZA DANYCH'!$U:$U,CP$281,'BAZA DANYCH'!$K:$K,$C321,'BAZA DANYCH'!$A:$A,$A321,'BAZA DANYCH'!$F:$F,STATYSTYKI!$B321)</f>
        <v>8</v>
      </c>
      <c r="CQ321" s="168">
        <f>SUMIFS('BAZA DANYCH'!$P:$P,'BAZA DANYCH'!$U:$U,CQ$281,'BAZA DANYCH'!$K:$K,$C321,'BAZA DANYCH'!$A:$A,$A321,'BAZA DANYCH'!$F:$F,STATYSTYKI!$B321)</f>
        <v>1</v>
      </c>
      <c r="CR321" s="168">
        <f t="shared" si="291"/>
        <v>9</v>
      </c>
      <c r="CS321" s="168">
        <f>SUMIFS('BAZA DANYCH'!$O:$O,'BAZA DANYCH'!$U:$U,CS$281,'BAZA DANYCH'!$K:$K,$C321,'BAZA DANYCH'!$A:$A,$A321,'BAZA DANYCH'!$F:$F,STATYSTYKI!$B321)</f>
        <v>4</v>
      </c>
      <c r="CT321" s="168">
        <f>SUMIFS('BAZA DANYCH'!$P:$P,'BAZA DANYCH'!$U:$U,CT$281,'BAZA DANYCH'!$K:$K,$C321,'BAZA DANYCH'!$A:$A,$A321,'BAZA DANYCH'!$F:$F,STATYSTYKI!$B321)</f>
        <v>0</v>
      </c>
      <c r="CU321" s="168">
        <f t="shared" si="292"/>
        <v>4</v>
      </c>
      <c r="CV321" s="168">
        <f>SUMIFS('BAZA DANYCH'!$O:$O,'BAZA DANYCH'!$U:$U,CV$281,'BAZA DANYCH'!$K:$K,$C321,'BAZA DANYCH'!$A:$A,$A321,'BAZA DANYCH'!$F:$F,STATYSTYKI!$B321)</f>
        <v>2</v>
      </c>
      <c r="CW321" s="168">
        <f>SUMIFS('BAZA DANYCH'!$P:$P,'BAZA DANYCH'!$U:$U,CW$281,'BAZA DANYCH'!$K:$K,$C321,'BAZA DANYCH'!$A:$A,$A321,'BAZA DANYCH'!$F:$F,STATYSTYKI!$B321)</f>
        <v>1</v>
      </c>
    </row>
    <row r="322" spans="1:101" x14ac:dyDescent="0.2">
      <c r="A322" s="170" t="str">
        <f t="shared" ref="A322:C322" si="331">A224</f>
        <v xml:space="preserve">Plac Grunwaldzki </v>
      </c>
      <c r="B322" s="170" t="str">
        <f t="shared" si="331"/>
        <v>pr_88c_A</v>
      </c>
      <c r="C322" s="170">
        <f t="shared" si="331"/>
        <v>121</v>
      </c>
      <c r="D322" s="177">
        <f t="shared" si="324"/>
        <v>8</v>
      </c>
      <c r="E322" s="177">
        <f t="shared" si="325"/>
        <v>201</v>
      </c>
      <c r="F322" s="177">
        <f t="shared" si="261"/>
        <v>209</v>
      </c>
      <c r="G322" s="168">
        <f>SUMIFS('BAZA DANYCH'!$O:$O,'BAZA DANYCH'!$U:$U,G$281,'BAZA DANYCH'!$K:$K,$C322,'BAZA DANYCH'!$A:$A,$A322,'BAZA DANYCH'!$F:$F,STATYSTYKI!$B322)</f>
        <v>0</v>
      </c>
      <c r="H322" s="168">
        <f>SUMIFS('BAZA DANYCH'!$P:$P,'BAZA DANYCH'!$U:$U,H$281,'BAZA DANYCH'!$K:$K,$C322,'BAZA DANYCH'!$A:$A,$A322,'BAZA DANYCH'!$F:$F,STATYSTYKI!$B322)</f>
        <v>0</v>
      </c>
      <c r="I322" s="168">
        <f t="shared" si="262"/>
        <v>0</v>
      </c>
      <c r="J322" s="168">
        <f>SUMIFS('BAZA DANYCH'!$O:$O,'BAZA DANYCH'!$U:$U,J$281,'BAZA DANYCH'!$K:$K,$C322,'BAZA DANYCH'!$A:$A,$A322,'BAZA DANYCH'!$F:$F,STATYSTYKI!$B322)</f>
        <v>0</v>
      </c>
      <c r="K322" s="168">
        <f>SUMIFS('BAZA DANYCH'!$P:$P,'BAZA DANYCH'!$U:$U,K$281,'BAZA DANYCH'!$K:$K,$C322,'BAZA DANYCH'!$A:$A,$A322,'BAZA DANYCH'!$F:$F,STATYSTYKI!$B322)</f>
        <v>11</v>
      </c>
      <c r="L322" s="168">
        <f t="shared" si="263"/>
        <v>11</v>
      </c>
      <c r="M322" s="168">
        <f>SUMIFS('BAZA DANYCH'!$O:$O,'BAZA DANYCH'!$U:$U,M$281,'BAZA DANYCH'!$K:$K,$C322,'BAZA DANYCH'!$A:$A,$A322,'BAZA DANYCH'!$F:$F,STATYSTYKI!$B322)</f>
        <v>6</v>
      </c>
      <c r="N322" s="168">
        <f>SUMIFS('BAZA DANYCH'!$P:$P,'BAZA DANYCH'!$U:$U,N$281,'BAZA DANYCH'!$K:$K,$C322,'BAZA DANYCH'!$A:$A,$A322,'BAZA DANYCH'!$F:$F,STATYSTYKI!$B322)</f>
        <v>9</v>
      </c>
      <c r="O322" s="168">
        <f t="shared" si="264"/>
        <v>15</v>
      </c>
      <c r="P322" s="168">
        <f>SUMIFS('BAZA DANYCH'!$O:$O,'BAZA DANYCH'!$U:$U,P$281,'BAZA DANYCH'!$K:$K,$C322,'BAZA DANYCH'!$A:$A,$A322,'BAZA DANYCH'!$F:$F,STATYSTYKI!$B322)</f>
        <v>0</v>
      </c>
      <c r="Q322" s="168">
        <f>SUMIFS('BAZA DANYCH'!$P:$P,'BAZA DANYCH'!$U:$U,Q$281,'BAZA DANYCH'!$K:$K,$C322,'BAZA DANYCH'!$A:$A,$A322,'BAZA DANYCH'!$F:$F,STATYSTYKI!$B322)</f>
        <v>15</v>
      </c>
      <c r="R322" s="168">
        <f t="shared" si="265"/>
        <v>15</v>
      </c>
      <c r="S322" s="168">
        <f>SUMIFS('BAZA DANYCH'!$O:$O,'BAZA DANYCH'!$U:$U,S$281,'BAZA DANYCH'!$K:$K,$C322,'BAZA DANYCH'!$A:$A,$A322,'BAZA DANYCH'!$F:$F,STATYSTYKI!$B322)</f>
        <v>0</v>
      </c>
      <c r="T322" s="168">
        <f>SUMIFS('BAZA DANYCH'!$P:$P,'BAZA DANYCH'!$U:$U,T$281,'BAZA DANYCH'!$K:$K,$C322,'BAZA DANYCH'!$A:$A,$A322,'BAZA DANYCH'!$F:$F,STATYSTYKI!$B322)</f>
        <v>16</v>
      </c>
      <c r="U322" s="168">
        <f t="shared" si="266"/>
        <v>16</v>
      </c>
      <c r="V322" s="168">
        <f>SUMIFS('BAZA DANYCH'!$O:$O,'BAZA DANYCH'!$U:$U,V$281,'BAZA DANYCH'!$K:$K,$C322,'BAZA DANYCH'!$A:$A,$A322,'BAZA DANYCH'!$F:$F,STATYSTYKI!$B322)</f>
        <v>0</v>
      </c>
      <c r="W322" s="168">
        <f>SUMIFS('BAZA DANYCH'!$P:$P,'BAZA DANYCH'!$U:$U,W$281,'BAZA DANYCH'!$K:$K,$C322,'BAZA DANYCH'!$A:$A,$A322,'BAZA DANYCH'!$F:$F,STATYSTYKI!$B322)</f>
        <v>16</v>
      </c>
      <c r="X322" s="168">
        <f t="shared" si="267"/>
        <v>16</v>
      </c>
      <c r="Y322" s="168">
        <f>SUMIFS('BAZA DANYCH'!$O:$O,'BAZA DANYCH'!$U:$U,Y$281,'BAZA DANYCH'!$K:$K,$C322,'BAZA DANYCH'!$A:$A,$A322,'BAZA DANYCH'!$F:$F,STATYSTYKI!$B322)</f>
        <v>0</v>
      </c>
      <c r="Z322" s="168">
        <f>SUMIFS('BAZA DANYCH'!$P:$P,'BAZA DANYCH'!$U:$U,Z$281,'BAZA DANYCH'!$K:$K,$C322,'BAZA DANYCH'!$A:$A,$A322,'BAZA DANYCH'!$F:$F,STATYSTYKI!$B322)</f>
        <v>23</v>
      </c>
      <c r="AA322" s="168">
        <f t="shared" si="268"/>
        <v>23</v>
      </c>
      <c r="AB322" s="168">
        <f>SUMIFS('BAZA DANYCH'!$O:$O,'BAZA DANYCH'!$U:$U,AB$281,'BAZA DANYCH'!$K:$K,$C322,'BAZA DANYCH'!$A:$A,$A322,'BAZA DANYCH'!$F:$F,STATYSTYKI!$B322)</f>
        <v>0</v>
      </c>
      <c r="AC322" s="168">
        <f>SUMIFS('BAZA DANYCH'!$P:$P,'BAZA DANYCH'!$U:$U,AC$281,'BAZA DANYCH'!$K:$K,$C322,'BAZA DANYCH'!$A:$A,$A322,'BAZA DANYCH'!$F:$F,STATYSTYKI!$B322)</f>
        <v>9</v>
      </c>
      <c r="AD322" s="168">
        <f t="shared" si="269"/>
        <v>9</v>
      </c>
      <c r="AE322" s="168">
        <f>SUMIFS('BAZA DANYCH'!$O:$O,'BAZA DANYCH'!$U:$U,AE$281,'BAZA DANYCH'!$K:$K,$C322,'BAZA DANYCH'!$A:$A,$A322,'BAZA DANYCH'!$F:$F,STATYSTYKI!$B322)</f>
        <v>0</v>
      </c>
      <c r="AF322" s="168">
        <f>SUMIFS('BAZA DANYCH'!$P:$P,'BAZA DANYCH'!$U:$U,AF$281,'BAZA DANYCH'!$K:$K,$C322,'BAZA DANYCH'!$A:$A,$A322,'BAZA DANYCH'!$F:$F,STATYSTYKI!$B322)</f>
        <v>21</v>
      </c>
      <c r="AG322" s="168">
        <f t="shared" si="270"/>
        <v>21</v>
      </c>
      <c r="AH322" s="168">
        <f>SUMIFS('BAZA DANYCH'!$O:$O,'BAZA DANYCH'!$U:$U,AH$281,'BAZA DANYCH'!$K:$K,$C322,'BAZA DANYCH'!$A:$A,$A322,'BAZA DANYCH'!$F:$F,STATYSTYKI!$B322)</f>
        <v>2</v>
      </c>
      <c r="AI322" s="168">
        <f>SUMIFS('BAZA DANYCH'!$P:$P,'BAZA DANYCH'!$U:$U,AI$281,'BAZA DANYCH'!$K:$K,$C322,'BAZA DANYCH'!$A:$A,$A322,'BAZA DANYCH'!$F:$F,STATYSTYKI!$B322)</f>
        <v>11</v>
      </c>
      <c r="AJ322" s="168">
        <f t="shared" si="271"/>
        <v>13</v>
      </c>
      <c r="AK322" s="168">
        <f>SUMIFS('BAZA DANYCH'!$O:$O,'BAZA DANYCH'!$U:$U,AK$281,'BAZA DANYCH'!$K:$K,$C322,'BAZA DANYCH'!$A:$A,$A322,'BAZA DANYCH'!$F:$F,STATYSTYKI!$B322)</f>
        <v>0</v>
      </c>
      <c r="AL322" s="168">
        <f>SUMIFS('BAZA DANYCH'!$P:$P,'BAZA DANYCH'!$U:$U,AL$281,'BAZA DANYCH'!$K:$K,$C322,'BAZA DANYCH'!$A:$A,$A322,'BAZA DANYCH'!$F:$F,STATYSTYKI!$B322)</f>
        <v>11</v>
      </c>
      <c r="AM322" s="168">
        <f t="shared" si="272"/>
        <v>11</v>
      </c>
      <c r="AN322" s="168">
        <f>SUMIFS('BAZA DANYCH'!$O:$O,'BAZA DANYCH'!$U:$U,AN$281,'BAZA DANYCH'!$K:$K,$C322,'BAZA DANYCH'!$A:$A,$A322,'BAZA DANYCH'!$F:$F,STATYSTYKI!$B322)</f>
        <v>0</v>
      </c>
      <c r="AO322" s="168">
        <f>SUMIFS('BAZA DANYCH'!$P:$P,'BAZA DANYCH'!$U:$U,AO$281,'BAZA DANYCH'!$K:$K,$C322,'BAZA DANYCH'!$A:$A,$A322,'BAZA DANYCH'!$F:$F,STATYSTYKI!$B322)</f>
        <v>10</v>
      </c>
      <c r="AP322" s="168">
        <f t="shared" si="273"/>
        <v>10</v>
      </c>
      <c r="AQ322" s="168">
        <f>SUMIFS('BAZA DANYCH'!$O:$O,'BAZA DANYCH'!$U:$U,AQ$281,'BAZA DANYCH'!$K:$K,$C322,'BAZA DANYCH'!$A:$A,$A322,'BAZA DANYCH'!$F:$F,STATYSTYKI!$B322)</f>
        <v>0</v>
      </c>
      <c r="AR322" s="168">
        <f>SUMIFS('BAZA DANYCH'!$P:$P,'BAZA DANYCH'!$U:$U,AR$281,'BAZA DANYCH'!$K:$K,$C322,'BAZA DANYCH'!$A:$A,$A322,'BAZA DANYCH'!$F:$F,STATYSTYKI!$B322)</f>
        <v>35</v>
      </c>
      <c r="AS322" s="168">
        <f t="shared" si="274"/>
        <v>35</v>
      </c>
      <c r="AT322" s="168">
        <f>SUMIFS('BAZA DANYCH'!$O:$O,'BAZA DANYCH'!$U:$U,AT$281,'BAZA DANYCH'!$K:$K,$C322,'BAZA DANYCH'!$A:$A,$A322,'BAZA DANYCH'!$F:$F,STATYSTYKI!$B322)</f>
        <v>0</v>
      </c>
      <c r="AU322" s="168">
        <f>SUMIFS('BAZA DANYCH'!$P:$P,'BAZA DANYCH'!$U:$U,AU$281,'BAZA DANYCH'!$K:$K,$C322,'BAZA DANYCH'!$A:$A,$A322,'BAZA DANYCH'!$F:$F,STATYSTYKI!$B322)</f>
        <v>13</v>
      </c>
      <c r="AV322" s="168">
        <f t="shared" si="275"/>
        <v>13</v>
      </c>
      <c r="AW322" s="168">
        <f>SUMIFS('BAZA DANYCH'!$O:$O,'BAZA DANYCH'!$U:$U,AW$281,'BAZA DANYCH'!$K:$K,$C322,'BAZA DANYCH'!$A:$A,$A322,'BAZA DANYCH'!$F:$F,STATYSTYKI!$B322)</f>
        <v>0</v>
      </c>
      <c r="AX322" s="168">
        <f>SUMIFS('BAZA DANYCH'!$P:$P,'BAZA DANYCH'!$U:$U,AX$281,'BAZA DANYCH'!$K:$K,$C322,'BAZA DANYCH'!$A:$A,$A322,'BAZA DANYCH'!$F:$F,STATYSTYKI!$B322)</f>
        <v>1</v>
      </c>
      <c r="AY322" s="168">
        <f t="shared" si="276"/>
        <v>1</v>
      </c>
      <c r="AZ322" s="168">
        <f>SUMIFS('BAZA DANYCH'!$O:$O,'BAZA DANYCH'!$U:$U,AZ$281,'BAZA DANYCH'!$K:$K,$C322,'BAZA DANYCH'!$A:$A,$A322,'BAZA DANYCH'!$F:$F,STATYSTYKI!$B322)</f>
        <v>0</v>
      </c>
      <c r="BA322" s="168">
        <f>SUMIFS('BAZA DANYCH'!$P:$P,'BAZA DANYCH'!$U:$U,BA$281,'BAZA DANYCH'!$K:$K,$C322,'BAZA DANYCH'!$A:$A,$A322,'BAZA DANYCH'!$F:$F,STATYSTYKI!$B322)</f>
        <v>0</v>
      </c>
      <c r="BB322" s="168">
        <f t="shared" si="277"/>
        <v>0</v>
      </c>
      <c r="BC322" s="168">
        <f>SUMIFS('BAZA DANYCH'!$O:$O,'BAZA DANYCH'!$U:$U,BC$281,'BAZA DANYCH'!$K:$K,$C322,'BAZA DANYCH'!$A:$A,$A322,'BAZA DANYCH'!$F:$F,STATYSTYKI!$B322)</f>
        <v>0</v>
      </c>
      <c r="BD322" s="168">
        <f>SUMIFS('BAZA DANYCH'!$P:$P,'BAZA DANYCH'!$U:$U,BD$281,'BAZA DANYCH'!$K:$K,$C322,'BAZA DANYCH'!$A:$A,$A322,'BAZA DANYCH'!$F:$F,STATYSTYKI!$B322)</f>
        <v>0</v>
      </c>
      <c r="BE322" s="168">
        <f t="shared" si="278"/>
        <v>0</v>
      </c>
      <c r="BF322" s="168">
        <f>SUMIFS('BAZA DANYCH'!$O:$O,'BAZA DANYCH'!$U:$U,BF$281,'BAZA DANYCH'!$K:$K,$C322,'BAZA DANYCH'!$A:$A,$A322,'BAZA DANYCH'!$F:$F,STATYSTYKI!$B322)</f>
        <v>0</v>
      </c>
      <c r="BG322" s="168">
        <f>SUMIFS('BAZA DANYCH'!$P:$P,'BAZA DANYCH'!$U:$U,BG$281,'BAZA DANYCH'!$K:$K,$C322,'BAZA DANYCH'!$A:$A,$A322,'BAZA DANYCH'!$F:$F,STATYSTYKI!$B322)</f>
        <v>0</v>
      </c>
      <c r="BH322" s="168">
        <f t="shared" si="279"/>
        <v>0</v>
      </c>
      <c r="BI322" s="168">
        <f>SUMIFS('BAZA DANYCH'!$O:$O,'BAZA DANYCH'!$U:$U,BI$281,'BAZA DANYCH'!$K:$K,$C322,'BAZA DANYCH'!$A:$A,$A322,'BAZA DANYCH'!$F:$F,STATYSTYKI!$B322)</f>
        <v>0</v>
      </c>
      <c r="BJ322" s="168">
        <f>SUMIFS('BAZA DANYCH'!$P:$P,'BAZA DANYCH'!$U:$U,BJ$281,'BAZA DANYCH'!$K:$K,$C322,'BAZA DANYCH'!$A:$A,$A322,'BAZA DANYCH'!$F:$F,STATYSTYKI!$B322)</f>
        <v>0</v>
      </c>
      <c r="BK322" s="168">
        <f t="shared" si="280"/>
        <v>0</v>
      </c>
      <c r="BL322" s="168">
        <f>SUMIFS('BAZA DANYCH'!$O:$O,'BAZA DANYCH'!$U:$U,BL$281,'BAZA DANYCH'!$K:$K,$C322,'BAZA DANYCH'!$A:$A,$A322,'BAZA DANYCH'!$F:$F,STATYSTYKI!$B322)</f>
        <v>0</v>
      </c>
      <c r="BM322" s="168">
        <f>SUMIFS('BAZA DANYCH'!$P:$P,'BAZA DANYCH'!$U:$U,BM$281,'BAZA DANYCH'!$K:$K,$C322,'BAZA DANYCH'!$A:$A,$A322,'BAZA DANYCH'!$F:$F,STATYSTYKI!$B322)</f>
        <v>0</v>
      </c>
      <c r="BN322" s="168">
        <f t="shared" si="281"/>
        <v>0</v>
      </c>
      <c r="BO322" s="168">
        <f>SUMIFS('BAZA DANYCH'!$O:$O,'BAZA DANYCH'!$U:$U,BO$281,'BAZA DANYCH'!$K:$K,$C322,'BAZA DANYCH'!$A:$A,$A322,'BAZA DANYCH'!$F:$F,STATYSTYKI!$B322)</f>
        <v>0</v>
      </c>
      <c r="BP322" s="168">
        <f>SUMIFS('BAZA DANYCH'!$P:$P,'BAZA DANYCH'!$U:$U,BP$281,'BAZA DANYCH'!$K:$K,$C322,'BAZA DANYCH'!$A:$A,$A322,'BAZA DANYCH'!$F:$F,STATYSTYKI!$B322)</f>
        <v>0</v>
      </c>
      <c r="BQ322" s="168">
        <f t="shared" si="282"/>
        <v>0</v>
      </c>
      <c r="BR322" s="168">
        <f>SUMIFS('BAZA DANYCH'!$O:$O,'BAZA DANYCH'!$U:$U,BR$281,'BAZA DANYCH'!$K:$K,$C322,'BAZA DANYCH'!$A:$A,$A322,'BAZA DANYCH'!$F:$F,STATYSTYKI!$B322)</f>
        <v>0</v>
      </c>
      <c r="BS322" s="168">
        <f>SUMIFS('BAZA DANYCH'!$P:$P,'BAZA DANYCH'!$U:$U,BS$281,'BAZA DANYCH'!$K:$K,$C322,'BAZA DANYCH'!$A:$A,$A322,'BAZA DANYCH'!$F:$F,STATYSTYKI!$B322)</f>
        <v>0</v>
      </c>
      <c r="BT322" s="168">
        <f t="shared" si="283"/>
        <v>0</v>
      </c>
      <c r="BU322" s="168">
        <f>SUMIFS('BAZA DANYCH'!$O:$O,'BAZA DANYCH'!$U:$U,BU$281,'BAZA DANYCH'!$K:$K,$C322,'BAZA DANYCH'!$A:$A,$A322,'BAZA DANYCH'!$F:$F,STATYSTYKI!$B322)</f>
        <v>0</v>
      </c>
      <c r="BV322" s="168">
        <f>SUMIFS('BAZA DANYCH'!$P:$P,'BAZA DANYCH'!$U:$U,BV$281,'BAZA DANYCH'!$K:$K,$C322,'BAZA DANYCH'!$A:$A,$A322,'BAZA DANYCH'!$F:$F,STATYSTYKI!$B322)</f>
        <v>0</v>
      </c>
      <c r="BW322" s="168">
        <f t="shared" si="284"/>
        <v>0</v>
      </c>
      <c r="BX322" s="168">
        <f>SUMIFS('BAZA DANYCH'!$O:$O,'BAZA DANYCH'!$U:$U,BX$281,'BAZA DANYCH'!$K:$K,$C322,'BAZA DANYCH'!$A:$A,$A322,'BAZA DANYCH'!$F:$F,STATYSTYKI!$B322)</f>
        <v>0</v>
      </c>
      <c r="BY322" s="168">
        <f>SUMIFS('BAZA DANYCH'!$P:$P,'BAZA DANYCH'!$U:$U,BY$281,'BAZA DANYCH'!$K:$K,$C322,'BAZA DANYCH'!$A:$A,$A322,'BAZA DANYCH'!$F:$F,STATYSTYKI!$B322)</f>
        <v>0</v>
      </c>
      <c r="BZ322" s="168">
        <f t="shared" si="285"/>
        <v>0</v>
      </c>
      <c r="CA322" s="168">
        <f>SUMIFS('BAZA DANYCH'!$O:$O,'BAZA DANYCH'!$U:$U,CA$281,'BAZA DANYCH'!$K:$K,$C322,'BAZA DANYCH'!$A:$A,$A322,'BAZA DANYCH'!$F:$F,STATYSTYKI!$B322)</f>
        <v>0</v>
      </c>
      <c r="CB322" s="168">
        <f>SUMIFS('BAZA DANYCH'!$P:$P,'BAZA DANYCH'!$U:$U,CB$281,'BAZA DANYCH'!$K:$K,$C322,'BAZA DANYCH'!$A:$A,$A322,'BAZA DANYCH'!$F:$F,STATYSTYKI!$B322)</f>
        <v>0</v>
      </c>
      <c r="CC322" s="168">
        <f t="shared" si="286"/>
        <v>0</v>
      </c>
      <c r="CD322" s="168">
        <f>SUMIFS('BAZA DANYCH'!$O:$O,'BAZA DANYCH'!$U:$U,CD$281,'BAZA DANYCH'!$K:$K,$C322,'BAZA DANYCH'!$A:$A,$A322,'BAZA DANYCH'!$F:$F,STATYSTYKI!$B322)</f>
        <v>0</v>
      </c>
      <c r="CE322" s="168">
        <f>SUMIFS('BAZA DANYCH'!$P:$P,'BAZA DANYCH'!$U:$U,CE$281,'BAZA DANYCH'!$K:$K,$C322,'BAZA DANYCH'!$A:$A,$A322,'BAZA DANYCH'!$F:$F,STATYSTYKI!$B322)</f>
        <v>0</v>
      </c>
      <c r="CF322" s="168">
        <f t="shared" si="287"/>
        <v>0</v>
      </c>
      <c r="CG322" s="168">
        <f>SUMIFS('BAZA DANYCH'!$O:$O,'BAZA DANYCH'!$U:$U,CG$281,'BAZA DANYCH'!$K:$K,$C322,'BAZA DANYCH'!$A:$A,$A322,'BAZA DANYCH'!$F:$F,STATYSTYKI!$B322)</f>
        <v>0</v>
      </c>
      <c r="CH322" s="168">
        <f>SUMIFS('BAZA DANYCH'!$P:$P,'BAZA DANYCH'!$U:$U,CH$281,'BAZA DANYCH'!$K:$K,$C322,'BAZA DANYCH'!$A:$A,$A322,'BAZA DANYCH'!$F:$F,STATYSTYKI!$B322)</f>
        <v>0</v>
      </c>
      <c r="CI322" s="168">
        <f t="shared" si="288"/>
        <v>0</v>
      </c>
      <c r="CJ322" s="168">
        <f>SUMIFS('BAZA DANYCH'!$O:$O,'BAZA DANYCH'!$U:$U,CJ$281,'BAZA DANYCH'!$K:$K,$C322,'BAZA DANYCH'!$A:$A,$A322,'BAZA DANYCH'!$F:$F,STATYSTYKI!$B322)</f>
        <v>0</v>
      </c>
      <c r="CK322" s="168">
        <f>SUMIFS('BAZA DANYCH'!$P:$P,'BAZA DANYCH'!$U:$U,CK$281,'BAZA DANYCH'!$K:$K,$C322,'BAZA DANYCH'!$A:$A,$A322,'BAZA DANYCH'!$F:$F,STATYSTYKI!$B322)</f>
        <v>0</v>
      </c>
      <c r="CL322" s="168">
        <f t="shared" si="289"/>
        <v>0</v>
      </c>
      <c r="CM322" s="168">
        <f>SUMIFS('BAZA DANYCH'!$O:$O,'BAZA DANYCH'!$U:$U,CM$281,'BAZA DANYCH'!$K:$K,$C322,'BAZA DANYCH'!$A:$A,$A322,'BAZA DANYCH'!$F:$F,STATYSTYKI!$B322)</f>
        <v>0</v>
      </c>
      <c r="CN322" s="168">
        <f>SUMIFS('BAZA DANYCH'!$P:$P,'BAZA DANYCH'!$U:$U,CN$281,'BAZA DANYCH'!$K:$K,$C322,'BAZA DANYCH'!$A:$A,$A322,'BAZA DANYCH'!$F:$F,STATYSTYKI!$B322)</f>
        <v>0</v>
      </c>
      <c r="CO322" s="168">
        <f t="shared" si="290"/>
        <v>0</v>
      </c>
      <c r="CP322" s="168">
        <f>SUMIFS('BAZA DANYCH'!$O:$O,'BAZA DANYCH'!$U:$U,CP$281,'BAZA DANYCH'!$K:$K,$C322,'BAZA DANYCH'!$A:$A,$A322,'BAZA DANYCH'!$F:$F,STATYSTYKI!$B322)</f>
        <v>0</v>
      </c>
      <c r="CQ322" s="168">
        <f>SUMIFS('BAZA DANYCH'!$P:$P,'BAZA DANYCH'!$U:$U,CQ$281,'BAZA DANYCH'!$K:$K,$C322,'BAZA DANYCH'!$A:$A,$A322,'BAZA DANYCH'!$F:$F,STATYSTYKI!$B322)</f>
        <v>0</v>
      </c>
      <c r="CR322" s="168">
        <f t="shared" si="291"/>
        <v>0</v>
      </c>
      <c r="CS322" s="168">
        <f>SUMIFS('BAZA DANYCH'!$O:$O,'BAZA DANYCH'!$U:$U,CS$281,'BAZA DANYCH'!$K:$K,$C322,'BAZA DANYCH'!$A:$A,$A322,'BAZA DANYCH'!$F:$F,STATYSTYKI!$B322)</f>
        <v>0</v>
      </c>
      <c r="CT322" s="168">
        <f>SUMIFS('BAZA DANYCH'!$P:$P,'BAZA DANYCH'!$U:$U,CT$281,'BAZA DANYCH'!$K:$K,$C322,'BAZA DANYCH'!$A:$A,$A322,'BAZA DANYCH'!$F:$F,STATYSTYKI!$B322)</f>
        <v>0</v>
      </c>
      <c r="CU322" s="168">
        <f t="shared" si="292"/>
        <v>0</v>
      </c>
      <c r="CV322" s="168">
        <f>SUMIFS('BAZA DANYCH'!$O:$O,'BAZA DANYCH'!$U:$U,CV$281,'BAZA DANYCH'!$K:$K,$C322,'BAZA DANYCH'!$A:$A,$A322,'BAZA DANYCH'!$F:$F,STATYSTYKI!$B322)</f>
        <v>0</v>
      </c>
      <c r="CW322" s="168">
        <f>SUMIFS('BAZA DANYCH'!$P:$P,'BAZA DANYCH'!$U:$U,CW$281,'BAZA DANYCH'!$K:$K,$C322,'BAZA DANYCH'!$A:$A,$A322,'BAZA DANYCH'!$F:$F,STATYSTYKI!$B322)</f>
        <v>0</v>
      </c>
    </row>
    <row r="323" spans="1:101" x14ac:dyDescent="0.2">
      <c r="A323" s="170" t="str">
        <f t="shared" ref="A323:C323" si="332">A225</f>
        <v xml:space="preserve">Plac Grunwaldzki </v>
      </c>
      <c r="B323" s="170" t="str">
        <f t="shared" si="332"/>
        <v>pr_88d_A</v>
      </c>
      <c r="C323" s="170">
        <f t="shared" si="332"/>
        <v>121</v>
      </c>
      <c r="D323" s="177">
        <f t="shared" si="324"/>
        <v>334</v>
      </c>
      <c r="E323" s="177">
        <f t="shared" si="325"/>
        <v>62</v>
      </c>
      <c r="F323" s="177">
        <f t="shared" si="261"/>
        <v>396</v>
      </c>
      <c r="G323" s="168">
        <f>SUMIFS('BAZA DANYCH'!$O:$O,'BAZA DANYCH'!$U:$U,G$281,'BAZA DANYCH'!$K:$K,$C323,'BAZA DANYCH'!$A:$A,$A323,'BAZA DANYCH'!$F:$F,STATYSTYKI!$B323)</f>
        <v>0</v>
      </c>
      <c r="H323" s="168">
        <f>SUMIFS('BAZA DANYCH'!$P:$P,'BAZA DANYCH'!$U:$U,H$281,'BAZA DANYCH'!$K:$K,$C323,'BAZA DANYCH'!$A:$A,$A323,'BAZA DANYCH'!$F:$F,STATYSTYKI!$B323)</f>
        <v>0</v>
      </c>
      <c r="I323" s="168">
        <f t="shared" si="262"/>
        <v>0</v>
      </c>
      <c r="J323" s="168">
        <f>SUMIFS('BAZA DANYCH'!$O:$O,'BAZA DANYCH'!$U:$U,J$281,'BAZA DANYCH'!$K:$K,$C323,'BAZA DANYCH'!$A:$A,$A323,'BAZA DANYCH'!$F:$F,STATYSTYKI!$B323)</f>
        <v>6</v>
      </c>
      <c r="K323" s="168">
        <f>SUMIFS('BAZA DANYCH'!$P:$P,'BAZA DANYCH'!$U:$U,K$281,'BAZA DANYCH'!$K:$K,$C323,'BAZA DANYCH'!$A:$A,$A323,'BAZA DANYCH'!$F:$F,STATYSTYKI!$B323)</f>
        <v>13</v>
      </c>
      <c r="L323" s="168">
        <f t="shared" si="263"/>
        <v>19</v>
      </c>
      <c r="M323" s="168">
        <f>SUMIFS('BAZA DANYCH'!$O:$O,'BAZA DANYCH'!$U:$U,M$281,'BAZA DANYCH'!$K:$K,$C323,'BAZA DANYCH'!$A:$A,$A323,'BAZA DANYCH'!$F:$F,STATYSTYKI!$B323)</f>
        <v>2</v>
      </c>
      <c r="N323" s="168">
        <f>SUMIFS('BAZA DANYCH'!$P:$P,'BAZA DANYCH'!$U:$U,N$281,'BAZA DANYCH'!$K:$K,$C323,'BAZA DANYCH'!$A:$A,$A323,'BAZA DANYCH'!$F:$F,STATYSTYKI!$B323)</f>
        <v>0</v>
      </c>
      <c r="O323" s="168">
        <f t="shared" si="264"/>
        <v>2</v>
      </c>
      <c r="P323" s="168">
        <f>SUMIFS('BAZA DANYCH'!$O:$O,'BAZA DANYCH'!$U:$U,P$281,'BAZA DANYCH'!$K:$K,$C323,'BAZA DANYCH'!$A:$A,$A323,'BAZA DANYCH'!$F:$F,STATYSTYKI!$B323)</f>
        <v>7</v>
      </c>
      <c r="Q323" s="168">
        <f>SUMIFS('BAZA DANYCH'!$P:$P,'BAZA DANYCH'!$U:$U,Q$281,'BAZA DANYCH'!$K:$K,$C323,'BAZA DANYCH'!$A:$A,$A323,'BAZA DANYCH'!$F:$F,STATYSTYKI!$B323)</f>
        <v>0</v>
      </c>
      <c r="R323" s="168">
        <f t="shared" si="265"/>
        <v>7</v>
      </c>
      <c r="S323" s="168">
        <f>SUMIFS('BAZA DANYCH'!$O:$O,'BAZA DANYCH'!$U:$U,S$281,'BAZA DANYCH'!$K:$K,$C323,'BAZA DANYCH'!$A:$A,$A323,'BAZA DANYCH'!$F:$F,STATYSTYKI!$B323)</f>
        <v>17</v>
      </c>
      <c r="T323" s="168">
        <f>SUMIFS('BAZA DANYCH'!$P:$P,'BAZA DANYCH'!$U:$U,T$281,'BAZA DANYCH'!$K:$K,$C323,'BAZA DANYCH'!$A:$A,$A323,'BAZA DANYCH'!$F:$F,STATYSTYKI!$B323)</f>
        <v>0</v>
      </c>
      <c r="U323" s="168">
        <f t="shared" si="266"/>
        <v>17</v>
      </c>
      <c r="V323" s="168">
        <f>SUMIFS('BAZA DANYCH'!$O:$O,'BAZA DANYCH'!$U:$U,V$281,'BAZA DANYCH'!$K:$K,$C323,'BAZA DANYCH'!$A:$A,$A323,'BAZA DANYCH'!$F:$F,STATYSTYKI!$B323)</f>
        <v>0</v>
      </c>
      <c r="W323" s="168">
        <f>SUMIFS('BAZA DANYCH'!$P:$P,'BAZA DANYCH'!$U:$U,W$281,'BAZA DANYCH'!$K:$K,$C323,'BAZA DANYCH'!$A:$A,$A323,'BAZA DANYCH'!$F:$F,STATYSTYKI!$B323)</f>
        <v>0</v>
      </c>
      <c r="X323" s="168">
        <f t="shared" si="267"/>
        <v>0</v>
      </c>
      <c r="Y323" s="168">
        <f>SUMIFS('BAZA DANYCH'!$O:$O,'BAZA DANYCH'!$U:$U,Y$281,'BAZA DANYCH'!$K:$K,$C323,'BAZA DANYCH'!$A:$A,$A323,'BAZA DANYCH'!$F:$F,STATYSTYKI!$B323)</f>
        <v>42</v>
      </c>
      <c r="Z323" s="168">
        <f>SUMIFS('BAZA DANYCH'!$P:$P,'BAZA DANYCH'!$U:$U,Z$281,'BAZA DANYCH'!$K:$K,$C323,'BAZA DANYCH'!$A:$A,$A323,'BAZA DANYCH'!$F:$F,STATYSTYKI!$B323)</f>
        <v>3</v>
      </c>
      <c r="AA323" s="168">
        <f t="shared" si="268"/>
        <v>45</v>
      </c>
      <c r="AB323" s="168">
        <f>SUMIFS('BAZA DANYCH'!$O:$O,'BAZA DANYCH'!$U:$U,AB$281,'BAZA DANYCH'!$K:$K,$C323,'BAZA DANYCH'!$A:$A,$A323,'BAZA DANYCH'!$F:$F,STATYSTYKI!$B323)</f>
        <v>0</v>
      </c>
      <c r="AC323" s="168">
        <f>SUMIFS('BAZA DANYCH'!$P:$P,'BAZA DANYCH'!$U:$U,AC$281,'BAZA DANYCH'!$K:$K,$C323,'BAZA DANYCH'!$A:$A,$A323,'BAZA DANYCH'!$F:$F,STATYSTYKI!$B323)</f>
        <v>0</v>
      </c>
      <c r="AD323" s="168">
        <f t="shared" si="269"/>
        <v>0</v>
      </c>
      <c r="AE323" s="168">
        <f>SUMIFS('BAZA DANYCH'!$O:$O,'BAZA DANYCH'!$U:$U,AE$281,'BAZA DANYCH'!$K:$K,$C323,'BAZA DANYCH'!$A:$A,$A323,'BAZA DANYCH'!$F:$F,STATYSTYKI!$B323)</f>
        <v>8</v>
      </c>
      <c r="AF323" s="168">
        <f>SUMIFS('BAZA DANYCH'!$P:$P,'BAZA DANYCH'!$U:$U,AF$281,'BAZA DANYCH'!$K:$K,$C323,'BAZA DANYCH'!$A:$A,$A323,'BAZA DANYCH'!$F:$F,STATYSTYKI!$B323)</f>
        <v>0</v>
      </c>
      <c r="AG323" s="168">
        <f t="shared" si="270"/>
        <v>8</v>
      </c>
      <c r="AH323" s="168">
        <f>SUMIFS('BAZA DANYCH'!$O:$O,'BAZA DANYCH'!$U:$U,AH$281,'BAZA DANYCH'!$K:$K,$C323,'BAZA DANYCH'!$A:$A,$A323,'BAZA DANYCH'!$F:$F,STATYSTYKI!$B323)</f>
        <v>0</v>
      </c>
      <c r="AI323" s="168">
        <f>SUMIFS('BAZA DANYCH'!$P:$P,'BAZA DANYCH'!$U:$U,AI$281,'BAZA DANYCH'!$K:$K,$C323,'BAZA DANYCH'!$A:$A,$A323,'BAZA DANYCH'!$F:$F,STATYSTYKI!$B323)</f>
        <v>0</v>
      </c>
      <c r="AJ323" s="168">
        <f t="shared" si="271"/>
        <v>0</v>
      </c>
      <c r="AK323" s="168">
        <f>SUMIFS('BAZA DANYCH'!$O:$O,'BAZA DANYCH'!$U:$U,AK$281,'BAZA DANYCH'!$K:$K,$C323,'BAZA DANYCH'!$A:$A,$A323,'BAZA DANYCH'!$F:$F,STATYSTYKI!$B323)</f>
        <v>5</v>
      </c>
      <c r="AL323" s="168">
        <f>SUMIFS('BAZA DANYCH'!$P:$P,'BAZA DANYCH'!$U:$U,AL$281,'BAZA DANYCH'!$K:$K,$C323,'BAZA DANYCH'!$A:$A,$A323,'BAZA DANYCH'!$F:$F,STATYSTYKI!$B323)</f>
        <v>0</v>
      </c>
      <c r="AM323" s="168">
        <f t="shared" si="272"/>
        <v>5</v>
      </c>
      <c r="AN323" s="168">
        <f>SUMIFS('BAZA DANYCH'!$O:$O,'BAZA DANYCH'!$U:$U,AN$281,'BAZA DANYCH'!$K:$K,$C323,'BAZA DANYCH'!$A:$A,$A323,'BAZA DANYCH'!$F:$F,STATYSTYKI!$B323)</f>
        <v>1</v>
      </c>
      <c r="AO323" s="168">
        <f>SUMIFS('BAZA DANYCH'!$P:$P,'BAZA DANYCH'!$U:$U,AO$281,'BAZA DANYCH'!$K:$K,$C323,'BAZA DANYCH'!$A:$A,$A323,'BAZA DANYCH'!$F:$F,STATYSTYKI!$B323)</f>
        <v>0</v>
      </c>
      <c r="AP323" s="168">
        <f t="shared" si="273"/>
        <v>1</v>
      </c>
      <c r="AQ323" s="168">
        <f>SUMIFS('BAZA DANYCH'!$O:$O,'BAZA DANYCH'!$U:$U,AQ$281,'BAZA DANYCH'!$K:$K,$C323,'BAZA DANYCH'!$A:$A,$A323,'BAZA DANYCH'!$F:$F,STATYSTYKI!$B323)</f>
        <v>11</v>
      </c>
      <c r="AR323" s="168">
        <f>SUMIFS('BAZA DANYCH'!$P:$P,'BAZA DANYCH'!$U:$U,AR$281,'BAZA DANYCH'!$K:$K,$C323,'BAZA DANYCH'!$A:$A,$A323,'BAZA DANYCH'!$F:$F,STATYSTYKI!$B323)</f>
        <v>0</v>
      </c>
      <c r="AS323" s="168">
        <f t="shared" si="274"/>
        <v>11</v>
      </c>
      <c r="AT323" s="168">
        <f>SUMIFS('BAZA DANYCH'!$O:$O,'BAZA DANYCH'!$U:$U,AT$281,'BAZA DANYCH'!$K:$K,$C323,'BAZA DANYCH'!$A:$A,$A323,'BAZA DANYCH'!$F:$F,STATYSTYKI!$B323)</f>
        <v>0</v>
      </c>
      <c r="AU323" s="168">
        <f>SUMIFS('BAZA DANYCH'!$P:$P,'BAZA DANYCH'!$U:$U,AU$281,'BAZA DANYCH'!$K:$K,$C323,'BAZA DANYCH'!$A:$A,$A323,'BAZA DANYCH'!$F:$F,STATYSTYKI!$B323)</f>
        <v>0</v>
      </c>
      <c r="AV323" s="168">
        <f t="shared" si="275"/>
        <v>0</v>
      </c>
      <c r="AW323" s="168">
        <f>SUMIFS('BAZA DANYCH'!$O:$O,'BAZA DANYCH'!$U:$U,AW$281,'BAZA DANYCH'!$K:$K,$C323,'BAZA DANYCH'!$A:$A,$A323,'BAZA DANYCH'!$F:$F,STATYSTYKI!$B323)</f>
        <v>5</v>
      </c>
      <c r="AX323" s="168">
        <f>SUMIFS('BAZA DANYCH'!$P:$P,'BAZA DANYCH'!$U:$U,AX$281,'BAZA DANYCH'!$K:$K,$C323,'BAZA DANYCH'!$A:$A,$A323,'BAZA DANYCH'!$F:$F,STATYSTYKI!$B323)</f>
        <v>0</v>
      </c>
      <c r="AY323" s="168">
        <f t="shared" si="276"/>
        <v>5</v>
      </c>
      <c r="AZ323" s="168">
        <f>SUMIFS('BAZA DANYCH'!$O:$O,'BAZA DANYCH'!$U:$U,AZ$281,'BAZA DANYCH'!$K:$K,$C323,'BAZA DANYCH'!$A:$A,$A323,'BAZA DANYCH'!$F:$F,STATYSTYKI!$B323)</f>
        <v>0</v>
      </c>
      <c r="BA323" s="168">
        <f>SUMIFS('BAZA DANYCH'!$P:$P,'BAZA DANYCH'!$U:$U,BA$281,'BAZA DANYCH'!$K:$K,$C323,'BAZA DANYCH'!$A:$A,$A323,'BAZA DANYCH'!$F:$F,STATYSTYKI!$B323)</f>
        <v>0</v>
      </c>
      <c r="BB323" s="168">
        <f t="shared" si="277"/>
        <v>0</v>
      </c>
      <c r="BC323" s="168">
        <f>SUMIFS('BAZA DANYCH'!$O:$O,'BAZA DANYCH'!$U:$U,BC$281,'BAZA DANYCH'!$K:$K,$C323,'BAZA DANYCH'!$A:$A,$A323,'BAZA DANYCH'!$F:$F,STATYSTYKI!$B323)</f>
        <v>0</v>
      </c>
      <c r="BD323" s="168">
        <f>SUMIFS('BAZA DANYCH'!$P:$P,'BAZA DANYCH'!$U:$U,BD$281,'BAZA DANYCH'!$K:$K,$C323,'BAZA DANYCH'!$A:$A,$A323,'BAZA DANYCH'!$F:$F,STATYSTYKI!$B323)</f>
        <v>0</v>
      </c>
      <c r="BE323" s="168">
        <f t="shared" si="278"/>
        <v>0</v>
      </c>
      <c r="BF323" s="168">
        <f>SUMIFS('BAZA DANYCH'!$O:$O,'BAZA DANYCH'!$U:$U,BF$281,'BAZA DANYCH'!$K:$K,$C323,'BAZA DANYCH'!$A:$A,$A323,'BAZA DANYCH'!$F:$F,STATYSTYKI!$B323)</f>
        <v>26</v>
      </c>
      <c r="BG323" s="168">
        <f>SUMIFS('BAZA DANYCH'!$P:$P,'BAZA DANYCH'!$U:$U,BG$281,'BAZA DANYCH'!$K:$K,$C323,'BAZA DANYCH'!$A:$A,$A323,'BAZA DANYCH'!$F:$F,STATYSTYKI!$B323)</f>
        <v>2</v>
      </c>
      <c r="BH323" s="168">
        <f t="shared" si="279"/>
        <v>28</v>
      </c>
      <c r="BI323" s="168">
        <f>SUMIFS('BAZA DANYCH'!$O:$O,'BAZA DANYCH'!$U:$U,BI$281,'BAZA DANYCH'!$K:$K,$C323,'BAZA DANYCH'!$A:$A,$A323,'BAZA DANYCH'!$F:$F,STATYSTYKI!$B323)</f>
        <v>28</v>
      </c>
      <c r="BJ323" s="168">
        <f>SUMIFS('BAZA DANYCH'!$P:$P,'BAZA DANYCH'!$U:$U,BJ$281,'BAZA DANYCH'!$K:$K,$C323,'BAZA DANYCH'!$A:$A,$A323,'BAZA DANYCH'!$F:$F,STATYSTYKI!$B323)</f>
        <v>0</v>
      </c>
      <c r="BK323" s="168">
        <f t="shared" si="280"/>
        <v>28</v>
      </c>
      <c r="BL323" s="168">
        <f>SUMIFS('BAZA DANYCH'!$O:$O,'BAZA DANYCH'!$U:$U,BL$281,'BAZA DANYCH'!$K:$K,$C323,'BAZA DANYCH'!$A:$A,$A323,'BAZA DANYCH'!$F:$F,STATYSTYKI!$B323)</f>
        <v>0</v>
      </c>
      <c r="BM323" s="168">
        <f>SUMIFS('BAZA DANYCH'!$P:$P,'BAZA DANYCH'!$U:$U,BM$281,'BAZA DANYCH'!$K:$K,$C323,'BAZA DANYCH'!$A:$A,$A323,'BAZA DANYCH'!$F:$F,STATYSTYKI!$B323)</f>
        <v>0</v>
      </c>
      <c r="BN323" s="168">
        <f t="shared" si="281"/>
        <v>0</v>
      </c>
      <c r="BO323" s="168">
        <f>SUMIFS('BAZA DANYCH'!$O:$O,'BAZA DANYCH'!$U:$U,BO$281,'BAZA DANYCH'!$K:$K,$C323,'BAZA DANYCH'!$A:$A,$A323,'BAZA DANYCH'!$F:$F,STATYSTYKI!$B323)</f>
        <v>19</v>
      </c>
      <c r="BP323" s="168">
        <f>SUMIFS('BAZA DANYCH'!$P:$P,'BAZA DANYCH'!$U:$U,BP$281,'BAZA DANYCH'!$K:$K,$C323,'BAZA DANYCH'!$A:$A,$A323,'BAZA DANYCH'!$F:$F,STATYSTYKI!$B323)</f>
        <v>0</v>
      </c>
      <c r="BQ323" s="168">
        <f t="shared" si="282"/>
        <v>19</v>
      </c>
      <c r="BR323" s="168">
        <f>SUMIFS('BAZA DANYCH'!$O:$O,'BAZA DANYCH'!$U:$U,BR$281,'BAZA DANYCH'!$K:$K,$C323,'BAZA DANYCH'!$A:$A,$A323,'BAZA DANYCH'!$F:$F,STATYSTYKI!$B323)</f>
        <v>19</v>
      </c>
      <c r="BS323" s="168">
        <f>SUMIFS('BAZA DANYCH'!$P:$P,'BAZA DANYCH'!$U:$U,BS$281,'BAZA DANYCH'!$K:$K,$C323,'BAZA DANYCH'!$A:$A,$A323,'BAZA DANYCH'!$F:$F,STATYSTYKI!$B323)</f>
        <v>0</v>
      </c>
      <c r="BT323" s="168">
        <f t="shared" si="283"/>
        <v>19</v>
      </c>
      <c r="BU323" s="168">
        <f>SUMIFS('BAZA DANYCH'!$O:$O,'BAZA DANYCH'!$U:$U,BU$281,'BAZA DANYCH'!$K:$K,$C323,'BAZA DANYCH'!$A:$A,$A323,'BAZA DANYCH'!$F:$F,STATYSTYKI!$B323)</f>
        <v>37</v>
      </c>
      <c r="BV323" s="168">
        <f>SUMIFS('BAZA DANYCH'!$P:$P,'BAZA DANYCH'!$U:$U,BV$281,'BAZA DANYCH'!$K:$K,$C323,'BAZA DANYCH'!$A:$A,$A323,'BAZA DANYCH'!$F:$F,STATYSTYKI!$B323)</f>
        <v>0</v>
      </c>
      <c r="BW323" s="168">
        <f t="shared" si="284"/>
        <v>37</v>
      </c>
      <c r="BX323" s="168">
        <f>SUMIFS('BAZA DANYCH'!$O:$O,'BAZA DANYCH'!$U:$U,BX$281,'BAZA DANYCH'!$K:$K,$C323,'BAZA DANYCH'!$A:$A,$A323,'BAZA DANYCH'!$F:$F,STATYSTYKI!$B323)</f>
        <v>36</v>
      </c>
      <c r="BY323" s="168">
        <f>SUMIFS('BAZA DANYCH'!$P:$P,'BAZA DANYCH'!$U:$U,BY$281,'BAZA DANYCH'!$K:$K,$C323,'BAZA DANYCH'!$A:$A,$A323,'BAZA DANYCH'!$F:$F,STATYSTYKI!$B323)</f>
        <v>13</v>
      </c>
      <c r="BZ323" s="168">
        <f t="shared" si="285"/>
        <v>49</v>
      </c>
      <c r="CA323" s="168">
        <f>SUMIFS('BAZA DANYCH'!$O:$O,'BAZA DANYCH'!$U:$U,CA$281,'BAZA DANYCH'!$K:$K,$C323,'BAZA DANYCH'!$A:$A,$A323,'BAZA DANYCH'!$F:$F,STATYSTYKI!$B323)</f>
        <v>0</v>
      </c>
      <c r="CB323" s="168">
        <f>SUMIFS('BAZA DANYCH'!$P:$P,'BAZA DANYCH'!$U:$U,CB$281,'BAZA DANYCH'!$K:$K,$C323,'BAZA DANYCH'!$A:$A,$A323,'BAZA DANYCH'!$F:$F,STATYSTYKI!$B323)</f>
        <v>0</v>
      </c>
      <c r="CC323" s="168">
        <f t="shared" si="286"/>
        <v>0</v>
      </c>
      <c r="CD323" s="168">
        <f>SUMIFS('BAZA DANYCH'!$O:$O,'BAZA DANYCH'!$U:$U,CD$281,'BAZA DANYCH'!$K:$K,$C323,'BAZA DANYCH'!$A:$A,$A323,'BAZA DANYCH'!$F:$F,STATYSTYKI!$B323)</f>
        <v>27</v>
      </c>
      <c r="CE323" s="168">
        <f>SUMIFS('BAZA DANYCH'!$P:$P,'BAZA DANYCH'!$U:$U,CE$281,'BAZA DANYCH'!$K:$K,$C323,'BAZA DANYCH'!$A:$A,$A323,'BAZA DANYCH'!$F:$F,STATYSTYKI!$B323)</f>
        <v>0</v>
      </c>
      <c r="CF323" s="168">
        <f t="shared" si="287"/>
        <v>27</v>
      </c>
      <c r="CG323" s="168">
        <f>SUMIFS('BAZA DANYCH'!$O:$O,'BAZA DANYCH'!$U:$U,CG$281,'BAZA DANYCH'!$K:$K,$C323,'BAZA DANYCH'!$A:$A,$A323,'BAZA DANYCH'!$F:$F,STATYSTYKI!$B323)</f>
        <v>0</v>
      </c>
      <c r="CH323" s="168">
        <f>SUMIFS('BAZA DANYCH'!$P:$P,'BAZA DANYCH'!$U:$U,CH$281,'BAZA DANYCH'!$K:$K,$C323,'BAZA DANYCH'!$A:$A,$A323,'BAZA DANYCH'!$F:$F,STATYSTYKI!$B323)</f>
        <v>0</v>
      </c>
      <c r="CI323" s="168">
        <f t="shared" si="288"/>
        <v>0</v>
      </c>
      <c r="CJ323" s="168">
        <f>SUMIFS('BAZA DANYCH'!$O:$O,'BAZA DANYCH'!$U:$U,CJ$281,'BAZA DANYCH'!$K:$K,$C323,'BAZA DANYCH'!$A:$A,$A323,'BAZA DANYCH'!$F:$F,STATYSTYKI!$B323)</f>
        <v>0</v>
      </c>
      <c r="CK323" s="168">
        <f>SUMIFS('BAZA DANYCH'!$P:$P,'BAZA DANYCH'!$U:$U,CK$281,'BAZA DANYCH'!$K:$K,$C323,'BAZA DANYCH'!$A:$A,$A323,'BAZA DANYCH'!$F:$F,STATYSTYKI!$B323)</f>
        <v>22</v>
      </c>
      <c r="CL323" s="168">
        <f t="shared" si="289"/>
        <v>22</v>
      </c>
      <c r="CM323" s="168">
        <f>SUMIFS('BAZA DANYCH'!$O:$O,'BAZA DANYCH'!$U:$U,CM$281,'BAZA DANYCH'!$K:$K,$C323,'BAZA DANYCH'!$A:$A,$A323,'BAZA DANYCH'!$F:$F,STATYSTYKI!$B323)</f>
        <v>26</v>
      </c>
      <c r="CN323" s="168">
        <f>SUMIFS('BAZA DANYCH'!$P:$P,'BAZA DANYCH'!$U:$U,CN$281,'BAZA DANYCH'!$K:$K,$C323,'BAZA DANYCH'!$A:$A,$A323,'BAZA DANYCH'!$F:$F,STATYSTYKI!$B323)</f>
        <v>6</v>
      </c>
      <c r="CO323" s="168">
        <f t="shared" si="290"/>
        <v>32</v>
      </c>
      <c r="CP323" s="168">
        <f>SUMIFS('BAZA DANYCH'!$O:$O,'BAZA DANYCH'!$U:$U,CP$281,'BAZA DANYCH'!$K:$K,$C323,'BAZA DANYCH'!$A:$A,$A323,'BAZA DANYCH'!$F:$F,STATYSTYKI!$B323)</f>
        <v>12</v>
      </c>
      <c r="CQ323" s="168">
        <f>SUMIFS('BAZA DANYCH'!$P:$P,'BAZA DANYCH'!$U:$U,CQ$281,'BAZA DANYCH'!$K:$K,$C323,'BAZA DANYCH'!$A:$A,$A323,'BAZA DANYCH'!$F:$F,STATYSTYKI!$B323)</f>
        <v>3</v>
      </c>
      <c r="CR323" s="168">
        <f t="shared" si="291"/>
        <v>15</v>
      </c>
      <c r="CS323" s="168">
        <f>SUMIFS('BAZA DANYCH'!$O:$O,'BAZA DANYCH'!$U:$U,CS$281,'BAZA DANYCH'!$K:$K,$C323,'BAZA DANYCH'!$A:$A,$A323,'BAZA DANYCH'!$F:$F,STATYSTYKI!$B323)</f>
        <v>0</v>
      </c>
      <c r="CT323" s="168">
        <f>SUMIFS('BAZA DANYCH'!$P:$P,'BAZA DANYCH'!$U:$U,CT$281,'BAZA DANYCH'!$K:$K,$C323,'BAZA DANYCH'!$A:$A,$A323,'BAZA DANYCH'!$F:$F,STATYSTYKI!$B323)</f>
        <v>0</v>
      </c>
      <c r="CU323" s="168">
        <f t="shared" si="292"/>
        <v>0</v>
      </c>
      <c r="CV323" s="168">
        <f>SUMIFS('BAZA DANYCH'!$O:$O,'BAZA DANYCH'!$U:$U,CV$281,'BAZA DANYCH'!$K:$K,$C323,'BAZA DANYCH'!$A:$A,$A323,'BAZA DANYCH'!$F:$F,STATYSTYKI!$B323)</f>
        <v>0</v>
      </c>
      <c r="CW323" s="168">
        <f>SUMIFS('BAZA DANYCH'!$P:$P,'BAZA DANYCH'!$U:$U,CW$281,'BAZA DANYCH'!$K:$K,$C323,'BAZA DANYCH'!$A:$A,$A323,'BAZA DANYCH'!$F:$F,STATYSTYKI!$B323)</f>
        <v>0</v>
      </c>
    </row>
    <row r="324" spans="1:101" x14ac:dyDescent="0.2">
      <c r="A324" s="170" t="str">
        <f t="shared" ref="A324:C324" si="333">A226</f>
        <v xml:space="preserve">Plac Grunwaldzki </v>
      </c>
      <c r="B324" s="170" t="str">
        <f t="shared" si="333"/>
        <v>pr_88c_A</v>
      </c>
      <c r="C324" s="170">
        <f t="shared" si="333"/>
        <v>131</v>
      </c>
      <c r="D324" s="177">
        <f t="shared" si="324"/>
        <v>18</v>
      </c>
      <c r="E324" s="177">
        <f t="shared" si="325"/>
        <v>411</v>
      </c>
      <c r="F324" s="177">
        <f t="shared" si="261"/>
        <v>429</v>
      </c>
      <c r="G324" s="168">
        <f>SUMIFS('BAZA DANYCH'!$O:$O,'BAZA DANYCH'!$U:$U,G$281,'BAZA DANYCH'!$K:$K,$C324,'BAZA DANYCH'!$A:$A,$A324,'BAZA DANYCH'!$F:$F,STATYSTYKI!$B324)</f>
        <v>0</v>
      </c>
      <c r="H324" s="168">
        <f>SUMIFS('BAZA DANYCH'!$P:$P,'BAZA DANYCH'!$U:$U,H$281,'BAZA DANYCH'!$K:$K,$C324,'BAZA DANYCH'!$A:$A,$A324,'BAZA DANYCH'!$F:$F,STATYSTYKI!$B324)</f>
        <v>0</v>
      </c>
      <c r="I324" s="168">
        <f t="shared" si="262"/>
        <v>0</v>
      </c>
      <c r="J324" s="168">
        <f>SUMIFS('BAZA DANYCH'!$O:$O,'BAZA DANYCH'!$U:$U,J$281,'BAZA DANYCH'!$K:$K,$C324,'BAZA DANYCH'!$A:$A,$A324,'BAZA DANYCH'!$F:$F,STATYSTYKI!$B324)</f>
        <v>0</v>
      </c>
      <c r="K324" s="168">
        <f>SUMIFS('BAZA DANYCH'!$P:$P,'BAZA DANYCH'!$U:$U,K$281,'BAZA DANYCH'!$K:$K,$C324,'BAZA DANYCH'!$A:$A,$A324,'BAZA DANYCH'!$F:$F,STATYSTYKI!$B324)</f>
        <v>15</v>
      </c>
      <c r="L324" s="168">
        <f t="shared" si="263"/>
        <v>15</v>
      </c>
      <c r="M324" s="168">
        <f>SUMIFS('BAZA DANYCH'!$O:$O,'BAZA DANYCH'!$U:$U,M$281,'BAZA DANYCH'!$K:$K,$C324,'BAZA DANYCH'!$A:$A,$A324,'BAZA DANYCH'!$F:$F,STATYSTYKI!$B324)</f>
        <v>1</v>
      </c>
      <c r="N324" s="168">
        <f>SUMIFS('BAZA DANYCH'!$P:$P,'BAZA DANYCH'!$U:$U,N$281,'BAZA DANYCH'!$K:$K,$C324,'BAZA DANYCH'!$A:$A,$A324,'BAZA DANYCH'!$F:$F,STATYSTYKI!$B324)</f>
        <v>2</v>
      </c>
      <c r="O324" s="168">
        <f t="shared" si="264"/>
        <v>3</v>
      </c>
      <c r="P324" s="168">
        <f>SUMIFS('BAZA DANYCH'!$O:$O,'BAZA DANYCH'!$U:$U,P$281,'BAZA DANYCH'!$K:$K,$C324,'BAZA DANYCH'!$A:$A,$A324,'BAZA DANYCH'!$F:$F,STATYSTYKI!$B324)</f>
        <v>0</v>
      </c>
      <c r="Q324" s="168">
        <f>SUMIFS('BAZA DANYCH'!$P:$P,'BAZA DANYCH'!$U:$U,Q$281,'BAZA DANYCH'!$K:$K,$C324,'BAZA DANYCH'!$A:$A,$A324,'BAZA DANYCH'!$F:$F,STATYSTYKI!$B324)</f>
        <v>20</v>
      </c>
      <c r="R324" s="168">
        <f t="shared" si="265"/>
        <v>20</v>
      </c>
      <c r="S324" s="168">
        <f>SUMIFS('BAZA DANYCH'!$O:$O,'BAZA DANYCH'!$U:$U,S$281,'BAZA DANYCH'!$K:$K,$C324,'BAZA DANYCH'!$A:$A,$A324,'BAZA DANYCH'!$F:$F,STATYSTYKI!$B324)</f>
        <v>0</v>
      </c>
      <c r="T324" s="168">
        <f>SUMIFS('BAZA DANYCH'!$P:$P,'BAZA DANYCH'!$U:$U,T$281,'BAZA DANYCH'!$K:$K,$C324,'BAZA DANYCH'!$A:$A,$A324,'BAZA DANYCH'!$F:$F,STATYSTYKI!$B324)</f>
        <v>20</v>
      </c>
      <c r="U324" s="168">
        <f t="shared" si="266"/>
        <v>20</v>
      </c>
      <c r="V324" s="168">
        <f>SUMIFS('BAZA DANYCH'!$O:$O,'BAZA DANYCH'!$U:$U,V$281,'BAZA DANYCH'!$K:$K,$C324,'BAZA DANYCH'!$A:$A,$A324,'BAZA DANYCH'!$F:$F,STATYSTYKI!$B324)</f>
        <v>6</v>
      </c>
      <c r="W324" s="168">
        <f>SUMIFS('BAZA DANYCH'!$P:$P,'BAZA DANYCH'!$U:$U,W$281,'BAZA DANYCH'!$K:$K,$C324,'BAZA DANYCH'!$A:$A,$A324,'BAZA DANYCH'!$F:$F,STATYSTYKI!$B324)</f>
        <v>26</v>
      </c>
      <c r="X324" s="168">
        <f t="shared" si="267"/>
        <v>32</v>
      </c>
      <c r="Y324" s="168">
        <f>SUMIFS('BAZA DANYCH'!$O:$O,'BAZA DANYCH'!$U:$U,Y$281,'BAZA DANYCH'!$K:$K,$C324,'BAZA DANYCH'!$A:$A,$A324,'BAZA DANYCH'!$F:$F,STATYSTYKI!$B324)</f>
        <v>0</v>
      </c>
      <c r="Z324" s="168">
        <f>SUMIFS('BAZA DANYCH'!$P:$P,'BAZA DANYCH'!$U:$U,Z$281,'BAZA DANYCH'!$K:$K,$C324,'BAZA DANYCH'!$A:$A,$A324,'BAZA DANYCH'!$F:$F,STATYSTYKI!$B324)</f>
        <v>12</v>
      </c>
      <c r="AA324" s="168">
        <f t="shared" si="268"/>
        <v>12</v>
      </c>
      <c r="AB324" s="168">
        <f>SUMIFS('BAZA DANYCH'!$O:$O,'BAZA DANYCH'!$U:$U,AB$281,'BAZA DANYCH'!$K:$K,$C324,'BAZA DANYCH'!$A:$A,$A324,'BAZA DANYCH'!$F:$F,STATYSTYKI!$B324)</f>
        <v>0</v>
      </c>
      <c r="AC324" s="168">
        <f>SUMIFS('BAZA DANYCH'!$P:$P,'BAZA DANYCH'!$U:$U,AC$281,'BAZA DANYCH'!$K:$K,$C324,'BAZA DANYCH'!$A:$A,$A324,'BAZA DANYCH'!$F:$F,STATYSTYKI!$B324)</f>
        <v>12</v>
      </c>
      <c r="AD324" s="168">
        <f t="shared" si="269"/>
        <v>12</v>
      </c>
      <c r="AE324" s="168">
        <f>SUMIFS('BAZA DANYCH'!$O:$O,'BAZA DANYCH'!$U:$U,AE$281,'BAZA DANYCH'!$K:$K,$C324,'BAZA DANYCH'!$A:$A,$A324,'BAZA DANYCH'!$F:$F,STATYSTYKI!$B324)</f>
        <v>0</v>
      </c>
      <c r="AF324" s="168">
        <f>SUMIFS('BAZA DANYCH'!$P:$P,'BAZA DANYCH'!$U:$U,AF$281,'BAZA DANYCH'!$K:$K,$C324,'BAZA DANYCH'!$A:$A,$A324,'BAZA DANYCH'!$F:$F,STATYSTYKI!$B324)</f>
        <v>27</v>
      </c>
      <c r="AG324" s="168">
        <f t="shared" si="270"/>
        <v>27</v>
      </c>
      <c r="AH324" s="168">
        <f>SUMIFS('BAZA DANYCH'!$O:$O,'BAZA DANYCH'!$U:$U,AH$281,'BAZA DANYCH'!$K:$K,$C324,'BAZA DANYCH'!$A:$A,$A324,'BAZA DANYCH'!$F:$F,STATYSTYKI!$B324)</f>
        <v>0</v>
      </c>
      <c r="AI324" s="168">
        <f>SUMIFS('BAZA DANYCH'!$P:$P,'BAZA DANYCH'!$U:$U,AI$281,'BAZA DANYCH'!$K:$K,$C324,'BAZA DANYCH'!$A:$A,$A324,'BAZA DANYCH'!$F:$F,STATYSTYKI!$B324)</f>
        <v>0</v>
      </c>
      <c r="AJ324" s="168">
        <f t="shared" si="271"/>
        <v>0</v>
      </c>
      <c r="AK324" s="168">
        <f>SUMIFS('BAZA DANYCH'!$O:$O,'BAZA DANYCH'!$U:$U,AK$281,'BAZA DANYCH'!$K:$K,$C324,'BAZA DANYCH'!$A:$A,$A324,'BAZA DANYCH'!$F:$F,STATYSTYKI!$B324)</f>
        <v>1</v>
      </c>
      <c r="AL324" s="168">
        <f>SUMIFS('BAZA DANYCH'!$P:$P,'BAZA DANYCH'!$U:$U,AL$281,'BAZA DANYCH'!$K:$K,$C324,'BAZA DANYCH'!$A:$A,$A324,'BAZA DANYCH'!$F:$F,STATYSTYKI!$B324)</f>
        <v>26</v>
      </c>
      <c r="AM324" s="168">
        <f t="shared" si="272"/>
        <v>27</v>
      </c>
      <c r="AN324" s="168">
        <f>SUMIFS('BAZA DANYCH'!$O:$O,'BAZA DANYCH'!$U:$U,AN$281,'BAZA DANYCH'!$K:$K,$C324,'BAZA DANYCH'!$A:$A,$A324,'BAZA DANYCH'!$F:$F,STATYSTYKI!$B324)</f>
        <v>0</v>
      </c>
      <c r="AO324" s="168">
        <f>SUMIFS('BAZA DANYCH'!$P:$P,'BAZA DANYCH'!$U:$U,AO$281,'BAZA DANYCH'!$K:$K,$C324,'BAZA DANYCH'!$A:$A,$A324,'BAZA DANYCH'!$F:$F,STATYSTYKI!$B324)</f>
        <v>30</v>
      </c>
      <c r="AP324" s="168">
        <f t="shared" si="273"/>
        <v>30</v>
      </c>
      <c r="AQ324" s="168">
        <f>SUMIFS('BAZA DANYCH'!$O:$O,'BAZA DANYCH'!$U:$U,AQ$281,'BAZA DANYCH'!$K:$K,$C324,'BAZA DANYCH'!$A:$A,$A324,'BAZA DANYCH'!$F:$F,STATYSTYKI!$B324)</f>
        <v>0</v>
      </c>
      <c r="AR324" s="168">
        <f>SUMIFS('BAZA DANYCH'!$P:$P,'BAZA DANYCH'!$U:$U,AR$281,'BAZA DANYCH'!$K:$K,$C324,'BAZA DANYCH'!$A:$A,$A324,'BAZA DANYCH'!$F:$F,STATYSTYKI!$B324)</f>
        <v>0</v>
      </c>
      <c r="AS324" s="168">
        <f t="shared" si="274"/>
        <v>0</v>
      </c>
      <c r="AT324" s="168">
        <f>SUMIFS('BAZA DANYCH'!$O:$O,'BAZA DANYCH'!$U:$U,AT$281,'BAZA DANYCH'!$K:$K,$C324,'BAZA DANYCH'!$A:$A,$A324,'BAZA DANYCH'!$F:$F,STATYSTYKI!$B324)</f>
        <v>0</v>
      </c>
      <c r="AU324" s="168">
        <f>SUMIFS('BAZA DANYCH'!$P:$P,'BAZA DANYCH'!$U:$U,AU$281,'BAZA DANYCH'!$K:$K,$C324,'BAZA DANYCH'!$A:$A,$A324,'BAZA DANYCH'!$F:$F,STATYSTYKI!$B324)</f>
        <v>13</v>
      </c>
      <c r="AV324" s="168">
        <f t="shared" si="275"/>
        <v>13</v>
      </c>
      <c r="AW324" s="168">
        <f>SUMIFS('BAZA DANYCH'!$O:$O,'BAZA DANYCH'!$U:$U,AW$281,'BAZA DANYCH'!$K:$K,$C324,'BAZA DANYCH'!$A:$A,$A324,'BAZA DANYCH'!$F:$F,STATYSTYKI!$B324)</f>
        <v>0</v>
      </c>
      <c r="AX324" s="168">
        <f>SUMIFS('BAZA DANYCH'!$P:$P,'BAZA DANYCH'!$U:$U,AX$281,'BAZA DANYCH'!$K:$K,$C324,'BAZA DANYCH'!$A:$A,$A324,'BAZA DANYCH'!$F:$F,STATYSTYKI!$B324)</f>
        <v>0</v>
      </c>
      <c r="AY324" s="168">
        <f t="shared" si="276"/>
        <v>0</v>
      </c>
      <c r="AZ324" s="168">
        <f>SUMIFS('BAZA DANYCH'!$O:$O,'BAZA DANYCH'!$U:$U,AZ$281,'BAZA DANYCH'!$K:$K,$C324,'BAZA DANYCH'!$A:$A,$A324,'BAZA DANYCH'!$F:$F,STATYSTYKI!$B324)</f>
        <v>0</v>
      </c>
      <c r="BA324" s="168">
        <f>SUMIFS('BAZA DANYCH'!$P:$P,'BAZA DANYCH'!$U:$U,BA$281,'BAZA DANYCH'!$K:$K,$C324,'BAZA DANYCH'!$A:$A,$A324,'BAZA DANYCH'!$F:$F,STATYSTYKI!$B324)</f>
        <v>13</v>
      </c>
      <c r="BB324" s="168">
        <f t="shared" si="277"/>
        <v>13</v>
      </c>
      <c r="BC324" s="168">
        <f>SUMIFS('BAZA DANYCH'!$O:$O,'BAZA DANYCH'!$U:$U,BC$281,'BAZA DANYCH'!$K:$K,$C324,'BAZA DANYCH'!$A:$A,$A324,'BAZA DANYCH'!$F:$F,STATYSTYKI!$B324)</f>
        <v>0</v>
      </c>
      <c r="BD324" s="168">
        <f>SUMIFS('BAZA DANYCH'!$P:$P,'BAZA DANYCH'!$U:$U,BD$281,'BAZA DANYCH'!$K:$K,$C324,'BAZA DANYCH'!$A:$A,$A324,'BAZA DANYCH'!$F:$F,STATYSTYKI!$B324)</f>
        <v>0</v>
      </c>
      <c r="BE324" s="168">
        <f t="shared" si="278"/>
        <v>0</v>
      </c>
      <c r="BF324" s="168">
        <f>SUMIFS('BAZA DANYCH'!$O:$O,'BAZA DANYCH'!$U:$U,BF$281,'BAZA DANYCH'!$K:$K,$C324,'BAZA DANYCH'!$A:$A,$A324,'BAZA DANYCH'!$F:$F,STATYSTYKI!$B324)</f>
        <v>0</v>
      </c>
      <c r="BG324" s="168">
        <f>SUMIFS('BAZA DANYCH'!$P:$P,'BAZA DANYCH'!$U:$U,BG$281,'BAZA DANYCH'!$K:$K,$C324,'BAZA DANYCH'!$A:$A,$A324,'BAZA DANYCH'!$F:$F,STATYSTYKI!$B324)</f>
        <v>10</v>
      </c>
      <c r="BH324" s="168">
        <f t="shared" si="279"/>
        <v>10</v>
      </c>
      <c r="BI324" s="168">
        <f>SUMIFS('BAZA DANYCH'!$O:$O,'BAZA DANYCH'!$U:$U,BI$281,'BAZA DANYCH'!$K:$K,$C324,'BAZA DANYCH'!$A:$A,$A324,'BAZA DANYCH'!$F:$F,STATYSTYKI!$B324)</f>
        <v>0</v>
      </c>
      <c r="BJ324" s="168">
        <f>SUMIFS('BAZA DANYCH'!$P:$P,'BAZA DANYCH'!$U:$U,BJ$281,'BAZA DANYCH'!$K:$K,$C324,'BAZA DANYCH'!$A:$A,$A324,'BAZA DANYCH'!$F:$F,STATYSTYKI!$B324)</f>
        <v>16</v>
      </c>
      <c r="BK324" s="168">
        <f t="shared" si="280"/>
        <v>16</v>
      </c>
      <c r="BL324" s="168">
        <f>SUMIFS('BAZA DANYCH'!$O:$O,'BAZA DANYCH'!$U:$U,BL$281,'BAZA DANYCH'!$K:$K,$C324,'BAZA DANYCH'!$A:$A,$A324,'BAZA DANYCH'!$F:$F,STATYSTYKI!$B324)</f>
        <v>0</v>
      </c>
      <c r="BM324" s="168">
        <f>SUMIFS('BAZA DANYCH'!$P:$P,'BAZA DANYCH'!$U:$U,BM$281,'BAZA DANYCH'!$K:$K,$C324,'BAZA DANYCH'!$A:$A,$A324,'BAZA DANYCH'!$F:$F,STATYSTYKI!$B324)</f>
        <v>40</v>
      </c>
      <c r="BN324" s="168">
        <f t="shared" si="281"/>
        <v>40</v>
      </c>
      <c r="BO324" s="168">
        <f>SUMIFS('BAZA DANYCH'!$O:$O,'BAZA DANYCH'!$U:$U,BO$281,'BAZA DANYCH'!$K:$K,$C324,'BAZA DANYCH'!$A:$A,$A324,'BAZA DANYCH'!$F:$F,STATYSTYKI!$B324)</f>
        <v>0</v>
      </c>
      <c r="BP324" s="168">
        <f>SUMIFS('BAZA DANYCH'!$P:$P,'BAZA DANYCH'!$U:$U,BP$281,'BAZA DANYCH'!$K:$K,$C324,'BAZA DANYCH'!$A:$A,$A324,'BAZA DANYCH'!$F:$F,STATYSTYKI!$B324)</f>
        <v>18</v>
      </c>
      <c r="BQ324" s="168">
        <f t="shared" si="282"/>
        <v>18</v>
      </c>
      <c r="BR324" s="168">
        <f>SUMIFS('BAZA DANYCH'!$O:$O,'BAZA DANYCH'!$U:$U,BR$281,'BAZA DANYCH'!$K:$K,$C324,'BAZA DANYCH'!$A:$A,$A324,'BAZA DANYCH'!$F:$F,STATYSTYKI!$B324)</f>
        <v>0</v>
      </c>
      <c r="BS324" s="168">
        <f>SUMIFS('BAZA DANYCH'!$P:$P,'BAZA DANYCH'!$U:$U,BS$281,'BAZA DANYCH'!$K:$K,$C324,'BAZA DANYCH'!$A:$A,$A324,'BAZA DANYCH'!$F:$F,STATYSTYKI!$B324)</f>
        <v>0</v>
      </c>
      <c r="BT324" s="168">
        <f t="shared" si="283"/>
        <v>0</v>
      </c>
      <c r="BU324" s="168">
        <f>SUMIFS('BAZA DANYCH'!$O:$O,'BAZA DANYCH'!$U:$U,BU$281,'BAZA DANYCH'!$K:$K,$C324,'BAZA DANYCH'!$A:$A,$A324,'BAZA DANYCH'!$F:$F,STATYSTYKI!$B324)</f>
        <v>0</v>
      </c>
      <c r="BV324" s="168">
        <f>SUMIFS('BAZA DANYCH'!$P:$P,'BAZA DANYCH'!$U:$U,BV$281,'BAZA DANYCH'!$K:$K,$C324,'BAZA DANYCH'!$A:$A,$A324,'BAZA DANYCH'!$F:$F,STATYSTYKI!$B324)</f>
        <v>11</v>
      </c>
      <c r="BW324" s="168">
        <f t="shared" si="284"/>
        <v>11</v>
      </c>
      <c r="BX324" s="168">
        <f>SUMIFS('BAZA DANYCH'!$O:$O,'BAZA DANYCH'!$U:$U,BX$281,'BAZA DANYCH'!$K:$K,$C324,'BAZA DANYCH'!$A:$A,$A324,'BAZA DANYCH'!$F:$F,STATYSTYKI!$B324)</f>
        <v>0</v>
      </c>
      <c r="BY324" s="168">
        <f>SUMIFS('BAZA DANYCH'!$P:$P,'BAZA DANYCH'!$U:$U,BY$281,'BAZA DANYCH'!$K:$K,$C324,'BAZA DANYCH'!$A:$A,$A324,'BAZA DANYCH'!$F:$F,STATYSTYKI!$B324)</f>
        <v>19</v>
      </c>
      <c r="BZ324" s="168">
        <f t="shared" si="285"/>
        <v>19</v>
      </c>
      <c r="CA324" s="168">
        <f>SUMIFS('BAZA DANYCH'!$O:$O,'BAZA DANYCH'!$U:$U,CA$281,'BAZA DANYCH'!$K:$K,$C324,'BAZA DANYCH'!$A:$A,$A324,'BAZA DANYCH'!$F:$F,STATYSTYKI!$B324)</f>
        <v>0</v>
      </c>
      <c r="CB324" s="168">
        <f>SUMIFS('BAZA DANYCH'!$P:$P,'BAZA DANYCH'!$U:$U,CB$281,'BAZA DANYCH'!$K:$K,$C324,'BAZA DANYCH'!$A:$A,$A324,'BAZA DANYCH'!$F:$F,STATYSTYKI!$B324)</f>
        <v>19</v>
      </c>
      <c r="CC324" s="168">
        <f t="shared" si="286"/>
        <v>19</v>
      </c>
      <c r="CD324" s="168">
        <f>SUMIFS('BAZA DANYCH'!$O:$O,'BAZA DANYCH'!$U:$U,CD$281,'BAZA DANYCH'!$K:$K,$C324,'BAZA DANYCH'!$A:$A,$A324,'BAZA DANYCH'!$F:$F,STATYSTYKI!$B324)</f>
        <v>0</v>
      </c>
      <c r="CE324" s="168">
        <f>SUMIFS('BAZA DANYCH'!$P:$P,'BAZA DANYCH'!$U:$U,CE$281,'BAZA DANYCH'!$K:$K,$C324,'BAZA DANYCH'!$A:$A,$A324,'BAZA DANYCH'!$F:$F,STATYSTYKI!$B324)</f>
        <v>9</v>
      </c>
      <c r="CF324" s="168">
        <f t="shared" si="287"/>
        <v>9</v>
      </c>
      <c r="CG324" s="168">
        <f>SUMIFS('BAZA DANYCH'!$O:$O,'BAZA DANYCH'!$U:$U,CG$281,'BAZA DANYCH'!$K:$K,$C324,'BAZA DANYCH'!$A:$A,$A324,'BAZA DANYCH'!$F:$F,STATYSTYKI!$B324)</f>
        <v>0</v>
      </c>
      <c r="CH324" s="168">
        <f>SUMIFS('BAZA DANYCH'!$P:$P,'BAZA DANYCH'!$U:$U,CH$281,'BAZA DANYCH'!$K:$K,$C324,'BAZA DANYCH'!$A:$A,$A324,'BAZA DANYCH'!$F:$F,STATYSTYKI!$B324)</f>
        <v>0</v>
      </c>
      <c r="CI324" s="168">
        <f t="shared" si="288"/>
        <v>0</v>
      </c>
      <c r="CJ324" s="168">
        <f>SUMIFS('BAZA DANYCH'!$O:$O,'BAZA DANYCH'!$U:$U,CJ$281,'BAZA DANYCH'!$K:$K,$C324,'BAZA DANYCH'!$A:$A,$A324,'BAZA DANYCH'!$F:$F,STATYSTYKI!$B324)</f>
        <v>0</v>
      </c>
      <c r="CK324" s="168">
        <f>SUMIFS('BAZA DANYCH'!$P:$P,'BAZA DANYCH'!$U:$U,CK$281,'BAZA DANYCH'!$K:$K,$C324,'BAZA DANYCH'!$A:$A,$A324,'BAZA DANYCH'!$F:$F,STATYSTYKI!$B324)</f>
        <v>0</v>
      </c>
      <c r="CL324" s="168">
        <f t="shared" si="289"/>
        <v>0</v>
      </c>
      <c r="CM324" s="168">
        <f>SUMIFS('BAZA DANYCH'!$O:$O,'BAZA DANYCH'!$U:$U,CM$281,'BAZA DANYCH'!$K:$K,$C324,'BAZA DANYCH'!$A:$A,$A324,'BAZA DANYCH'!$F:$F,STATYSTYKI!$B324)</f>
        <v>0</v>
      </c>
      <c r="CN324" s="168">
        <f>SUMIFS('BAZA DANYCH'!$P:$P,'BAZA DANYCH'!$U:$U,CN$281,'BAZA DANYCH'!$K:$K,$C324,'BAZA DANYCH'!$A:$A,$A324,'BAZA DANYCH'!$F:$F,STATYSTYKI!$B324)</f>
        <v>3</v>
      </c>
      <c r="CO324" s="168">
        <f t="shared" si="290"/>
        <v>3</v>
      </c>
      <c r="CP324" s="168">
        <f>SUMIFS('BAZA DANYCH'!$O:$O,'BAZA DANYCH'!$U:$U,CP$281,'BAZA DANYCH'!$K:$K,$C324,'BAZA DANYCH'!$A:$A,$A324,'BAZA DANYCH'!$F:$F,STATYSTYKI!$B324)</f>
        <v>10</v>
      </c>
      <c r="CQ324" s="168">
        <f>SUMIFS('BAZA DANYCH'!$P:$P,'BAZA DANYCH'!$U:$U,CQ$281,'BAZA DANYCH'!$K:$K,$C324,'BAZA DANYCH'!$A:$A,$A324,'BAZA DANYCH'!$F:$F,STATYSTYKI!$B324)</f>
        <v>33</v>
      </c>
      <c r="CR324" s="168">
        <f t="shared" si="291"/>
        <v>43</v>
      </c>
      <c r="CS324" s="168">
        <f>SUMIFS('BAZA DANYCH'!$O:$O,'BAZA DANYCH'!$U:$U,CS$281,'BAZA DANYCH'!$K:$K,$C324,'BAZA DANYCH'!$A:$A,$A324,'BAZA DANYCH'!$F:$F,STATYSTYKI!$B324)</f>
        <v>0</v>
      </c>
      <c r="CT324" s="168">
        <f>SUMIFS('BAZA DANYCH'!$P:$P,'BAZA DANYCH'!$U:$U,CT$281,'BAZA DANYCH'!$K:$K,$C324,'BAZA DANYCH'!$A:$A,$A324,'BAZA DANYCH'!$F:$F,STATYSTYKI!$B324)</f>
        <v>7</v>
      </c>
      <c r="CU324" s="168">
        <f t="shared" si="292"/>
        <v>7</v>
      </c>
      <c r="CV324" s="168">
        <f>SUMIFS('BAZA DANYCH'!$O:$O,'BAZA DANYCH'!$U:$U,CV$281,'BAZA DANYCH'!$K:$K,$C324,'BAZA DANYCH'!$A:$A,$A324,'BAZA DANYCH'!$F:$F,STATYSTYKI!$B324)</f>
        <v>0</v>
      </c>
      <c r="CW324" s="168">
        <f>SUMIFS('BAZA DANYCH'!$P:$P,'BAZA DANYCH'!$U:$U,CW$281,'BAZA DANYCH'!$K:$K,$C324,'BAZA DANYCH'!$A:$A,$A324,'BAZA DANYCH'!$F:$F,STATYSTYKI!$B324)</f>
        <v>10</v>
      </c>
    </row>
    <row r="325" spans="1:101" x14ac:dyDescent="0.2">
      <c r="A325" s="170" t="str">
        <f t="shared" ref="A325:C325" si="334">A227</f>
        <v xml:space="preserve">Plac Grunwaldzki </v>
      </c>
      <c r="B325" s="170" t="str">
        <f t="shared" si="334"/>
        <v>pr_88d_A</v>
      </c>
      <c r="C325" s="170">
        <f t="shared" si="334"/>
        <v>131</v>
      </c>
      <c r="D325" s="177">
        <f t="shared" si="324"/>
        <v>394</v>
      </c>
      <c r="E325" s="177">
        <f t="shared" si="325"/>
        <v>13</v>
      </c>
      <c r="F325" s="177">
        <f t="shared" si="261"/>
        <v>407</v>
      </c>
      <c r="G325" s="168">
        <f>SUMIFS('BAZA DANYCH'!$O:$O,'BAZA DANYCH'!$U:$U,G$281,'BAZA DANYCH'!$K:$K,$C325,'BAZA DANYCH'!$A:$A,$A325,'BAZA DANYCH'!$F:$F,STATYSTYKI!$B325)</f>
        <v>3</v>
      </c>
      <c r="H325" s="168">
        <f>SUMIFS('BAZA DANYCH'!$P:$P,'BAZA DANYCH'!$U:$U,H$281,'BAZA DANYCH'!$K:$K,$C325,'BAZA DANYCH'!$A:$A,$A325,'BAZA DANYCH'!$F:$F,STATYSTYKI!$B325)</f>
        <v>0</v>
      </c>
      <c r="I325" s="168">
        <f t="shared" si="262"/>
        <v>3</v>
      </c>
      <c r="J325" s="168">
        <f>SUMIFS('BAZA DANYCH'!$O:$O,'BAZA DANYCH'!$U:$U,J$281,'BAZA DANYCH'!$K:$K,$C325,'BAZA DANYCH'!$A:$A,$A325,'BAZA DANYCH'!$F:$F,STATYSTYKI!$B325)</f>
        <v>12</v>
      </c>
      <c r="K325" s="168">
        <f>SUMIFS('BAZA DANYCH'!$P:$P,'BAZA DANYCH'!$U:$U,K$281,'BAZA DANYCH'!$K:$K,$C325,'BAZA DANYCH'!$A:$A,$A325,'BAZA DANYCH'!$F:$F,STATYSTYKI!$B325)</f>
        <v>0</v>
      </c>
      <c r="L325" s="168">
        <f t="shared" si="263"/>
        <v>12</v>
      </c>
      <c r="M325" s="168">
        <f>SUMIFS('BAZA DANYCH'!$O:$O,'BAZA DANYCH'!$U:$U,M$281,'BAZA DANYCH'!$K:$K,$C325,'BAZA DANYCH'!$A:$A,$A325,'BAZA DANYCH'!$F:$F,STATYSTYKI!$B325)</f>
        <v>18</v>
      </c>
      <c r="N325" s="168">
        <f>SUMIFS('BAZA DANYCH'!$P:$P,'BAZA DANYCH'!$U:$U,N$281,'BAZA DANYCH'!$K:$K,$C325,'BAZA DANYCH'!$A:$A,$A325,'BAZA DANYCH'!$F:$F,STATYSTYKI!$B325)</f>
        <v>0</v>
      </c>
      <c r="O325" s="168">
        <f t="shared" si="264"/>
        <v>18</v>
      </c>
      <c r="P325" s="168">
        <f>SUMIFS('BAZA DANYCH'!$O:$O,'BAZA DANYCH'!$U:$U,P$281,'BAZA DANYCH'!$K:$K,$C325,'BAZA DANYCH'!$A:$A,$A325,'BAZA DANYCH'!$F:$F,STATYSTYKI!$B325)</f>
        <v>2</v>
      </c>
      <c r="Q325" s="168">
        <f>SUMIFS('BAZA DANYCH'!$P:$P,'BAZA DANYCH'!$U:$U,Q$281,'BAZA DANYCH'!$K:$K,$C325,'BAZA DANYCH'!$A:$A,$A325,'BAZA DANYCH'!$F:$F,STATYSTYKI!$B325)</f>
        <v>0</v>
      </c>
      <c r="R325" s="168">
        <f t="shared" si="265"/>
        <v>2</v>
      </c>
      <c r="S325" s="168">
        <f>SUMIFS('BAZA DANYCH'!$O:$O,'BAZA DANYCH'!$U:$U,S$281,'BAZA DANYCH'!$K:$K,$C325,'BAZA DANYCH'!$A:$A,$A325,'BAZA DANYCH'!$F:$F,STATYSTYKI!$B325)</f>
        <v>11</v>
      </c>
      <c r="T325" s="168">
        <f>SUMIFS('BAZA DANYCH'!$P:$P,'BAZA DANYCH'!$U:$U,T$281,'BAZA DANYCH'!$K:$K,$C325,'BAZA DANYCH'!$A:$A,$A325,'BAZA DANYCH'!$F:$F,STATYSTYKI!$B325)</f>
        <v>0</v>
      </c>
      <c r="U325" s="168">
        <f t="shared" si="266"/>
        <v>11</v>
      </c>
      <c r="V325" s="168">
        <f>SUMIFS('BAZA DANYCH'!$O:$O,'BAZA DANYCH'!$U:$U,V$281,'BAZA DANYCH'!$K:$K,$C325,'BAZA DANYCH'!$A:$A,$A325,'BAZA DANYCH'!$F:$F,STATYSTYKI!$B325)</f>
        <v>18</v>
      </c>
      <c r="W325" s="168">
        <f>SUMIFS('BAZA DANYCH'!$P:$P,'BAZA DANYCH'!$U:$U,W$281,'BAZA DANYCH'!$K:$K,$C325,'BAZA DANYCH'!$A:$A,$A325,'BAZA DANYCH'!$F:$F,STATYSTYKI!$B325)</f>
        <v>0</v>
      </c>
      <c r="X325" s="168">
        <f t="shared" si="267"/>
        <v>18</v>
      </c>
      <c r="Y325" s="168">
        <f>SUMIFS('BAZA DANYCH'!$O:$O,'BAZA DANYCH'!$U:$U,Y$281,'BAZA DANYCH'!$K:$K,$C325,'BAZA DANYCH'!$A:$A,$A325,'BAZA DANYCH'!$F:$F,STATYSTYKI!$B325)</f>
        <v>0</v>
      </c>
      <c r="Z325" s="168">
        <f>SUMIFS('BAZA DANYCH'!$P:$P,'BAZA DANYCH'!$U:$U,Z$281,'BAZA DANYCH'!$K:$K,$C325,'BAZA DANYCH'!$A:$A,$A325,'BAZA DANYCH'!$F:$F,STATYSTYKI!$B325)</f>
        <v>0</v>
      </c>
      <c r="AA325" s="168">
        <f t="shared" si="268"/>
        <v>0</v>
      </c>
      <c r="AB325" s="168">
        <f>SUMIFS('BAZA DANYCH'!$O:$O,'BAZA DANYCH'!$U:$U,AB$281,'BAZA DANYCH'!$K:$K,$C325,'BAZA DANYCH'!$A:$A,$A325,'BAZA DANYCH'!$F:$F,STATYSTYKI!$B325)</f>
        <v>1</v>
      </c>
      <c r="AC325" s="168">
        <f>SUMIFS('BAZA DANYCH'!$P:$P,'BAZA DANYCH'!$U:$U,AC$281,'BAZA DANYCH'!$K:$K,$C325,'BAZA DANYCH'!$A:$A,$A325,'BAZA DANYCH'!$F:$F,STATYSTYKI!$B325)</f>
        <v>0</v>
      </c>
      <c r="AD325" s="168">
        <f t="shared" si="269"/>
        <v>1</v>
      </c>
      <c r="AE325" s="168">
        <f>SUMIFS('BAZA DANYCH'!$O:$O,'BAZA DANYCH'!$U:$U,AE$281,'BAZA DANYCH'!$K:$K,$C325,'BAZA DANYCH'!$A:$A,$A325,'BAZA DANYCH'!$F:$F,STATYSTYKI!$B325)</f>
        <v>0</v>
      </c>
      <c r="AF325" s="168">
        <f>SUMIFS('BAZA DANYCH'!$P:$P,'BAZA DANYCH'!$U:$U,AF$281,'BAZA DANYCH'!$K:$K,$C325,'BAZA DANYCH'!$A:$A,$A325,'BAZA DANYCH'!$F:$F,STATYSTYKI!$B325)</f>
        <v>0</v>
      </c>
      <c r="AG325" s="168">
        <f t="shared" si="270"/>
        <v>0</v>
      </c>
      <c r="AH325" s="168">
        <f>SUMIFS('BAZA DANYCH'!$O:$O,'BAZA DANYCH'!$U:$U,AH$281,'BAZA DANYCH'!$K:$K,$C325,'BAZA DANYCH'!$A:$A,$A325,'BAZA DANYCH'!$F:$F,STATYSTYKI!$B325)</f>
        <v>0</v>
      </c>
      <c r="AI325" s="168">
        <f>SUMIFS('BAZA DANYCH'!$P:$P,'BAZA DANYCH'!$U:$U,AI$281,'BAZA DANYCH'!$K:$K,$C325,'BAZA DANYCH'!$A:$A,$A325,'BAZA DANYCH'!$F:$F,STATYSTYKI!$B325)</f>
        <v>0</v>
      </c>
      <c r="AJ325" s="168">
        <f t="shared" si="271"/>
        <v>0</v>
      </c>
      <c r="AK325" s="168">
        <f>SUMIFS('BAZA DANYCH'!$O:$O,'BAZA DANYCH'!$U:$U,AK$281,'BAZA DANYCH'!$K:$K,$C325,'BAZA DANYCH'!$A:$A,$A325,'BAZA DANYCH'!$F:$F,STATYSTYKI!$B325)</f>
        <v>6</v>
      </c>
      <c r="AL325" s="168">
        <f>SUMIFS('BAZA DANYCH'!$P:$P,'BAZA DANYCH'!$U:$U,AL$281,'BAZA DANYCH'!$K:$K,$C325,'BAZA DANYCH'!$A:$A,$A325,'BAZA DANYCH'!$F:$F,STATYSTYKI!$B325)</f>
        <v>0</v>
      </c>
      <c r="AM325" s="168">
        <f t="shared" si="272"/>
        <v>6</v>
      </c>
      <c r="AN325" s="168">
        <f>SUMIFS('BAZA DANYCH'!$O:$O,'BAZA DANYCH'!$U:$U,AN$281,'BAZA DANYCH'!$K:$K,$C325,'BAZA DANYCH'!$A:$A,$A325,'BAZA DANYCH'!$F:$F,STATYSTYKI!$B325)</f>
        <v>0</v>
      </c>
      <c r="AO325" s="168">
        <f>SUMIFS('BAZA DANYCH'!$P:$P,'BAZA DANYCH'!$U:$U,AO$281,'BAZA DANYCH'!$K:$K,$C325,'BAZA DANYCH'!$A:$A,$A325,'BAZA DANYCH'!$F:$F,STATYSTYKI!$B325)</f>
        <v>0</v>
      </c>
      <c r="AP325" s="168">
        <f t="shared" si="273"/>
        <v>0</v>
      </c>
      <c r="AQ325" s="168">
        <f>SUMIFS('BAZA DANYCH'!$O:$O,'BAZA DANYCH'!$U:$U,AQ$281,'BAZA DANYCH'!$K:$K,$C325,'BAZA DANYCH'!$A:$A,$A325,'BAZA DANYCH'!$F:$F,STATYSTYKI!$B325)</f>
        <v>0</v>
      </c>
      <c r="AR325" s="168">
        <f>SUMIFS('BAZA DANYCH'!$P:$P,'BAZA DANYCH'!$U:$U,AR$281,'BAZA DANYCH'!$K:$K,$C325,'BAZA DANYCH'!$A:$A,$A325,'BAZA DANYCH'!$F:$F,STATYSTYKI!$B325)</f>
        <v>0</v>
      </c>
      <c r="AS325" s="168">
        <f t="shared" si="274"/>
        <v>0</v>
      </c>
      <c r="AT325" s="168">
        <f>SUMIFS('BAZA DANYCH'!$O:$O,'BAZA DANYCH'!$U:$U,AT$281,'BAZA DANYCH'!$K:$K,$C325,'BAZA DANYCH'!$A:$A,$A325,'BAZA DANYCH'!$F:$F,STATYSTYKI!$B325)</f>
        <v>6</v>
      </c>
      <c r="AU325" s="168">
        <f>SUMIFS('BAZA DANYCH'!$P:$P,'BAZA DANYCH'!$U:$U,AU$281,'BAZA DANYCH'!$K:$K,$C325,'BAZA DANYCH'!$A:$A,$A325,'BAZA DANYCH'!$F:$F,STATYSTYKI!$B325)</f>
        <v>0</v>
      </c>
      <c r="AV325" s="168">
        <f t="shared" si="275"/>
        <v>6</v>
      </c>
      <c r="AW325" s="168">
        <f>SUMIFS('BAZA DANYCH'!$O:$O,'BAZA DANYCH'!$U:$U,AW$281,'BAZA DANYCH'!$K:$K,$C325,'BAZA DANYCH'!$A:$A,$A325,'BAZA DANYCH'!$F:$F,STATYSTYKI!$B325)</f>
        <v>0</v>
      </c>
      <c r="AX325" s="168">
        <f>SUMIFS('BAZA DANYCH'!$P:$P,'BAZA DANYCH'!$U:$U,AX$281,'BAZA DANYCH'!$K:$K,$C325,'BAZA DANYCH'!$A:$A,$A325,'BAZA DANYCH'!$F:$F,STATYSTYKI!$B325)</f>
        <v>0</v>
      </c>
      <c r="AY325" s="168">
        <f t="shared" si="276"/>
        <v>0</v>
      </c>
      <c r="AZ325" s="168">
        <f>SUMIFS('BAZA DANYCH'!$O:$O,'BAZA DANYCH'!$U:$U,AZ$281,'BAZA DANYCH'!$K:$K,$C325,'BAZA DANYCH'!$A:$A,$A325,'BAZA DANYCH'!$F:$F,STATYSTYKI!$B325)</f>
        <v>5</v>
      </c>
      <c r="BA325" s="168">
        <f>SUMIFS('BAZA DANYCH'!$P:$P,'BAZA DANYCH'!$U:$U,BA$281,'BAZA DANYCH'!$K:$K,$C325,'BAZA DANYCH'!$A:$A,$A325,'BAZA DANYCH'!$F:$F,STATYSTYKI!$B325)</f>
        <v>0</v>
      </c>
      <c r="BB325" s="168">
        <f t="shared" si="277"/>
        <v>5</v>
      </c>
      <c r="BC325" s="168">
        <f>SUMIFS('BAZA DANYCH'!$O:$O,'BAZA DANYCH'!$U:$U,BC$281,'BAZA DANYCH'!$K:$K,$C325,'BAZA DANYCH'!$A:$A,$A325,'BAZA DANYCH'!$F:$F,STATYSTYKI!$B325)</f>
        <v>0</v>
      </c>
      <c r="BD325" s="168">
        <f>SUMIFS('BAZA DANYCH'!$P:$P,'BAZA DANYCH'!$U:$U,BD$281,'BAZA DANYCH'!$K:$K,$C325,'BAZA DANYCH'!$A:$A,$A325,'BAZA DANYCH'!$F:$F,STATYSTYKI!$B325)</f>
        <v>0</v>
      </c>
      <c r="BE325" s="168">
        <f t="shared" si="278"/>
        <v>0</v>
      </c>
      <c r="BF325" s="168">
        <f>SUMIFS('BAZA DANYCH'!$O:$O,'BAZA DANYCH'!$U:$U,BF$281,'BAZA DANYCH'!$K:$K,$C325,'BAZA DANYCH'!$A:$A,$A325,'BAZA DANYCH'!$F:$F,STATYSTYKI!$B325)</f>
        <v>31</v>
      </c>
      <c r="BG325" s="168">
        <f>SUMIFS('BAZA DANYCH'!$P:$P,'BAZA DANYCH'!$U:$U,BG$281,'BAZA DANYCH'!$K:$K,$C325,'BAZA DANYCH'!$A:$A,$A325,'BAZA DANYCH'!$F:$F,STATYSTYKI!$B325)</f>
        <v>0</v>
      </c>
      <c r="BH325" s="168">
        <f t="shared" si="279"/>
        <v>31</v>
      </c>
      <c r="BI325" s="168">
        <f>SUMIFS('BAZA DANYCH'!$O:$O,'BAZA DANYCH'!$U:$U,BI$281,'BAZA DANYCH'!$K:$K,$C325,'BAZA DANYCH'!$A:$A,$A325,'BAZA DANYCH'!$F:$F,STATYSTYKI!$B325)</f>
        <v>22</v>
      </c>
      <c r="BJ325" s="168">
        <f>SUMIFS('BAZA DANYCH'!$P:$P,'BAZA DANYCH'!$U:$U,BJ$281,'BAZA DANYCH'!$K:$K,$C325,'BAZA DANYCH'!$A:$A,$A325,'BAZA DANYCH'!$F:$F,STATYSTYKI!$B325)</f>
        <v>0</v>
      </c>
      <c r="BK325" s="168">
        <f t="shared" si="280"/>
        <v>22</v>
      </c>
      <c r="BL325" s="168">
        <f>SUMIFS('BAZA DANYCH'!$O:$O,'BAZA DANYCH'!$U:$U,BL$281,'BAZA DANYCH'!$K:$K,$C325,'BAZA DANYCH'!$A:$A,$A325,'BAZA DANYCH'!$F:$F,STATYSTYKI!$B325)</f>
        <v>22</v>
      </c>
      <c r="BM325" s="168">
        <f>SUMIFS('BAZA DANYCH'!$P:$P,'BAZA DANYCH'!$U:$U,BM$281,'BAZA DANYCH'!$K:$K,$C325,'BAZA DANYCH'!$A:$A,$A325,'BAZA DANYCH'!$F:$F,STATYSTYKI!$B325)</f>
        <v>0</v>
      </c>
      <c r="BN325" s="168">
        <f t="shared" si="281"/>
        <v>22</v>
      </c>
      <c r="BO325" s="168">
        <f>SUMIFS('BAZA DANYCH'!$O:$O,'BAZA DANYCH'!$U:$U,BO$281,'BAZA DANYCH'!$K:$K,$C325,'BAZA DANYCH'!$A:$A,$A325,'BAZA DANYCH'!$F:$F,STATYSTYKI!$B325)</f>
        <v>28</v>
      </c>
      <c r="BP325" s="168">
        <f>SUMIFS('BAZA DANYCH'!$P:$P,'BAZA DANYCH'!$U:$U,BP$281,'BAZA DANYCH'!$K:$K,$C325,'BAZA DANYCH'!$A:$A,$A325,'BAZA DANYCH'!$F:$F,STATYSTYKI!$B325)</f>
        <v>0</v>
      </c>
      <c r="BQ325" s="168">
        <f t="shared" si="282"/>
        <v>28</v>
      </c>
      <c r="BR325" s="168">
        <f>SUMIFS('BAZA DANYCH'!$O:$O,'BAZA DANYCH'!$U:$U,BR$281,'BAZA DANYCH'!$K:$K,$C325,'BAZA DANYCH'!$A:$A,$A325,'BAZA DANYCH'!$F:$F,STATYSTYKI!$B325)</f>
        <v>36</v>
      </c>
      <c r="BS325" s="168">
        <f>SUMIFS('BAZA DANYCH'!$P:$P,'BAZA DANYCH'!$U:$U,BS$281,'BAZA DANYCH'!$K:$K,$C325,'BAZA DANYCH'!$A:$A,$A325,'BAZA DANYCH'!$F:$F,STATYSTYKI!$B325)</f>
        <v>2</v>
      </c>
      <c r="BT325" s="168">
        <f t="shared" si="283"/>
        <v>38</v>
      </c>
      <c r="BU325" s="168">
        <f>SUMIFS('BAZA DANYCH'!$O:$O,'BAZA DANYCH'!$U:$U,BU$281,'BAZA DANYCH'!$K:$K,$C325,'BAZA DANYCH'!$A:$A,$A325,'BAZA DANYCH'!$F:$F,STATYSTYKI!$B325)</f>
        <v>24</v>
      </c>
      <c r="BV325" s="168">
        <f>SUMIFS('BAZA DANYCH'!$P:$P,'BAZA DANYCH'!$U:$U,BV$281,'BAZA DANYCH'!$K:$K,$C325,'BAZA DANYCH'!$A:$A,$A325,'BAZA DANYCH'!$F:$F,STATYSTYKI!$B325)</f>
        <v>0</v>
      </c>
      <c r="BW325" s="168">
        <f t="shared" si="284"/>
        <v>24</v>
      </c>
      <c r="BX325" s="168">
        <f>SUMIFS('BAZA DANYCH'!$O:$O,'BAZA DANYCH'!$U:$U,BX$281,'BAZA DANYCH'!$K:$K,$C325,'BAZA DANYCH'!$A:$A,$A325,'BAZA DANYCH'!$F:$F,STATYSTYKI!$B325)</f>
        <v>33</v>
      </c>
      <c r="BY325" s="168">
        <f>SUMIFS('BAZA DANYCH'!$P:$P,'BAZA DANYCH'!$U:$U,BY$281,'BAZA DANYCH'!$K:$K,$C325,'BAZA DANYCH'!$A:$A,$A325,'BAZA DANYCH'!$F:$F,STATYSTYKI!$B325)</f>
        <v>10</v>
      </c>
      <c r="BZ325" s="168">
        <f t="shared" si="285"/>
        <v>43</v>
      </c>
      <c r="CA325" s="168">
        <f>SUMIFS('BAZA DANYCH'!$O:$O,'BAZA DANYCH'!$U:$U,CA$281,'BAZA DANYCH'!$K:$K,$C325,'BAZA DANYCH'!$A:$A,$A325,'BAZA DANYCH'!$F:$F,STATYSTYKI!$B325)</f>
        <v>23</v>
      </c>
      <c r="CB325" s="168">
        <f>SUMIFS('BAZA DANYCH'!$P:$P,'BAZA DANYCH'!$U:$U,CB$281,'BAZA DANYCH'!$K:$K,$C325,'BAZA DANYCH'!$A:$A,$A325,'BAZA DANYCH'!$F:$F,STATYSTYKI!$B325)</f>
        <v>1</v>
      </c>
      <c r="CC325" s="168">
        <f t="shared" si="286"/>
        <v>24</v>
      </c>
      <c r="CD325" s="168">
        <f>SUMIFS('BAZA DANYCH'!$O:$O,'BAZA DANYCH'!$U:$U,CD$281,'BAZA DANYCH'!$K:$K,$C325,'BAZA DANYCH'!$A:$A,$A325,'BAZA DANYCH'!$F:$F,STATYSTYKI!$B325)</f>
        <v>0</v>
      </c>
      <c r="CE325" s="168">
        <f>SUMIFS('BAZA DANYCH'!$P:$P,'BAZA DANYCH'!$U:$U,CE$281,'BAZA DANYCH'!$K:$K,$C325,'BAZA DANYCH'!$A:$A,$A325,'BAZA DANYCH'!$F:$F,STATYSTYKI!$B325)</f>
        <v>0</v>
      </c>
      <c r="CF325" s="168">
        <f t="shared" si="287"/>
        <v>0</v>
      </c>
      <c r="CG325" s="168">
        <f>SUMIFS('BAZA DANYCH'!$O:$O,'BAZA DANYCH'!$U:$U,CG$281,'BAZA DANYCH'!$K:$K,$C325,'BAZA DANYCH'!$A:$A,$A325,'BAZA DANYCH'!$F:$F,STATYSTYKI!$B325)</f>
        <v>31</v>
      </c>
      <c r="CH325" s="168">
        <f>SUMIFS('BAZA DANYCH'!$P:$P,'BAZA DANYCH'!$U:$U,CH$281,'BAZA DANYCH'!$K:$K,$C325,'BAZA DANYCH'!$A:$A,$A325,'BAZA DANYCH'!$F:$F,STATYSTYKI!$B325)</f>
        <v>0</v>
      </c>
      <c r="CI325" s="168">
        <f t="shared" si="288"/>
        <v>31</v>
      </c>
      <c r="CJ325" s="168">
        <f>SUMIFS('BAZA DANYCH'!$O:$O,'BAZA DANYCH'!$U:$U,CJ$281,'BAZA DANYCH'!$K:$K,$C325,'BAZA DANYCH'!$A:$A,$A325,'BAZA DANYCH'!$F:$F,STATYSTYKI!$B325)</f>
        <v>0</v>
      </c>
      <c r="CK325" s="168">
        <f>SUMIFS('BAZA DANYCH'!$P:$P,'BAZA DANYCH'!$U:$U,CK$281,'BAZA DANYCH'!$K:$K,$C325,'BAZA DANYCH'!$A:$A,$A325,'BAZA DANYCH'!$F:$F,STATYSTYKI!$B325)</f>
        <v>0</v>
      </c>
      <c r="CL325" s="168">
        <f t="shared" si="289"/>
        <v>0</v>
      </c>
      <c r="CM325" s="168">
        <f>SUMIFS('BAZA DANYCH'!$O:$O,'BAZA DANYCH'!$U:$U,CM$281,'BAZA DANYCH'!$K:$K,$C325,'BAZA DANYCH'!$A:$A,$A325,'BAZA DANYCH'!$F:$F,STATYSTYKI!$B325)</f>
        <v>0</v>
      </c>
      <c r="CN325" s="168">
        <f>SUMIFS('BAZA DANYCH'!$P:$P,'BAZA DANYCH'!$U:$U,CN$281,'BAZA DANYCH'!$K:$K,$C325,'BAZA DANYCH'!$A:$A,$A325,'BAZA DANYCH'!$F:$F,STATYSTYKI!$B325)</f>
        <v>0</v>
      </c>
      <c r="CO325" s="168">
        <f t="shared" si="290"/>
        <v>0</v>
      </c>
      <c r="CP325" s="168">
        <f>SUMIFS('BAZA DANYCH'!$O:$O,'BAZA DANYCH'!$U:$U,CP$281,'BAZA DANYCH'!$K:$K,$C325,'BAZA DANYCH'!$A:$A,$A325,'BAZA DANYCH'!$F:$F,STATYSTYKI!$B325)</f>
        <v>29</v>
      </c>
      <c r="CQ325" s="168">
        <f>SUMIFS('BAZA DANYCH'!$P:$P,'BAZA DANYCH'!$U:$U,CQ$281,'BAZA DANYCH'!$K:$K,$C325,'BAZA DANYCH'!$A:$A,$A325,'BAZA DANYCH'!$F:$F,STATYSTYKI!$B325)</f>
        <v>0</v>
      </c>
      <c r="CR325" s="168">
        <f t="shared" si="291"/>
        <v>29</v>
      </c>
      <c r="CS325" s="168">
        <f>SUMIFS('BAZA DANYCH'!$O:$O,'BAZA DANYCH'!$U:$U,CS$281,'BAZA DANYCH'!$K:$K,$C325,'BAZA DANYCH'!$A:$A,$A325,'BAZA DANYCH'!$F:$F,STATYSTYKI!$B325)</f>
        <v>11</v>
      </c>
      <c r="CT325" s="168">
        <f>SUMIFS('BAZA DANYCH'!$P:$P,'BAZA DANYCH'!$U:$U,CT$281,'BAZA DANYCH'!$K:$K,$C325,'BAZA DANYCH'!$A:$A,$A325,'BAZA DANYCH'!$F:$F,STATYSTYKI!$B325)</f>
        <v>0</v>
      </c>
      <c r="CU325" s="168">
        <f t="shared" si="292"/>
        <v>11</v>
      </c>
      <c r="CV325" s="168">
        <f>SUMIFS('BAZA DANYCH'!$O:$O,'BAZA DANYCH'!$U:$U,CV$281,'BAZA DANYCH'!$K:$K,$C325,'BAZA DANYCH'!$A:$A,$A325,'BAZA DANYCH'!$F:$F,STATYSTYKI!$B325)</f>
        <v>22</v>
      </c>
      <c r="CW325" s="168">
        <f>SUMIFS('BAZA DANYCH'!$P:$P,'BAZA DANYCH'!$U:$U,CW$281,'BAZA DANYCH'!$K:$K,$C325,'BAZA DANYCH'!$A:$A,$A325,'BAZA DANYCH'!$F:$F,STATYSTYKI!$B325)</f>
        <v>0</v>
      </c>
    </row>
    <row r="326" spans="1:101" x14ac:dyDescent="0.2">
      <c r="A326" s="170" t="str">
        <f t="shared" ref="A326:C326" si="335">A228</f>
        <v>Nadodrze</v>
      </c>
      <c r="B326" s="170" t="str">
        <f t="shared" si="335"/>
        <v>pr_90a_kier_zach_A</v>
      </c>
      <c r="C326" s="170">
        <f t="shared" si="335"/>
        <v>132</v>
      </c>
      <c r="D326" s="177">
        <f t="shared" si="324"/>
        <v>187</v>
      </c>
      <c r="E326" s="177">
        <f t="shared" si="325"/>
        <v>123</v>
      </c>
      <c r="F326" s="177">
        <f t="shared" si="261"/>
        <v>310</v>
      </c>
      <c r="G326" s="168">
        <f>SUMIFS('BAZA DANYCH'!$O:$O,'BAZA DANYCH'!$U:$U,G$281,'BAZA DANYCH'!$K:$K,$C326,'BAZA DANYCH'!$A:$A,$A326,'BAZA DANYCH'!$F:$F,STATYSTYKI!$B326)</f>
        <v>6</v>
      </c>
      <c r="H326" s="168">
        <f>SUMIFS('BAZA DANYCH'!$P:$P,'BAZA DANYCH'!$U:$U,H$281,'BAZA DANYCH'!$K:$K,$C326,'BAZA DANYCH'!$A:$A,$A326,'BAZA DANYCH'!$F:$F,STATYSTYKI!$B326)</f>
        <v>0</v>
      </c>
      <c r="I326" s="168">
        <f t="shared" si="262"/>
        <v>6</v>
      </c>
      <c r="J326" s="168">
        <f>SUMIFS('BAZA DANYCH'!$O:$O,'BAZA DANYCH'!$U:$U,J$281,'BAZA DANYCH'!$K:$K,$C326,'BAZA DANYCH'!$A:$A,$A326,'BAZA DANYCH'!$F:$F,STATYSTYKI!$B326)</f>
        <v>9</v>
      </c>
      <c r="K326" s="168">
        <f>SUMIFS('BAZA DANYCH'!$P:$P,'BAZA DANYCH'!$U:$U,K$281,'BAZA DANYCH'!$K:$K,$C326,'BAZA DANYCH'!$A:$A,$A326,'BAZA DANYCH'!$F:$F,STATYSTYKI!$B326)</f>
        <v>2</v>
      </c>
      <c r="L326" s="168">
        <f t="shared" si="263"/>
        <v>11</v>
      </c>
      <c r="M326" s="168">
        <f>SUMIFS('BAZA DANYCH'!$O:$O,'BAZA DANYCH'!$U:$U,M$281,'BAZA DANYCH'!$K:$K,$C326,'BAZA DANYCH'!$A:$A,$A326,'BAZA DANYCH'!$F:$F,STATYSTYKI!$B326)</f>
        <v>4</v>
      </c>
      <c r="N326" s="168">
        <f>SUMIFS('BAZA DANYCH'!$P:$P,'BAZA DANYCH'!$U:$U,N$281,'BAZA DANYCH'!$K:$K,$C326,'BAZA DANYCH'!$A:$A,$A326,'BAZA DANYCH'!$F:$F,STATYSTYKI!$B326)</f>
        <v>3</v>
      </c>
      <c r="O326" s="168">
        <f t="shared" si="264"/>
        <v>7</v>
      </c>
      <c r="P326" s="168">
        <f>SUMIFS('BAZA DANYCH'!$O:$O,'BAZA DANYCH'!$U:$U,P$281,'BAZA DANYCH'!$K:$K,$C326,'BAZA DANYCH'!$A:$A,$A326,'BAZA DANYCH'!$F:$F,STATYSTYKI!$B326)</f>
        <v>8</v>
      </c>
      <c r="Q326" s="168">
        <f>SUMIFS('BAZA DANYCH'!$P:$P,'BAZA DANYCH'!$U:$U,Q$281,'BAZA DANYCH'!$K:$K,$C326,'BAZA DANYCH'!$A:$A,$A326,'BAZA DANYCH'!$F:$F,STATYSTYKI!$B326)</f>
        <v>3</v>
      </c>
      <c r="R326" s="168">
        <f t="shared" si="265"/>
        <v>11</v>
      </c>
      <c r="S326" s="168">
        <f>SUMIFS('BAZA DANYCH'!$O:$O,'BAZA DANYCH'!$U:$U,S$281,'BAZA DANYCH'!$K:$K,$C326,'BAZA DANYCH'!$A:$A,$A326,'BAZA DANYCH'!$F:$F,STATYSTYKI!$B326)</f>
        <v>10</v>
      </c>
      <c r="T326" s="168">
        <f>SUMIFS('BAZA DANYCH'!$P:$P,'BAZA DANYCH'!$U:$U,T$281,'BAZA DANYCH'!$K:$K,$C326,'BAZA DANYCH'!$A:$A,$A326,'BAZA DANYCH'!$F:$F,STATYSTYKI!$B326)</f>
        <v>0</v>
      </c>
      <c r="U326" s="168">
        <f t="shared" si="266"/>
        <v>10</v>
      </c>
      <c r="V326" s="168">
        <f>SUMIFS('BAZA DANYCH'!$O:$O,'BAZA DANYCH'!$U:$U,V$281,'BAZA DANYCH'!$K:$K,$C326,'BAZA DANYCH'!$A:$A,$A326,'BAZA DANYCH'!$F:$F,STATYSTYKI!$B326)</f>
        <v>3</v>
      </c>
      <c r="W326" s="168">
        <f>SUMIFS('BAZA DANYCH'!$P:$P,'BAZA DANYCH'!$U:$U,W$281,'BAZA DANYCH'!$K:$K,$C326,'BAZA DANYCH'!$A:$A,$A326,'BAZA DANYCH'!$F:$F,STATYSTYKI!$B326)</f>
        <v>12</v>
      </c>
      <c r="X326" s="168">
        <f t="shared" si="267"/>
        <v>15</v>
      </c>
      <c r="Y326" s="168">
        <f>SUMIFS('BAZA DANYCH'!$O:$O,'BAZA DANYCH'!$U:$U,Y$281,'BAZA DANYCH'!$K:$K,$C326,'BAZA DANYCH'!$A:$A,$A326,'BAZA DANYCH'!$F:$F,STATYSTYKI!$B326)</f>
        <v>5</v>
      </c>
      <c r="Z326" s="168">
        <f>SUMIFS('BAZA DANYCH'!$P:$P,'BAZA DANYCH'!$U:$U,Z$281,'BAZA DANYCH'!$K:$K,$C326,'BAZA DANYCH'!$A:$A,$A326,'BAZA DANYCH'!$F:$F,STATYSTYKI!$B326)</f>
        <v>18</v>
      </c>
      <c r="AA326" s="168">
        <f t="shared" si="268"/>
        <v>23</v>
      </c>
      <c r="AB326" s="168">
        <f>SUMIFS('BAZA DANYCH'!$O:$O,'BAZA DANYCH'!$U:$U,AB$281,'BAZA DANYCH'!$K:$K,$C326,'BAZA DANYCH'!$A:$A,$A326,'BAZA DANYCH'!$F:$F,STATYSTYKI!$B326)</f>
        <v>0</v>
      </c>
      <c r="AC326" s="168">
        <f>SUMIFS('BAZA DANYCH'!$P:$P,'BAZA DANYCH'!$U:$U,AC$281,'BAZA DANYCH'!$K:$K,$C326,'BAZA DANYCH'!$A:$A,$A326,'BAZA DANYCH'!$F:$F,STATYSTYKI!$B326)</f>
        <v>0</v>
      </c>
      <c r="AD326" s="168">
        <f t="shared" si="269"/>
        <v>0</v>
      </c>
      <c r="AE326" s="168">
        <f>SUMIFS('BAZA DANYCH'!$O:$O,'BAZA DANYCH'!$U:$U,AE$281,'BAZA DANYCH'!$K:$K,$C326,'BAZA DANYCH'!$A:$A,$A326,'BAZA DANYCH'!$F:$F,STATYSTYKI!$B326)</f>
        <v>14</v>
      </c>
      <c r="AF326" s="168">
        <f>SUMIFS('BAZA DANYCH'!$P:$P,'BAZA DANYCH'!$U:$U,AF$281,'BAZA DANYCH'!$K:$K,$C326,'BAZA DANYCH'!$A:$A,$A326,'BAZA DANYCH'!$F:$F,STATYSTYKI!$B326)</f>
        <v>10</v>
      </c>
      <c r="AG326" s="168">
        <f t="shared" si="270"/>
        <v>24</v>
      </c>
      <c r="AH326" s="168">
        <f>SUMIFS('BAZA DANYCH'!$O:$O,'BAZA DANYCH'!$U:$U,AH$281,'BAZA DANYCH'!$K:$K,$C326,'BAZA DANYCH'!$A:$A,$A326,'BAZA DANYCH'!$F:$F,STATYSTYKI!$B326)</f>
        <v>8</v>
      </c>
      <c r="AI326" s="168">
        <f>SUMIFS('BAZA DANYCH'!$P:$P,'BAZA DANYCH'!$U:$U,AI$281,'BAZA DANYCH'!$K:$K,$C326,'BAZA DANYCH'!$A:$A,$A326,'BAZA DANYCH'!$F:$F,STATYSTYKI!$B326)</f>
        <v>2</v>
      </c>
      <c r="AJ326" s="168">
        <f t="shared" si="271"/>
        <v>10</v>
      </c>
      <c r="AK326" s="168">
        <f>SUMIFS('BAZA DANYCH'!$O:$O,'BAZA DANYCH'!$U:$U,AK$281,'BAZA DANYCH'!$K:$K,$C326,'BAZA DANYCH'!$A:$A,$A326,'BAZA DANYCH'!$F:$F,STATYSTYKI!$B326)</f>
        <v>3</v>
      </c>
      <c r="AL326" s="168">
        <f>SUMIFS('BAZA DANYCH'!$P:$P,'BAZA DANYCH'!$U:$U,AL$281,'BAZA DANYCH'!$K:$K,$C326,'BAZA DANYCH'!$A:$A,$A326,'BAZA DANYCH'!$F:$F,STATYSTYKI!$B326)</f>
        <v>4</v>
      </c>
      <c r="AM326" s="168">
        <f t="shared" si="272"/>
        <v>7</v>
      </c>
      <c r="AN326" s="168">
        <f>SUMIFS('BAZA DANYCH'!$O:$O,'BAZA DANYCH'!$U:$U,AN$281,'BAZA DANYCH'!$K:$K,$C326,'BAZA DANYCH'!$A:$A,$A326,'BAZA DANYCH'!$F:$F,STATYSTYKI!$B326)</f>
        <v>0</v>
      </c>
      <c r="AO326" s="168">
        <f>SUMIFS('BAZA DANYCH'!$P:$P,'BAZA DANYCH'!$U:$U,AO$281,'BAZA DANYCH'!$K:$K,$C326,'BAZA DANYCH'!$A:$A,$A326,'BAZA DANYCH'!$F:$F,STATYSTYKI!$B326)</f>
        <v>0</v>
      </c>
      <c r="AP326" s="168">
        <f t="shared" si="273"/>
        <v>0</v>
      </c>
      <c r="AQ326" s="168">
        <f>SUMIFS('BAZA DANYCH'!$O:$O,'BAZA DANYCH'!$U:$U,AQ$281,'BAZA DANYCH'!$K:$K,$C326,'BAZA DANYCH'!$A:$A,$A326,'BAZA DANYCH'!$F:$F,STATYSTYKI!$B326)</f>
        <v>12</v>
      </c>
      <c r="AR326" s="168">
        <f>SUMIFS('BAZA DANYCH'!$P:$P,'BAZA DANYCH'!$U:$U,AR$281,'BAZA DANYCH'!$K:$K,$C326,'BAZA DANYCH'!$A:$A,$A326,'BAZA DANYCH'!$F:$F,STATYSTYKI!$B326)</f>
        <v>5</v>
      </c>
      <c r="AS326" s="168">
        <f t="shared" si="274"/>
        <v>17</v>
      </c>
      <c r="AT326" s="168">
        <f>SUMIFS('BAZA DANYCH'!$O:$O,'BAZA DANYCH'!$U:$U,AT$281,'BAZA DANYCH'!$K:$K,$C326,'BAZA DANYCH'!$A:$A,$A326,'BAZA DANYCH'!$F:$F,STATYSTYKI!$B326)</f>
        <v>0</v>
      </c>
      <c r="AU326" s="168">
        <f>SUMIFS('BAZA DANYCH'!$P:$P,'BAZA DANYCH'!$U:$U,AU$281,'BAZA DANYCH'!$K:$K,$C326,'BAZA DANYCH'!$A:$A,$A326,'BAZA DANYCH'!$F:$F,STATYSTYKI!$B326)</f>
        <v>0</v>
      </c>
      <c r="AV326" s="168">
        <f t="shared" si="275"/>
        <v>0</v>
      </c>
      <c r="AW326" s="168">
        <f>SUMIFS('BAZA DANYCH'!$O:$O,'BAZA DANYCH'!$U:$U,AW$281,'BAZA DANYCH'!$K:$K,$C326,'BAZA DANYCH'!$A:$A,$A326,'BAZA DANYCH'!$F:$F,STATYSTYKI!$B326)</f>
        <v>8</v>
      </c>
      <c r="AX326" s="168">
        <f>SUMIFS('BAZA DANYCH'!$P:$P,'BAZA DANYCH'!$U:$U,AX$281,'BAZA DANYCH'!$K:$K,$C326,'BAZA DANYCH'!$A:$A,$A326,'BAZA DANYCH'!$F:$F,STATYSTYKI!$B326)</f>
        <v>5</v>
      </c>
      <c r="AY326" s="168">
        <f t="shared" si="276"/>
        <v>13</v>
      </c>
      <c r="AZ326" s="168">
        <f>SUMIFS('BAZA DANYCH'!$O:$O,'BAZA DANYCH'!$U:$U,AZ$281,'BAZA DANYCH'!$K:$K,$C326,'BAZA DANYCH'!$A:$A,$A326,'BAZA DANYCH'!$F:$F,STATYSTYKI!$B326)</f>
        <v>0</v>
      </c>
      <c r="BA326" s="168">
        <f>SUMIFS('BAZA DANYCH'!$P:$P,'BAZA DANYCH'!$U:$U,BA$281,'BAZA DANYCH'!$K:$K,$C326,'BAZA DANYCH'!$A:$A,$A326,'BAZA DANYCH'!$F:$F,STATYSTYKI!$B326)</f>
        <v>0</v>
      </c>
      <c r="BB326" s="168">
        <f t="shared" si="277"/>
        <v>0</v>
      </c>
      <c r="BC326" s="168">
        <f>SUMIFS('BAZA DANYCH'!$O:$O,'BAZA DANYCH'!$U:$U,BC$281,'BAZA DANYCH'!$K:$K,$C326,'BAZA DANYCH'!$A:$A,$A326,'BAZA DANYCH'!$F:$F,STATYSTYKI!$B326)</f>
        <v>0</v>
      </c>
      <c r="BD326" s="168">
        <f>SUMIFS('BAZA DANYCH'!$P:$P,'BAZA DANYCH'!$U:$U,BD$281,'BAZA DANYCH'!$K:$K,$C326,'BAZA DANYCH'!$A:$A,$A326,'BAZA DANYCH'!$F:$F,STATYSTYKI!$B326)</f>
        <v>0</v>
      </c>
      <c r="BE326" s="168">
        <f t="shared" si="278"/>
        <v>0</v>
      </c>
      <c r="BF326" s="168">
        <f>SUMIFS('BAZA DANYCH'!$O:$O,'BAZA DANYCH'!$U:$U,BF$281,'BAZA DANYCH'!$K:$K,$C326,'BAZA DANYCH'!$A:$A,$A326,'BAZA DANYCH'!$F:$F,STATYSTYKI!$B326)</f>
        <v>16</v>
      </c>
      <c r="BG326" s="168">
        <f>SUMIFS('BAZA DANYCH'!$P:$P,'BAZA DANYCH'!$U:$U,BG$281,'BAZA DANYCH'!$K:$K,$C326,'BAZA DANYCH'!$A:$A,$A326,'BAZA DANYCH'!$F:$F,STATYSTYKI!$B326)</f>
        <v>5</v>
      </c>
      <c r="BH326" s="168">
        <f t="shared" si="279"/>
        <v>21</v>
      </c>
      <c r="BI326" s="168">
        <f>SUMIFS('BAZA DANYCH'!$O:$O,'BAZA DANYCH'!$U:$U,BI$281,'BAZA DANYCH'!$K:$K,$C326,'BAZA DANYCH'!$A:$A,$A326,'BAZA DANYCH'!$F:$F,STATYSTYKI!$B326)</f>
        <v>0</v>
      </c>
      <c r="BJ326" s="168">
        <f>SUMIFS('BAZA DANYCH'!$P:$P,'BAZA DANYCH'!$U:$U,BJ$281,'BAZA DANYCH'!$K:$K,$C326,'BAZA DANYCH'!$A:$A,$A326,'BAZA DANYCH'!$F:$F,STATYSTYKI!$B326)</f>
        <v>0</v>
      </c>
      <c r="BK326" s="168">
        <f t="shared" si="280"/>
        <v>0</v>
      </c>
      <c r="BL326" s="168">
        <f>SUMIFS('BAZA DANYCH'!$O:$O,'BAZA DANYCH'!$U:$U,BL$281,'BAZA DANYCH'!$K:$K,$C326,'BAZA DANYCH'!$A:$A,$A326,'BAZA DANYCH'!$F:$F,STATYSTYKI!$B326)</f>
        <v>13</v>
      </c>
      <c r="BM326" s="168">
        <f>SUMIFS('BAZA DANYCH'!$P:$P,'BAZA DANYCH'!$U:$U,BM$281,'BAZA DANYCH'!$K:$K,$C326,'BAZA DANYCH'!$A:$A,$A326,'BAZA DANYCH'!$F:$F,STATYSTYKI!$B326)</f>
        <v>3</v>
      </c>
      <c r="BN326" s="168">
        <f t="shared" si="281"/>
        <v>16</v>
      </c>
      <c r="BO326" s="168">
        <f>SUMIFS('BAZA DANYCH'!$O:$O,'BAZA DANYCH'!$U:$U,BO$281,'BAZA DANYCH'!$K:$K,$C326,'BAZA DANYCH'!$A:$A,$A326,'BAZA DANYCH'!$F:$F,STATYSTYKI!$B326)</f>
        <v>2</v>
      </c>
      <c r="BP326" s="168">
        <f>SUMIFS('BAZA DANYCH'!$P:$P,'BAZA DANYCH'!$U:$U,BP$281,'BAZA DANYCH'!$K:$K,$C326,'BAZA DANYCH'!$A:$A,$A326,'BAZA DANYCH'!$F:$F,STATYSTYKI!$B326)</f>
        <v>6</v>
      </c>
      <c r="BQ326" s="168">
        <f t="shared" si="282"/>
        <v>8</v>
      </c>
      <c r="BR326" s="168">
        <f>SUMIFS('BAZA DANYCH'!$O:$O,'BAZA DANYCH'!$U:$U,BR$281,'BAZA DANYCH'!$K:$K,$C326,'BAZA DANYCH'!$A:$A,$A326,'BAZA DANYCH'!$F:$F,STATYSTYKI!$B326)</f>
        <v>8</v>
      </c>
      <c r="BS326" s="168">
        <f>SUMIFS('BAZA DANYCH'!$P:$P,'BAZA DANYCH'!$U:$U,BS$281,'BAZA DANYCH'!$K:$K,$C326,'BAZA DANYCH'!$A:$A,$A326,'BAZA DANYCH'!$F:$F,STATYSTYKI!$B326)</f>
        <v>8</v>
      </c>
      <c r="BT326" s="168">
        <f t="shared" si="283"/>
        <v>16</v>
      </c>
      <c r="BU326" s="168">
        <f>SUMIFS('BAZA DANYCH'!$O:$O,'BAZA DANYCH'!$U:$U,BU$281,'BAZA DANYCH'!$K:$K,$C326,'BAZA DANYCH'!$A:$A,$A326,'BAZA DANYCH'!$F:$F,STATYSTYKI!$B326)</f>
        <v>9</v>
      </c>
      <c r="BV326" s="168">
        <f>SUMIFS('BAZA DANYCH'!$P:$P,'BAZA DANYCH'!$U:$U,BV$281,'BAZA DANYCH'!$K:$K,$C326,'BAZA DANYCH'!$A:$A,$A326,'BAZA DANYCH'!$F:$F,STATYSTYKI!$B326)</f>
        <v>2</v>
      </c>
      <c r="BW326" s="168">
        <f t="shared" si="284"/>
        <v>11</v>
      </c>
      <c r="BX326" s="168">
        <f>SUMIFS('BAZA DANYCH'!$O:$O,'BAZA DANYCH'!$U:$U,BX$281,'BAZA DANYCH'!$K:$K,$C326,'BAZA DANYCH'!$A:$A,$A326,'BAZA DANYCH'!$F:$F,STATYSTYKI!$B326)</f>
        <v>8</v>
      </c>
      <c r="BY326" s="168">
        <f>SUMIFS('BAZA DANYCH'!$P:$P,'BAZA DANYCH'!$U:$U,BY$281,'BAZA DANYCH'!$K:$K,$C326,'BAZA DANYCH'!$A:$A,$A326,'BAZA DANYCH'!$F:$F,STATYSTYKI!$B326)</f>
        <v>8</v>
      </c>
      <c r="BZ326" s="168">
        <f t="shared" si="285"/>
        <v>16</v>
      </c>
      <c r="CA326" s="168">
        <f>SUMIFS('BAZA DANYCH'!$O:$O,'BAZA DANYCH'!$U:$U,CA$281,'BAZA DANYCH'!$K:$K,$C326,'BAZA DANYCH'!$A:$A,$A326,'BAZA DANYCH'!$F:$F,STATYSTYKI!$B326)</f>
        <v>0</v>
      </c>
      <c r="CB326" s="168">
        <f>SUMIFS('BAZA DANYCH'!$P:$P,'BAZA DANYCH'!$U:$U,CB$281,'BAZA DANYCH'!$K:$K,$C326,'BAZA DANYCH'!$A:$A,$A326,'BAZA DANYCH'!$F:$F,STATYSTYKI!$B326)</f>
        <v>0</v>
      </c>
      <c r="CC326" s="168">
        <f t="shared" si="286"/>
        <v>0</v>
      </c>
      <c r="CD326" s="168">
        <f>SUMIFS('BAZA DANYCH'!$O:$O,'BAZA DANYCH'!$U:$U,CD$281,'BAZA DANYCH'!$K:$K,$C326,'BAZA DANYCH'!$A:$A,$A326,'BAZA DANYCH'!$F:$F,STATYSTYKI!$B326)</f>
        <v>3</v>
      </c>
      <c r="CE326" s="168">
        <f>SUMIFS('BAZA DANYCH'!$P:$P,'BAZA DANYCH'!$U:$U,CE$281,'BAZA DANYCH'!$K:$K,$C326,'BAZA DANYCH'!$A:$A,$A326,'BAZA DANYCH'!$F:$F,STATYSTYKI!$B326)</f>
        <v>6</v>
      </c>
      <c r="CF326" s="168">
        <f t="shared" si="287"/>
        <v>9</v>
      </c>
      <c r="CG326" s="168">
        <f>SUMIFS('BAZA DANYCH'!$O:$O,'BAZA DANYCH'!$U:$U,CG$281,'BAZA DANYCH'!$K:$K,$C326,'BAZA DANYCH'!$A:$A,$A326,'BAZA DANYCH'!$F:$F,STATYSTYKI!$B326)</f>
        <v>13</v>
      </c>
      <c r="CH326" s="168">
        <f>SUMIFS('BAZA DANYCH'!$P:$P,'BAZA DANYCH'!$U:$U,CH$281,'BAZA DANYCH'!$K:$K,$C326,'BAZA DANYCH'!$A:$A,$A326,'BAZA DANYCH'!$F:$F,STATYSTYKI!$B326)</f>
        <v>7</v>
      </c>
      <c r="CI326" s="168">
        <f t="shared" si="288"/>
        <v>20</v>
      </c>
      <c r="CJ326" s="168">
        <f>SUMIFS('BAZA DANYCH'!$O:$O,'BAZA DANYCH'!$U:$U,CJ$281,'BAZA DANYCH'!$K:$K,$C326,'BAZA DANYCH'!$A:$A,$A326,'BAZA DANYCH'!$F:$F,STATYSTYKI!$B326)</f>
        <v>0</v>
      </c>
      <c r="CK326" s="168">
        <f>SUMIFS('BAZA DANYCH'!$P:$P,'BAZA DANYCH'!$U:$U,CK$281,'BAZA DANYCH'!$K:$K,$C326,'BAZA DANYCH'!$A:$A,$A326,'BAZA DANYCH'!$F:$F,STATYSTYKI!$B326)</f>
        <v>0</v>
      </c>
      <c r="CL326" s="168">
        <f t="shared" si="289"/>
        <v>0</v>
      </c>
      <c r="CM326" s="168">
        <f>SUMIFS('BAZA DANYCH'!$O:$O,'BAZA DANYCH'!$U:$U,CM$281,'BAZA DANYCH'!$K:$K,$C326,'BAZA DANYCH'!$A:$A,$A326,'BAZA DANYCH'!$F:$F,STATYSTYKI!$B326)</f>
        <v>5</v>
      </c>
      <c r="CN326" s="168">
        <f>SUMIFS('BAZA DANYCH'!$P:$P,'BAZA DANYCH'!$U:$U,CN$281,'BAZA DANYCH'!$K:$K,$C326,'BAZA DANYCH'!$A:$A,$A326,'BAZA DANYCH'!$F:$F,STATYSTYKI!$B326)</f>
        <v>1</v>
      </c>
      <c r="CO326" s="168">
        <f t="shared" si="290"/>
        <v>6</v>
      </c>
      <c r="CP326" s="168">
        <f>SUMIFS('BAZA DANYCH'!$O:$O,'BAZA DANYCH'!$U:$U,CP$281,'BAZA DANYCH'!$K:$K,$C326,'BAZA DANYCH'!$A:$A,$A326,'BAZA DANYCH'!$F:$F,STATYSTYKI!$B326)</f>
        <v>8</v>
      </c>
      <c r="CQ326" s="168">
        <f>SUMIFS('BAZA DANYCH'!$P:$P,'BAZA DANYCH'!$U:$U,CQ$281,'BAZA DANYCH'!$K:$K,$C326,'BAZA DANYCH'!$A:$A,$A326,'BAZA DANYCH'!$F:$F,STATYSTYKI!$B326)</f>
        <v>3</v>
      </c>
      <c r="CR326" s="168">
        <f t="shared" si="291"/>
        <v>11</v>
      </c>
      <c r="CS326" s="168">
        <f>SUMIFS('BAZA DANYCH'!$O:$O,'BAZA DANYCH'!$U:$U,CS$281,'BAZA DANYCH'!$K:$K,$C326,'BAZA DANYCH'!$A:$A,$A326,'BAZA DANYCH'!$F:$F,STATYSTYKI!$B326)</f>
        <v>6</v>
      </c>
      <c r="CT326" s="168">
        <f>SUMIFS('BAZA DANYCH'!$P:$P,'BAZA DANYCH'!$U:$U,CT$281,'BAZA DANYCH'!$K:$K,$C326,'BAZA DANYCH'!$A:$A,$A326,'BAZA DANYCH'!$F:$F,STATYSTYKI!$B326)</f>
        <v>7</v>
      </c>
      <c r="CU326" s="168">
        <f t="shared" si="292"/>
        <v>13</v>
      </c>
      <c r="CV326" s="168">
        <f>SUMIFS('BAZA DANYCH'!$O:$O,'BAZA DANYCH'!$U:$U,CV$281,'BAZA DANYCH'!$K:$K,$C326,'BAZA DANYCH'!$A:$A,$A326,'BAZA DANYCH'!$F:$F,STATYSTYKI!$B326)</f>
        <v>6</v>
      </c>
      <c r="CW326" s="168">
        <f>SUMIFS('BAZA DANYCH'!$P:$P,'BAZA DANYCH'!$U:$U,CW$281,'BAZA DANYCH'!$K:$K,$C326,'BAZA DANYCH'!$A:$A,$A326,'BAZA DANYCH'!$F:$F,STATYSTYKI!$B326)</f>
        <v>3</v>
      </c>
    </row>
    <row r="327" spans="1:101" x14ac:dyDescent="0.2">
      <c r="A327" s="170" t="str">
        <f t="shared" ref="A327:C327" si="336">A229</f>
        <v>Nadodrze</v>
      </c>
      <c r="B327" s="170" t="str">
        <f t="shared" si="336"/>
        <v>pr_90b_kier_wsch_A</v>
      </c>
      <c r="C327" s="170">
        <f t="shared" si="336"/>
        <v>132</v>
      </c>
      <c r="D327" s="177">
        <f t="shared" si="324"/>
        <v>138</v>
      </c>
      <c r="E327" s="177">
        <f t="shared" si="325"/>
        <v>131</v>
      </c>
      <c r="F327" s="177">
        <f t="shared" si="261"/>
        <v>269</v>
      </c>
      <c r="G327" s="168">
        <f>SUMIFS('BAZA DANYCH'!$O:$O,'BAZA DANYCH'!$U:$U,G$281,'BAZA DANYCH'!$K:$K,$C327,'BAZA DANYCH'!$A:$A,$A327,'BAZA DANYCH'!$F:$F,STATYSTYKI!$B327)</f>
        <v>0</v>
      </c>
      <c r="H327" s="168">
        <f>SUMIFS('BAZA DANYCH'!$P:$P,'BAZA DANYCH'!$U:$U,H$281,'BAZA DANYCH'!$K:$K,$C327,'BAZA DANYCH'!$A:$A,$A327,'BAZA DANYCH'!$F:$F,STATYSTYKI!$B327)</f>
        <v>0</v>
      </c>
      <c r="I327" s="168">
        <f t="shared" si="262"/>
        <v>0</v>
      </c>
      <c r="J327" s="168">
        <f>SUMIFS('BAZA DANYCH'!$O:$O,'BAZA DANYCH'!$U:$U,J$281,'BAZA DANYCH'!$K:$K,$C327,'BAZA DANYCH'!$A:$A,$A327,'BAZA DANYCH'!$F:$F,STATYSTYKI!$B327)</f>
        <v>6</v>
      </c>
      <c r="K327" s="168">
        <f>SUMIFS('BAZA DANYCH'!$P:$P,'BAZA DANYCH'!$U:$U,K$281,'BAZA DANYCH'!$K:$K,$C327,'BAZA DANYCH'!$A:$A,$A327,'BAZA DANYCH'!$F:$F,STATYSTYKI!$B327)</f>
        <v>5</v>
      </c>
      <c r="L327" s="168">
        <f t="shared" si="263"/>
        <v>11</v>
      </c>
      <c r="M327" s="168">
        <f>SUMIFS('BAZA DANYCH'!$O:$O,'BAZA DANYCH'!$U:$U,M$281,'BAZA DANYCH'!$K:$K,$C327,'BAZA DANYCH'!$A:$A,$A327,'BAZA DANYCH'!$F:$F,STATYSTYKI!$B327)</f>
        <v>12</v>
      </c>
      <c r="N327" s="168">
        <f>SUMIFS('BAZA DANYCH'!$P:$P,'BAZA DANYCH'!$U:$U,N$281,'BAZA DANYCH'!$K:$K,$C327,'BAZA DANYCH'!$A:$A,$A327,'BAZA DANYCH'!$F:$F,STATYSTYKI!$B327)</f>
        <v>9</v>
      </c>
      <c r="O327" s="168">
        <f t="shared" si="264"/>
        <v>21</v>
      </c>
      <c r="P327" s="168">
        <f>SUMIFS('BAZA DANYCH'!$O:$O,'BAZA DANYCH'!$U:$U,P$281,'BAZA DANYCH'!$K:$K,$C327,'BAZA DANYCH'!$A:$A,$A327,'BAZA DANYCH'!$F:$F,STATYSTYKI!$B327)</f>
        <v>0</v>
      </c>
      <c r="Q327" s="168">
        <f>SUMIFS('BAZA DANYCH'!$P:$P,'BAZA DANYCH'!$U:$U,Q$281,'BAZA DANYCH'!$K:$K,$C327,'BAZA DANYCH'!$A:$A,$A327,'BAZA DANYCH'!$F:$F,STATYSTYKI!$B327)</f>
        <v>0</v>
      </c>
      <c r="R327" s="168">
        <f t="shared" si="265"/>
        <v>0</v>
      </c>
      <c r="S327" s="168">
        <f>SUMIFS('BAZA DANYCH'!$O:$O,'BAZA DANYCH'!$U:$U,S$281,'BAZA DANYCH'!$K:$K,$C327,'BAZA DANYCH'!$A:$A,$A327,'BAZA DANYCH'!$F:$F,STATYSTYKI!$B327)</f>
        <v>5</v>
      </c>
      <c r="T327" s="168">
        <f>SUMIFS('BAZA DANYCH'!$P:$P,'BAZA DANYCH'!$U:$U,T$281,'BAZA DANYCH'!$K:$K,$C327,'BAZA DANYCH'!$A:$A,$A327,'BAZA DANYCH'!$F:$F,STATYSTYKI!$B327)</f>
        <v>4</v>
      </c>
      <c r="U327" s="168">
        <f t="shared" si="266"/>
        <v>9</v>
      </c>
      <c r="V327" s="168">
        <f>SUMIFS('BAZA DANYCH'!$O:$O,'BAZA DANYCH'!$U:$U,V$281,'BAZA DANYCH'!$K:$K,$C327,'BAZA DANYCH'!$A:$A,$A327,'BAZA DANYCH'!$F:$F,STATYSTYKI!$B327)</f>
        <v>9</v>
      </c>
      <c r="W327" s="168">
        <f>SUMIFS('BAZA DANYCH'!$P:$P,'BAZA DANYCH'!$U:$U,W$281,'BAZA DANYCH'!$K:$K,$C327,'BAZA DANYCH'!$A:$A,$A327,'BAZA DANYCH'!$F:$F,STATYSTYKI!$B327)</f>
        <v>4</v>
      </c>
      <c r="X327" s="168">
        <f t="shared" si="267"/>
        <v>13</v>
      </c>
      <c r="Y327" s="168">
        <f>SUMIFS('BAZA DANYCH'!$O:$O,'BAZA DANYCH'!$U:$U,Y$281,'BAZA DANYCH'!$K:$K,$C327,'BAZA DANYCH'!$A:$A,$A327,'BAZA DANYCH'!$F:$F,STATYSTYKI!$B327)</f>
        <v>7</v>
      </c>
      <c r="Z327" s="168">
        <f>SUMIFS('BAZA DANYCH'!$P:$P,'BAZA DANYCH'!$U:$U,Z$281,'BAZA DANYCH'!$K:$K,$C327,'BAZA DANYCH'!$A:$A,$A327,'BAZA DANYCH'!$F:$F,STATYSTYKI!$B327)</f>
        <v>4</v>
      </c>
      <c r="AA327" s="168">
        <f t="shared" si="268"/>
        <v>11</v>
      </c>
      <c r="AB327" s="168">
        <f>SUMIFS('BAZA DANYCH'!$O:$O,'BAZA DANYCH'!$U:$U,AB$281,'BAZA DANYCH'!$K:$K,$C327,'BAZA DANYCH'!$A:$A,$A327,'BAZA DANYCH'!$F:$F,STATYSTYKI!$B327)</f>
        <v>4</v>
      </c>
      <c r="AC327" s="168">
        <f>SUMIFS('BAZA DANYCH'!$P:$P,'BAZA DANYCH'!$U:$U,AC$281,'BAZA DANYCH'!$K:$K,$C327,'BAZA DANYCH'!$A:$A,$A327,'BAZA DANYCH'!$F:$F,STATYSTYKI!$B327)</f>
        <v>1</v>
      </c>
      <c r="AD327" s="168">
        <f t="shared" si="269"/>
        <v>5</v>
      </c>
      <c r="AE327" s="168">
        <f>SUMIFS('BAZA DANYCH'!$O:$O,'BAZA DANYCH'!$U:$U,AE$281,'BAZA DANYCH'!$K:$K,$C327,'BAZA DANYCH'!$A:$A,$A327,'BAZA DANYCH'!$F:$F,STATYSTYKI!$B327)</f>
        <v>8</v>
      </c>
      <c r="AF327" s="168">
        <f>SUMIFS('BAZA DANYCH'!$P:$P,'BAZA DANYCH'!$U:$U,AF$281,'BAZA DANYCH'!$K:$K,$C327,'BAZA DANYCH'!$A:$A,$A327,'BAZA DANYCH'!$F:$F,STATYSTYKI!$B327)</f>
        <v>3</v>
      </c>
      <c r="AG327" s="168">
        <f t="shared" si="270"/>
        <v>11</v>
      </c>
      <c r="AH327" s="168">
        <f>SUMIFS('BAZA DANYCH'!$O:$O,'BAZA DANYCH'!$U:$U,AH$281,'BAZA DANYCH'!$K:$K,$C327,'BAZA DANYCH'!$A:$A,$A327,'BAZA DANYCH'!$F:$F,STATYSTYKI!$B327)</f>
        <v>2</v>
      </c>
      <c r="AI327" s="168">
        <f>SUMIFS('BAZA DANYCH'!$P:$P,'BAZA DANYCH'!$U:$U,AI$281,'BAZA DANYCH'!$K:$K,$C327,'BAZA DANYCH'!$A:$A,$A327,'BAZA DANYCH'!$F:$F,STATYSTYKI!$B327)</f>
        <v>2</v>
      </c>
      <c r="AJ327" s="168">
        <f t="shared" si="271"/>
        <v>4</v>
      </c>
      <c r="AK327" s="168">
        <f>SUMIFS('BAZA DANYCH'!$O:$O,'BAZA DANYCH'!$U:$U,AK$281,'BAZA DANYCH'!$K:$K,$C327,'BAZA DANYCH'!$A:$A,$A327,'BAZA DANYCH'!$F:$F,STATYSTYKI!$B327)</f>
        <v>5</v>
      </c>
      <c r="AL327" s="168">
        <f>SUMIFS('BAZA DANYCH'!$P:$P,'BAZA DANYCH'!$U:$U,AL$281,'BAZA DANYCH'!$K:$K,$C327,'BAZA DANYCH'!$A:$A,$A327,'BAZA DANYCH'!$F:$F,STATYSTYKI!$B327)</f>
        <v>4</v>
      </c>
      <c r="AM327" s="168">
        <f t="shared" si="272"/>
        <v>9</v>
      </c>
      <c r="AN327" s="168">
        <f>SUMIFS('BAZA DANYCH'!$O:$O,'BAZA DANYCH'!$U:$U,AN$281,'BAZA DANYCH'!$K:$K,$C327,'BAZA DANYCH'!$A:$A,$A327,'BAZA DANYCH'!$F:$F,STATYSTYKI!$B327)</f>
        <v>1</v>
      </c>
      <c r="AO327" s="168">
        <f>SUMIFS('BAZA DANYCH'!$P:$P,'BAZA DANYCH'!$U:$U,AO$281,'BAZA DANYCH'!$K:$K,$C327,'BAZA DANYCH'!$A:$A,$A327,'BAZA DANYCH'!$F:$F,STATYSTYKI!$B327)</f>
        <v>2</v>
      </c>
      <c r="AP327" s="168">
        <f t="shared" si="273"/>
        <v>3</v>
      </c>
      <c r="AQ327" s="168">
        <f>SUMIFS('BAZA DANYCH'!$O:$O,'BAZA DANYCH'!$U:$U,AQ$281,'BAZA DANYCH'!$K:$K,$C327,'BAZA DANYCH'!$A:$A,$A327,'BAZA DANYCH'!$F:$F,STATYSTYKI!$B327)</f>
        <v>10</v>
      </c>
      <c r="AR327" s="168">
        <f>SUMIFS('BAZA DANYCH'!$P:$P,'BAZA DANYCH'!$U:$U,AR$281,'BAZA DANYCH'!$K:$K,$C327,'BAZA DANYCH'!$A:$A,$A327,'BAZA DANYCH'!$F:$F,STATYSTYKI!$B327)</f>
        <v>1</v>
      </c>
      <c r="AS327" s="168">
        <f t="shared" si="274"/>
        <v>11</v>
      </c>
      <c r="AT327" s="168">
        <f>SUMIFS('BAZA DANYCH'!$O:$O,'BAZA DANYCH'!$U:$U,AT$281,'BAZA DANYCH'!$K:$K,$C327,'BAZA DANYCH'!$A:$A,$A327,'BAZA DANYCH'!$F:$F,STATYSTYKI!$B327)</f>
        <v>0</v>
      </c>
      <c r="AU327" s="168">
        <f>SUMIFS('BAZA DANYCH'!$P:$P,'BAZA DANYCH'!$U:$U,AU$281,'BAZA DANYCH'!$K:$K,$C327,'BAZA DANYCH'!$A:$A,$A327,'BAZA DANYCH'!$F:$F,STATYSTYKI!$B327)</f>
        <v>0</v>
      </c>
      <c r="AV327" s="168">
        <f t="shared" si="275"/>
        <v>0</v>
      </c>
      <c r="AW327" s="168">
        <f>SUMIFS('BAZA DANYCH'!$O:$O,'BAZA DANYCH'!$U:$U,AW$281,'BAZA DANYCH'!$K:$K,$C327,'BAZA DANYCH'!$A:$A,$A327,'BAZA DANYCH'!$F:$F,STATYSTYKI!$B327)</f>
        <v>4</v>
      </c>
      <c r="AX327" s="168">
        <f>SUMIFS('BAZA DANYCH'!$P:$P,'BAZA DANYCH'!$U:$U,AX$281,'BAZA DANYCH'!$K:$K,$C327,'BAZA DANYCH'!$A:$A,$A327,'BAZA DANYCH'!$F:$F,STATYSTYKI!$B327)</f>
        <v>5</v>
      </c>
      <c r="AY327" s="168">
        <f t="shared" si="276"/>
        <v>9</v>
      </c>
      <c r="AZ327" s="168">
        <f>SUMIFS('BAZA DANYCH'!$O:$O,'BAZA DANYCH'!$U:$U,AZ$281,'BAZA DANYCH'!$K:$K,$C327,'BAZA DANYCH'!$A:$A,$A327,'BAZA DANYCH'!$F:$F,STATYSTYKI!$B327)</f>
        <v>0</v>
      </c>
      <c r="BA327" s="168">
        <f>SUMIFS('BAZA DANYCH'!$P:$P,'BAZA DANYCH'!$U:$U,BA$281,'BAZA DANYCH'!$K:$K,$C327,'BAZA DANYCH'!$A:$A,$A327,'BAZA DANYCH'!$F:$F,STATYSTYKI!$B327)</f>
        <v>0</v>
      </c>
      <c r="BB327" s="168">
        <f t="shared" si="277"/>
        <v>0</v>
      </c>
      <c r="BC327" s="168">
        <f>SUMIFS('BAZA DANYCH'!$O:$O,'BAZA DANYCH'!$U:$U,BC$281,'BAZA DANYCH'!$K:$K,$C327,'BAZA DANYCH'!$A:$A,$A327,'BAZA DANYCH'!$F:$F,STATYSTYKI!$B327)</f>
        <v>0</v>
      </c>
      <c r="BD327" s="168">
        <f>SUMIFS('BAZA DANYCH'!$P:$P,'BAZA DANYCH'!$U:$U,BD$281,'BAZA DANYCH'!$K:$K,$C327,'BAZA DANYCH'!$A:$A,$A327,'BAZA DANYCH'!$F:$F,STATYSTYKI!$B327)</f>
        <v>0</v>
      </c>
      <c r="BE327" s="168">
        <f t="shared" si="278"/>
        <v>0</v>
      </c>
      <c r="BF327" s="168">
        <f>SUMIFS('BAZA DANYCH'!$O:$O,'BAZA DANYCH'!$U:$U,BF$281,'BAZA DANYCH'!$K:$K,$C327,'BAZA DANYCH'!$A:$A,$A327,'BAZA DANYCH'!$F:$F,STATYSTYKI!$B327)</f>
        <v>3</v>
      </c>
      <c r="BG327" s="168">
        <f>SUMIFS('BAZA DANYCH'!$P:$P,'BAZA DANYCH'!$U:$U,BG$281,'BAZA DANYCH'!$K:$K,$C327,'BAZA DANYCH'!$A:$A,$A327,'BAZA DANYCH'!$F:$F,STATYSTYKI!$B327)</f>
        <v>6</v>
      </c>
      <c r="BH327" s="168">
        <f t="shared" si="279"/>
        <v>9</v>
      </c>
      <c r="BI327" s="168">
        <f>SUMIFS('BAZA DANYCH'!$O:$O,'BAZA DANYCH'!$U:$U,BI$281,'BAZA DANYCH'!$K:$K,$C327,'BAZA DANYCH'!$A:$A,$A327,'BAZA DANYCH'!$F:$F,STATYSTYKI!$B327)</f>
        <v>6</v>
      </c>
      <c r="BJ327" s="168">
        <f>SUMIFS('BAZA DANYCH'!$P:$P,'BAZA DANYCH'!$U:$U,BJ$281,'BAZA DANYCH'!$K:$K,$C327,'BAZA DANYCH'!$A:$A,$A327,'BAZA DANYCH'!$F:$F,STATYSTYKI!$B327)</f>
        <v>8</v>
      </c>
      <c r="BK327" s="168">
        <f t="shared" si="280"/>
        <v>14</v>
      </c>
      <c r="BL327" s="168">
        <f>SUMIFS('BAZA DANYCH'!$O:$O,'BAZA DANYCH'!$U:$U,BL$281,'BAZA DANYCH'!$K:$K,$C327,'BAZA DANYCH'!$A:$A,$A327,'BAZA DANYCH'!$F:$F,STATYSTYKI!$B327)</f>
        <v>2</v>
      </c>
      <c r="BM327" s="168">
        <f>SUMIFS('BAZA DANYCH'!$P:$P,'BAZA DANYCH'!$U:$U,BM$281,'BAZA DANYCH'!$K:$K,$C327,'BAZA DANYCH'!$A:$A,$A327,'BAZA DANYCH'!$F:$F,STATYSTYKI!$B327)</f>
        <v>8</v>
      </c>
      <c r="BN327" s="168">
        <f t="shared" si="281"/>
        <v>10</v>
      </c>
      <c r="BO327" s="168">
        <f>SUMIFS('BAZA DANYCH'!$O:$O,'BAZA DANYCH'!$U:$U,BO$281,'BAZA DANYCH'!$K:$K,$C327,'BAZA DANYCH'!$A:$A,$A327,'BAZA DANYCH'!$F:$F,STATYSTYKI!$B327)</f>
        <v>4</v>
      </c>
      <c r="BP327" s="168">
        <f>SUMIFS('BAZA DANYCH'!$P:$P,'BAZA DANYCH'!$U:$U,BP$281,'BAZA DANYCH'!$K:$K,$C327,'BAZA DANYCH'!$A:$A,$A327,'BAZA DANYCH'!$F:$F,STATYSTYKI!$B327)</f>
        <v>4</v>
      </c>
      <c r="BQ327" s="168">
        <f t="shared" si="282"/>
        <v>8</v>
      </c>
      <c r="BR327" s="168">
        <f>SUMIFS('BAZA DANYCH'!$O:$O,'BAZA DANYCH'!$U:$U,BR$281,'BAZA DANYCH'!$K:$K,$C327,'BAZA DANYCH'!$A:$A,$A327,'BAZA DANYCH'!$F:$F,STATYSTYKI!$B327)</f>
        <v>0</v>
      </c>
      <c r="BS327" s="168">
        <f>SUMIFS('BAZA DANYCH'!$P:$P,'BAZA DANYCH'!$U:$U,BS$281,'BAZA DANYCH'!$K:$K,$C327,'BAZA DANYCH'!$A:$A,$A327,'BAZA DANYCH'!$F:$F,STATYSTYKI!$B327)</f>
        <v>0</v>
      </c>
      <c r="BT327" s="168">
        <f t="shared" si="283"/>
        <v>0</v>
      </c>
      <c r="BU327" s="168">
        <f>SUMIFS('BAZA DANYCH'!$O:$O,'BAZA DANYCH'!$U:$U,BU$281,'BAZA DANYCH'!$K:$K,$C327,'BAZA DANYCH'!$A:$A,$A327,'BAZA DANYCH'!$F:$F,STATYSTYKI!$B327)</f>
        <v>6</v>
      </c>
      <c r="BV327" s="168">
        <f>SUMIFS('BAZA DANYCH'!$P:$P,'BAZA DANYCH'!$U:$U,BV$281,'BAZA DANYCH'!$K:$K,$C327,'BAZA DANYCH'!$A:$A,$A327,'BAZA DANYCH'!$F:$F,STATYSTYKI!$B327)</f>
        <v>17</v>
      </c>
      <c r="BW327" s="168">
        <f t="shared" si="284"/>
        <v>23</v>
      </c>
      <c r="BX327" s="168">
        <f>SUMIFS('BAZA DANYCH'!$O:$O,'BAZA DANYCH'!$U:$U,BX$281,'BAZA DANYCH'!$K:$K,$C327,'BAZA DANYCH'!$A:$A,$A327,'BAZA DANYCH'!$F:$F,STATYSTYKI!$B327)</f>
        <v>4</v>
      </c>
      <c r="BY327" s="168">
        <f>SUMIFS('BAZA DANYCH'!$P:$P,'BAZA DANYCH'!$U:$U,BY$281,'BAZA DANYCH'!$K:$K,$C327,'BAZA DANYCH'!$A:$A,$A327,'BAZA DANYCH'!$F:$F,STATYSTYKI!$B327)</f>
        <v>11</v>
      </c>
      <c r="BZ327" s="168">
        <f t="shared" si="285"/>
        <v>15</v>
      </c>
      <c r="CA327" s="168">
        <f>SUMIFS('BAZA DANYCH'!$O:$O,'BAZA DANYCH'!$U:$U,CA$281,'BAZA DANYCH'!$K:$K,$C327,'BAZA DANYCH'!$A:$A,$A327,'BAZA DANYCH'!$F:$F,STATYSTYKI!$B327)</f>
        <v>3</v>
      </c>
      <c r="CB327" s="168">
        <f>SUMIFS('BAZA DANYCH'!$P:$P,'BAZA DANYCH'!$U:$U,CB$281,'BAZA DANYCH'!$K:$K,$C327,'BAZA DANYCH'!$A:$A,$A327,'BAZA DANYCH'!$F:$F,STATYSTYKI!$B327)</f>
        <v>3</v>
      </c>
      <c r="CC327" s="168">
        <f t="shared" si="286"/>
        <v>6</v>
      </c>
      <c r="CD327" s="168">
        <f>SUMIFS('BAZA DANYCH'!$O:$O,'BAZA DANYCH'!$U:$U,CD$281,'BAZA DANYCH'!$K:$K,$C327,'BAZA DANYCH'!$A:$A,$A327,'BAZA DANYCH'!$F:$F,STATYSTYKI!$B327)</f>
        <v>9</v>
      </c>
      <c r="CE327" s="168">
        <f>SUMIFS('BAZA DANYCH'!$P:$P,'BAZA DANYCH'!$U:$U,CE$281,'BAZA DANYCH'!$K:$K,$C327,'BAZA DANYCH'!$A:$A,$A327,'BAZA DANYCH'!$F:$F,STATYSTYKI!$B327)</f>
        <v>10</v>
      </c>
      <c r="CF327" s="168">
        <f t="shared" si="287"/>
        <v>19</v>
      </c>
      <c r="CG327" s="168">
        <f>SUMIFS('BAZA DANYCH'!$O:$O,'BAZA DANYCH'!$U:$U,CG$281,'BAZA DANYCH'!$K:$K,$C327,'BAZA DANYCH'!$A:$A,$A327,'BAZA DANYCH'!$F:$F,STATYSTYKI!$B327)</f>
        <v>4</v>
      </c>
      <c r="CH327" s="168">
        <f>SUMIFS('BAZA DANYCH'!$P:$P,'BAZA DANYCH'!$U:$U,CH$281,'BAZA DANYCH'!$K:$K,$C327,'BAZA DANYCH'!$A:$A,$A327,'BAZA DANYCH'!$F:$F,STATYSTYKI!$B327)</f>
        <v>6</v>
      </c>
      <c r="CI327" s="168">
        <f t="shared" si="288"/>
        <v>10</v>
      </c>
      <c r="CJ327" s="168">
        <f>SUMIFS('BAZA DANYCH'!$O:$O,'BAZA DANYCH'!$U:$U,CJ$281,'BAZA DANYCH'!$K:$K,$C327,'BAZA DANYCH'!$A:$A,$A327,'BAZA DANYCH'!$F:$F,STATYSTYKI!$B327)</f>
        <v>7</v>
      </c>
      <c r="CK327" s="168">
        <f>SUMIFS('BAZA DANYCH'!$P:$P,'BAZA DANYCH'!$U:$U,CK$281,'BAZA DANYCH'!$K:$K,$C327,'BAZA DANYCH'!$A:$A,$A327,'BAZA DANYCH'!$F:$F,STATYSTYKI!$B327)</f>
        <v>5</v>
      </c>
      <c r="CL327" s="168">
        <f t="shared" si="289"/>
        <v>12</v>
      </c>
      <c r="CM327" s="168">
        <f>SUMIFS('BAZA DANYCH'!$O:$O,'BAZA DANYCH'!$U:$U,CM$281,'BAZA DANYCH'!$K:$K,$C327,'BAZA DANYCH'!$A:$A,$A327,'BAZA DANYCH'!$F:$F,STATYSTYKI!$B327)</f>
        <v>4</v>
      </c>
      <c r="CN327" s="168">
        <f>SUMIFS('BAZA DANYCH'!$P:$P,'BAZA DANYCH'!$U:$U,CN$281,'BAZA DANYCH'!$K:$K,$C327,'BAZA DANYCH'!$A:$A,$A327,'BAZA DANYCH'!$F:$F,STATYSTYKI!$B327)</f>
        <v>3</v>
      </c>
      <c r="CO327" s="168">
        <f t="shared" si="290"/>
        <v>7</v>
      </c>
      <c r="CP327" s="168">
        <f>SUMIFS('BAZA DANYCH'!$O:$O,'BAZA DANYCH'!$U:$U,CP$281,'BAZA DANYCH'!$K:$K,$C327,'BAZA DANYCH'!$A:$A,$A327,'BAZA DANYCH'!$F:$F,STATYSTYKI!$B327)</f>
        <v>4</v>
      </c>
      <c r="CQ327" s="168">
        <f>SUMIFS('BAZA DANYCH'!$P:$P,'BAZA DANYCH'!$U:$U,CQ$281,'BAZA DANYCH'!$K:$K,$C327,'BAZA DANYCH'!$A:$A,$A327,'BAZA DANYCH'!$F:$F,STATYSTYKI!$B327)</f>
        <v>0</v>
      </c>
      <c r="CR327" s="168">
        <f t="shared" si="291"/>
        <v>4</v>
      </c>
      <c r="CS327" s="168">
        <f>SUMIFS('BAZA DANYCH'!$O:$O,'BAZA DANYCH'!$U:$U,CS$281,'BAZA DANYCH'!$K:$K,$C327,'BAZA DANYCH'!$A:$A,$A327,'BAZA DANYCH'!$F:$F,STATYSTYKI!$B327)</f>
        <v>3</v>
      </c>
      <c r="CT327" s="168">
        <f>SUMIFS('BAZA DANYCH'!$P:$P,'BAZA DANYCH'!$U:$U,CT$281,'BAZA DANYCH'!$K:$K,$C327,'BAZA DANYCH'!$A:$A,$A327,'BAZA DANYCH'!$F:$F,STATYSTYKI!$B327)</f>
        <v>6</v>
      </c>
      <c r="CU327" s="168">
        <f t="shared" si="292"/>
        <v>9</v>
      </c>
      <c r="CV327" s="168">
        <f>SUMIFS('BAZA DANYCH'!$O:$O,'BAZA DANYCH'!$U:$U,CV$281,'BAZA DANYCH'!$K:$K,$C327,'BAZA DANYCH'!$A:$A,$A327,'BAZA DANYCH'!$F:$F,STATYSTYKI!$B327)</f>
        <v>6</v>
      </c>
      <c r="CW327" s="168">
        <f>SUMIFS('BAZA DANYCH'!$P:$P,'BAZA DANYCH'!$U:$U,CW$281,'BAZA DANYCH'!$K:$K,$C327,'BAZA DANYCH'!$A:$A,$A327,'BAZA DANYCH'!$F:$F,STATYSTYKI!$B327)</f>
        <v>0</v>
      </c>
    </row>
    <row r="328" spans="1:101" x14ac:dyDescent="0.2">
      <c r="A328" s="170" t="str">
        <f t="shared" ref="A328:C328" si="337">A230</f>
        <v xml:space="preserve">Plac Grunwaldzki </v>
      </c>
      <c r="B328" s="170" t="str">
        <f t="shared" si="337"/>
        <v>pr_88c_A</v>
      </c>
      <c r="C328" s="170">
        <f t="shared" si="337"/>
        <v>141</v>
      </c>
      <c r="D328" s="177">
        <f t="shared" si="324"/>
        <v>11</v>
      </c>
      <c r="E328" s="177">
        <f t="shared" si="325"/>
        <v>497</v>
      </c>
      <c r="F328" s="177">
        <f t="shared" si="261"/>
        <v>508</v>
      </c>
      <c r="G328" s="168">
        <f>SUMIFS('BAZA DANYCH'!$O:$O,'BAZA DANYCH'!$U:$U,G$281,'BAZA DANYCH'!$K:$K,$C328,'BAZA DANYCH'!$A:$A,$A328,'BAZA DANYCH'!$F:$F,STATYSTYKI!$B328)</f>
        <v>0</v>
      </c>
      <c r="H328" s="168">
        <f>SUMIFS('BAZA DANYCH'!$P:$P,'BAZA DANYCH'!$U:$U,H$281,'BAZA DANYCH'!$K:$K,$C328,'BAZA DANYCH'!$A:$A,$A328,'BAZA DANYCH'!$F:$F,STATYSTYKI!$B328)</f>
        <v>0</v>
      </c>
      <c r="I328" s="168">
        <f t="shared" si="262"/>
        <v>0</v>
      </c>
      <c r="J328" s="168">
        <f>SUMIFS('BAZA DANYCH'!$O:$O,'BAZA DANYCH'!$U:$U,J$281,'BAZA DANYCH'!$K:$K,$C328,'BAZA DANYCH'!$A:$A,$A328,'BAZA DANYCH'!$F:$F,STATYSTYKI!$B328)</f>
        <v>0</v>
      </c>
      <c r="K328" s="168">
        <f>SUMIFS('BAZA DANYCH'!$P:$P,'BAZA DANYCH'!$U:$U,K$281,'BAZA DANYCH'!$K:$K,$C328,'BAZA DANYCH'!$A:$A,$A328,'BAZA DANYCH'!$F:$F,STATYSTYKI!$B328)</f>
        <v>14</v>
      </c>
      <c r="L328" s="168">
        <f t="shared" si="263"/>
        <v>14</v>
      </c>
      <c r="M328" s="168">
        <f>SUMIFS('BAZA DANYCH'!$O:$O,'BAZA DANYCH'!$U:$U,M$281,'BAZA DANYCH'!$K:$K,$C328,'BAZA DANYCH'!$A:$A,$A328,'BAZA DANYCH'!$F:$F,STATYSTYKI!$B328)</f>
        <v>5</v>
      </c>
      <c r="N328" s="168">
        <f>SUMIFS('BAZA DANYCH'!$P:$P,'BAZA DANYCH'!$U:$U,N$281,'BAZA DANYCH'!$K:$K,$C328,'BAZA DANYCH'!$A:$A,$A328,'BAZA DANYCH'!$F:$F,STATYSTYKI!$B328)</f>
        <v>15</v>
      </c>
      <c r="O328" s="168">
        <f t="shared" si="264"/>
        <v>20</v>
      </c>
      <c r="P328" s="168">
        <f>SUMIFS('BAZA DANYCH'!$O:$O,'BAZA DANYCH'!$U:$U,P$281,'BAZA DANYCH'!$K:$K,$C328,'BAZA DANYCH'!$A:$A,$A328,'BAZA DANYCH'!$F:$F,STATYSTYKI!$B328)</f>
        <v>0</v>
      </c>
      <c r="Q328" s="168">
        <f>SUMIFS('BAZA DANYCH'!$P:$P,'BAZA DANYCH'!$U:$U,Q$281,'BAZA DANYCH'!$K:$K,$C328,'BAZA DANYCH'!$A:$A,$A328,'BAZA DANYCH'!$F:$F,STATYSTYKI!$B328)</f>
        <v>13</v>
      </c>
      <c r="R328" s="168">
        <f t="shared" si="265"/>
        <v>13</v>
      </c>
      <c r="S328" s="168">
        <f>SUMIFS('BAZA DANYCH'!$O:$O,'BAZA DANYCH'!$U:$U,S$281,'BAZA DANYCH'!$K:$K,$C328,'BAZA DANYCH'!$A:$A,$A328,'BAZA DANYCH'!$F:$F,STATYSTYKI!$B328)</f>
        <v>0</v>
      </c>
      <c r="T328" s="168">
        <f>SUMIFS('BAZA DANYCH'!$P:$P,'BAZA DANYCH'!$U:$U,T$281,'BAZA DANYCH'!$K:$K,$C328,'BAZA DANYCH'!$A:$A,$A328,'BAZA DANYCH'!$F:$F,STATYSTYKI!$B328)</f>
        <v>16</v>
      </c>
      <c r="U328" s="168">
        <f t="shared" si="266"/>
        <v>16</v>
      </c>
      <c r="V328" s="168">
        <f>SUMIFS('BAZA DANYCH'!$O:$O,'BAZA DANYCH'!$U:$U,V$281,'BAZA DANYCH'!$K:$K,$C328,'BAZA DANYCH'!$A:$A,$A328,'BAZA DANYCH'!$F:$F,STATYSTYKI!$B328)</f>
        <v>5</v>
      </c>
      <c r="W328" s="168">
        <f>SUMIFS('BAZA DANYCH'!$P:$P,'BAZA DANYCH'!$U:$U,W$281,'BAZA DANYCH'!$K:$K,$C328,'BAZA DANYCH'!$A:$A,$A328,'BAZA DANYCH'!$F:$F,STATYSTYKI!$B328)</f>
        <v>24</v>
      </c>
      <c r="X328" s="168">
        <f t="shared" si="267"/>
        <v>29</v>
      </c>
      <c r="Y328" s="168">
        <f>SUMIFS('BAZA DANYCH'!$O:$O,'BAZA DANYCH'!$U:$U,Y$281,'BAZA DANYCH'!$K:$K,$C328,'BAZA DANYCH'!$A:$A,$A328,'BAZA DANYCH'!$F:$F,STATYSTYKI!$B328)</f>
        <v>0</v>
      </c>
      <c r="Z328" s="168">
        <f>SUMIFS('BAZA DANYCH'!$P:$P,'BAZA DANYCH'!$U:$U,Z$281,'BAZA DANYCH'!$K:$K,$C328,'BAZA DANYCH'!$A:$A,$A328,'BAZA DANYCH'!$F:$F,STATYSTYKI!$B328)</f>
        <v>10</v>
      </c>
      <c r="AA328" s="168">
        <f t="shared" si="268"/>
        <v>10</v>
      </c>
      <c r="AB328" s="168">
        <f>SUMIFS('BAZA DANYCH'!$O:$O,'BAZA DANYCH'!$U:$U,AB$281,'BAZA DANYCH'!$K:$K,$C328,'BAZA DANYCH'!$A:$A,$A328,'BAZA DANYCH'!$F:$F,STATYSTYKI!$B328)</f>
        <v>0</v>
      </c>
      <c r="AC328" s="168">
        <f>SUMIFS('BAZA DANYCH'!$P:$P,'BAZA DANYCH'!$U:$U,AC$281,'BAZA DANYCH'!$K:$K,$C328,'BAZA DANYCH'!$A:$A,$A328,'BAZA DANYCH'!$F:$F,STATYSTYKI!$B328)</f>
        <v>16</v>
      </c>
      <c r="AD328" s="168">
        <f t="shared" si="269"/>
        <v>16</v>
      </c>
      <c r="AE328" s="168">
        <f>SUMIFS('BAZA DANYCH'!$O:$O,'BAZA DANYCH'!$U:$U,AE$281,'BAZA DANYCH'!$K:$K,$C328,'BAZA DANYCH'!$A:$A,$A328,'BAZA DANYCH'!$F:$F,STATYSTYKI!$B328)</f>
        <v>1</v>
      </c>
      <c r="AF328" s="168">
        <f>SUMIFS('BAZA DANYCH'!$P:$P,'BAZA DANYCH'!$U:$U,AF$281,'BAZA DANYCH'!$K:$K,$C328,'BAZA DANYCH'!$A:$A,$A328,'BAZA DANYCH'!$F:$F,STATYSTYKI!$B328)</f>
        <v>15</v>
      </c>
      <c r="AG328" s="168">
        <f t="shared" si="270"/>
        <v>16</v>
      </c>
      <c r="AH328" s="168">
        <f>SUMIFS('BAZA DANYCH'!$O:$O,'BAZA DANYCH'!$U:$U,AH$281,'BAZA DANYCH'!$K:$K,$C328,'BAZA DANYCH'!$A:$A,$A328,'BAZA DANYCH'!$F:$F,STATYSTYKI!$B328)</f>
        <v>0</v>
      </c>
      <c r="AI328" s="168">
        <f>SUMIFS('BAZA DANYCH'!$P:$P,'BAZA DANYCH'!$U:$U,AI$281,'BAZA DANYCH'!$K:$K,$C328,'BAZA DANYCH'!$A:$A,$A328,'BAZA DANYCH'!$F:$F,STATYSTYKI!$B328)</f>
        <v>30</v>
      </c>
      <c r="AJ328" s="168">
        <f t="shared" si="271"/>
        <v>30</v>
      </c>
      <c r="AK328" s="168">
        <f>SUMIFS('BAZA DANYCH'!$O:$O,'BAZA DANYCH'!$U:$U,AK$281,'BAZA DANYCH'!$K:$K,$C328,'BAZA DANYCH'!$A:$A,$A328,'BAZA DANYCH'!$F:$F,STATYSTYKI!$B328)</f>
        <v>0</v>
      </c>
      <c r="AL328" s="168">
        <f>SUMIFS('BAZA DANYCH'!$P:$P,'BAZA DANYCH'!$U:$U,AL$281,'BAZA DANYCH'!$K:$K,$C328,'BAZA DANYCH'!$A:$A,$A328,'BAZA DANYCH'!$F:$F,STATYSTYKI!$B328)</f>
        <v>0</v>
      </c>
      <c r="AM328" s="168">
        <f t="shared" si="272"/>
        <v>0</v>
      </c>
      <c r="AN328" s="168">
        <f>SUMIFS('BAZA DANYCH'!$O:$O,'BAZA DANYCH'!$U:$U,AN$281,'BAZA DANYCH'!$K:$K,$C328,'BAZA DANYCH'!$A:$A,$A328,'BAZA DANYCH'!$F:$F,STATYSTYKI!$B328)</f>
        <v>0</v>
      </c>
      <c r="AO328" s="168">
        <f>SUMIFS('BAZA DANYCH'!$P:$P,'BAZA DANYCH'!$U:$U,AO$281,'BAZA DANYCH'!$K:$K,$C328,'BAZA DANYCH'!$A:$A,$A328,'BAZA DANYCH'!$F:$F,STATYSTYKI!$B328)</f>
        <v>11</v>
      </c>
      <c r="AP328" s="168">
        <f t="shared" si="273"/>
        <v>11</v>
      </c>
      <c r="AQ328" s="168">
        <f>SUMIFS('BAZA DANYCH'!$O:$O,'BAZA DANYCH'!$U:$U,AQ$281,'BAZA DANYCH'!$K:$K,$C328,'BAZA DANYCH'!$A:$A,$A328,'BAZA DANYCH'!$F:$F,STATYSTYKI!$B328)</f>
        <v>0</v>
      </c>
      <c r="AR328" s="168">
        <f>SUMIFS('BAZA DANYCH'!$P:$P,'BAZA DANYCH'!$U:$U,AR$281,'BAZA DANYCH'!$K:$K,$C328,'BAZA DANYCH'!$A:$A,$A328,'BAZA DANYCH'!$F:$F,STATYSTYKI!$B328)</f>
        <v>0</v>
      </c>
      <c r="AS328" s="168">
        <f t="shared" si="274"/>
        <v>0</v>
      </c>
      <c r="AT328" s="168">
        <f>SUMIFS('BAZA DANYCH'!$O:$O,'BAZA DANYCH'!$U:$U,AT$281,'BAZA DANYCH'!$K:$K,$C328,'BAZA DANYCH'!$A:$A,$A328,'BAZA DANYCH'!$F:$F,STATYSTYKI!$B328)</f>
        <v>0</v>
      </c>
      <c r="AU328" s="168">
        <f>SUMIFS('BAZA DANYCH'!$P:$P,'BAZA DANYCH'!$U:$U,AU$281,'BAZA DANYCH'!$K:$K,$C328,'BAZA DANYCH'!$A:$A,$A328,'BAZA DANYCH'!$F:$F,STATYSTYKI!$B328)</f>
        <v>18</v>
      </c>
      <c r="AV328" s="168">
        <f t="shared" si="275"/>
        <v>18</v>
      </c>
      <c r="AW328" s="168">
        <f>SUMIFS('BAZA DANYCH'!$O:$O,'BAZA DANYCH'!$U:$U,AW$281,'BAZA DANYCH'!$K:$K,$C328,'BAZA DANYCH'!$A:$A,$A328,'BAZA DANYCH'!$F:$F,STATYSTYKI!$B328)</f>
        <v>0</v>
      </c>
      <c r="AX328" s="168">
        <f>SUMIFS('BAZA DANYCH'!$P:$P,'BAZA DANYCH'!$U:$U,AX$281,'BAZA DANYCH'!$K:$K,$C328,'BAZA DANYCH'!$A:$A,$A328,'BAZA DANYCH'!$F:$F,STATYSTYKI!$B328)</f>
        <v>0</v>
      </c>
      <c r="AY328" s="168">
        <f t="shared" si="276"/>
        <v>0</v>
      </c>
      <c r="AZ328" s="168">
        <f>SUMIFS('BAZA DANYCH'!$O:$O,'BAZA DANYCH'!$U:$U,AZ$281,'BAZA DANYCH'!$K:$K,$C328,'BAZA DANYCH'!$A:$A,$A328,'BAZA DANYCH'!$F:$F,STATYSTYKI!$B328)</f>
        <v>0</v>
      </c>
      <c r="BA328" s="168">
        <f>SUMIFS('BAZA DANYCH'!$P:$P,'BAZA DANYCH'!$U:$U,BA$281,'BAZA DANYCH'!$K:$K,$C328,'BAZA DANYCH'!$A:$A,$A328,'BAZA DANYCH'!$F:$F,STATYSTYKI!$B328)</f>
        <v>10</v>
      </c>
      <c r="BB328" s="168">
        <f t="shared" si="277"/>
        <v>10</v>
      </c>
      <c r="BC328" s="168">
        <f>SUMIFS('BAZA DANYCH'!$O:$O,'BAZA DANYCH'!$U:$U,BC$281,'BAZA DANYCH'!$K:$K,$C328,'BAZA DANYCH'!$A:$A,$A328,'BAZA DANYCH'!$F:$F,STATYSTYKI!$B328)</f>
        <v>0</v>
      </c>
      <c r="BD328" s="168">
        <f>SUMIFS('BAZA DANYCH'!$P:$P,'BAZA DANYCH'!$U:$U,BD$281,'BAZA DANYCH'!$K:$K,$C328,'BAZA DANYCH'!$A:$A,$A328,'BAZA DANYCH'!$F:$F,STATYSTYKI!$B328)</f>
        <v>0</v>
      </c>
      <c r="BE328" s="168">
        <f t="shared" si="278"/>
        <v>0</v>
      </c>
      <c r="BF328" s="168">
        <f>SUMIFS('BAZA DANYCH'!$O:$O,'BAZA DANYCH'!$U:$U,BF$281,'BAZA DANYCH'!$K:$K,$C328,'BAZA DANYCH'!$A:$A,$A328,'BAZA DANYCH'!$F:$F,STATYSTYKI!$B328)</f>
        <v>0</v>
      </c>
      <c r="BG328" s="168">
        <f>SUMIFS('BAZA DANYCH'!$P:$P,'BAZA DANYCH'!$U:$U,BG$281,'BAZA DANYCH'!$K:$K,$C328,'BAZA DANYCH'!$A:$A,$A328,'BAZA DANYCH'!$F:$F,STATYSTYKI!$B328)</f>
        <v>18</v>
      </c>
      <c r="BH328" s="168">
        <f t="shared" si="279"/>
        <v>18</v>
      </c>
      <c r="BI328" s="168">
        <f>SUMIFS('BAZA DANYCH'!$O:$O,'BAZA DANYCH'!$U:$U,BI$281,'BAZA DANYCH'!$K:$K,$C328,'BAZA DANYCH'!$A:$A,$A328,'BAZA DANYCH'!$F:$F,STATYSTYKI!$B328)</f>
        <v>0</v>
      </c>
      <c r="BJ328" s="168">
        <f>SUMIFS('BAZA DANYCH'!$P:$P,'BAZA DANYCH'!$U:$U,BJ$281,'BAZA DANYCH'!$K:$K,$C328,'BAZA DANYCH'!$A:$A,$A328,'BAZA DANYCH'!$F:$F,STATYSTYKI!$B328)</f>
        <v>0</v>
      </c>
      <c r="BK328" s="168">
        <f t="shared" si="280"/>
        <v>0</v>
      </c>
      <c r="BL328" s="168">
        <f>SUMIFS('BAZA DANYCH'!$O:$O,'BAZA DANYCH'!$U:$U,BL$281,'BAZA DANYCH'!$K:$K,$C328,'BAZA DANYCH'!$A:$A,$A328,'BAZA DANYCH'!$F:$F,STATYSTYKI!$B328)</f>
        <v>0</v>
      </c>
      <c r="BM328" s="168">
        <f>SUMIFS('BAZA DANYCH'!$P:$P,'BAZA DANYCH'!$U:$U,BM$281,'BAZA DANYCH'!$K:$K,$C328,'BAZA DANYCH'!$A:$A,$A328,'BAZA DANYCH'!$F:$F,STATYSTYKI!$B328)</f>
        <v>9</v>
      </c>
      <c r="BN328" s="168">
        <f t="shared" si="281"/>
        <v>9</v>
      </c>
      <c r="BO328" s="168">
        <f>SUMIFS('BAZA DANYCH'!$O:$O,'BAZA DANYCH'!$U:$U,BO$281,'BAZA DANYCH'!$K:$K,$C328,'BAZA DANYCH'!$A:$A,$A328,'BAZA DANYCH'!$F:$F,STATYSTYKI!$B328)</f>
        <v>0</v>
      </c>
      <c r="BP328" s="168">
        <f>SUMIFS('BAZA DANYCH'!$P:$P,'BAZA DANYCH'!$U:$U,BP$281,'BAZA DANYCH'!$K:$K,$C328,'BAZA DANYCH'!$A:$A,$A328,'BAZA DANYCH'!$F:$F,STATYSTYKI!$B328)</f>
        <v>9</v>
      </c>
      <c r="BQ328" s="168">
        <f t="shared" si="282"/>
        <v>9</v>
      </c>
      <c r="BR328" s="168">
        <f>SUMIFS('BAZA DANYCH'!$O:$O,'BAZA DANYCH'!$U:$U,BR$281,'BAZA DANYCH'!$K:$K,$C328,'BAZA DANYCH'!$A:$A,$A328,'BAZA DANYCH'!$F:$F,STATYSTYKI!$B328)</f>
        <v>0</v>
      </c>
      <c r="BS328" s="168">
        <f>SUMIFS('BAZA DANYCH'!$P:$P,'BAZA DANYCH'!$U:$U,BS$281,'BAZA DANYCH'!$K:$K,$C328,'BAZA DANYCH'!$A:$A,$A328,'BAZA DANYCH'!$F:$F,STATYSTYKI!$B328)</f>
        <v>21</v>
      </c>
      <c r="BT328" s="168">
        <f t="shared" si="283"/>
        <v>21</v>
      </c>
      <c r="BU328" s="168">
        <f>SUMIFS('BAZA DANYCH'!$O:$O,'BAZA DANYCH'!$U:$U,BU$281,'BAZA DANYCH'!$K:$K,$C328,'BAZA DANYCH'!$A:$A,$A328,'BAZA DANYCH'!$F:$F,STATYSTYKI!$B328)</f>
        <v>0</v>
      </c>
      <c r="BV328" s="168">
        <f>SUMIFS('BAZA DANYCH'!$P:$P,'BAZA DANYCH'!$U:$U,BV$281,'BAZA DANYCH'!$K:$K,$C328,'BAZA DANYCH'!$A:$A,$A328,'BAZA DANYCH'!$F:$F,STATYSTYKI!$B328)</f>
        <v>0</v>
      </c>
      <c r="BW328" s="168">
        <f t="shared" si="284"/>
        <v>0</v>
      </c>
      <c r="BX328" s="168">
        <f>SUMIFS('BAZA DANYCH'!$O:$O,'BAZA DANYCH'!$U:$U,BX$281,'BAZA DANYCH'!$K:$K,$C328,'BAZA DANYCH'!$A:$A,$A328,'BAZA DANYCH'!$F:$F,STATYSTYKI!$B328)</f>
        <v>0</v>
      </c>
      <c r="BY328" s="168">
        <f>SUMIFS('BAZA DANYCH'!$P:$P,'BAZA DANYCH'!$U:$U,BY$281,'BAZA DANYCH'!$K:$K,$C328,'BAZA DANYCH'!$A:$A,$A328,'BAZA DANYCH'!$F:$F,STATYSTYKI!$B328)</f>
        <v>35</v>
      </c>
      <c r="BZ328" s="168">
        <f t="shared" si="285"/>
        <v>35</v>
      </c>
      <c r="CA328" s="168">
        <f>SUMIFS('BAZA DANYCH'!$O:$O,'BAZA DANYCH'!$U:$U,CA$281,'BAZA DANYCH'!$K:$K,$C328,'BAZA DANYCH'!$A:$A,$A328,'BAZA DANYCH'!$F:$F,STATYSTYKI!$B328)</f>
        <v>0</v>
      </c>
      <c r="CB328" s="168">
        <f>SUMIFS('BAZA DANYCH'!$P:$P,'BAZA DANYCH'!$U:$U,CB$281,'BAZA DANYCH'!$K:$K,$C328,'BAZA DANYCH'!$A:$A,$A328,'BAZA DANYCH'!$F:$F,STATYSTYKI!$B328)</f>
        <v>0</v>
      </c>
      <c r="CC328" s="168">
        <f t="shared" si="286"/>
        <v>0</v>
      </c>
      <c r="CD328" s="168">
        <f>SUMIFS('BAZA DANYCH'!$O:$O,'BAZA DANYCH'!$U:$U,CD$281,'BAZA DANYCH'!$K:$K,$C328,'BAZA DANYCH'!$A:$A,$A328,'BAZA DANYCH'!$F:$F,STATYSTYKI!$B328)</f>
        <v>0</v>
      </c>
      <c r="CE328" s="168">
        <f>SUMIFS('BAZA DANYCH'!$P:$P,'BAZA DANYCH'!$U:$U,CE$281,'BAZA DANYCH'!$K:$K,$C328,'BAZA DANYCH'!$A:$A,$A328,'BAZA DANYCH'!$F:$F,STATYSTYKI!$B328)</f>
        <v>60</v>
      </c>
      <c r="CF328" s="168">
        <f t="shared" si="287"/>
        <v>60</v>
      </c>
      <c r="CG328" s="168">
        <f>SUMIFS('BAZA DANYCH'!$O:$O,'BAZA DANYCH'!$U:$U,CG$281,'BAZA DANYCH'!$K:$K,$C328,'BAZA DANYCH'!$A:$A,$A328,'BAZA DANYCH'!$F:$F,STATYSTYKI!$B328)</f>
        <v>0</v>
      </c>
      <c r="CH328" s="168">
        <f>SUMIFS('BAZA DANYCH'!$P:$P,'BAZA DANYCH'!$U:$U,CH$281,'BAZA DANYCH'!$K:$K,$C328,'BAZA DANYCH'!$A:$A,$A328,'BAZA DANYCH'!$F:$F,STATYSTYKI!$B328)</f>
        <v>45</v>
      </c>
      <c r="CI328" s="168">
        <f t="shared" si="288"/>
        <v>45</v>
      </c>
      <c r="CJ328" s="168">
        <f>SUMIFS('BAZA DANYCH'!$O:$O,'BAZA DANYCH'!$U:$U,CJ$281,'BAZA DANYCH'!$K:$K,$C328,'BAZA DANYCH'!$A:$A,$A328,'BAZA DANYCH'!$F:$F,STATYSTYKI!$B328)</f>
        <v>0</v>
      </c>
      <c r="CK328" s="168">
        <f>SUMIFS('BAZA DANYCH'!$P:$P,'BAZA DANYCH'!$U:$U,CK$281,'BAZA DANYCH'!$K:$K,$C328,'BAZA DANYCH'!$A:$A,$A328,'BAZA DANYCH'!$F:$F,STATYSTYKI!$B328)</f>
        <v>0</v>
      </c>
      <c r="CL328" s="168">
        <f t="shared" si="289"/>
        <v>0</v>
      </c>
      <c r="CM328" s="168">
        <f>SUMIFS('BAZA DANYCH'!$O:$O,'BAZA DANYCH'!$U:$U,CM$281,'BAZA DANYCH'!$K:$K,$C328,'BAZA DANYCH'!$A:$A,$A328,'BAZA DANYCH'!$F:$F,STATYSTYKI!$B328)</f>
        <v>0</v>
      </c>
      <c r="CN328" s="168">
        <f>SUMIFS('BAZA DANYCH'!$P:$P,'BAZA DANYCH'!$U:$U,CN$281,'BAZA DANYCH'!$K:$K,$C328,'BAZA DANYCH'!$A:$A,$A328,'BAZA DANYCH'!$F:$F,STATYSTYKI!$B328)</f>
        <v>23</v>
      </c>
      <c r="CO328" s="168">
        <f t="shared" si="290"/>
        <v>23</v>
      </c>
      <c r="CP328" s="168">
        <f>SUMIFS('BAZA DANYCH'!$O:$O,'BAZA DANYCH'!$U:$U,CP$281,'BAZA DANYCH'!$K:$K,$C328,'BAZA DANYCH'!$A:$A,$A328,'BAZA DANYCH'!$F:$F,STATYSTYKI!$B328)</f>
        <v>0</v>
      </c>
      <c r="CQ328" s="168">
        <f>SUMIFS('BAZA DANYCH'!$P:$P,'BAZA DANYCH'!$U:$U,CQ$281,'BAZA DANYCH'!$K:$K,$C328,'BAZA DANYCH'!$A:$A,$A328,'BAZA DANYCH'!$F:$F,STATYSTYKI!$B328)</f>
        <v>44</v>
      </c>
      <c r="CR328" s="168">
        <f t="shared" si="291"/>
        <v>44</v>
      </c>
      <c r="CS328" s="168">
        <f>SUMIFS('BAZA DANYCH'!$O:$O,'BAZA DANYCH'!$U:$U,CS$281,'BAZA DANYCH'!$K:$K,$C328,'BAZA DANYCH'!$A:$A,$A328,'BAZA DANYCH'!$F:$F,STATYSTYKI!$B328)</f>
        <v>0</v>
      </c>
      <c r="CT328" s="168">
        <f>SUMIFS('BAZA DANYCH'!$P:$P,'BAZA DANYCH'!$U:$U,CT$281,'BAZA DANYCH'!$K:$K,$C328,'BAZA DANYCH'!$A:$A,$A328,'BAZA DANYCH'!$F:$F,STATYSTYKI!$B328)</f>
        <v>25</v>
      </c>
      <c r="CU328" s="168">
        <f t="shared" si="292"/>
        <v>25</v>
      </c>
      <c r="CV328" s="168">
        <f>SUMIFS('BAZA DANYCH'!$O:$O,'BAZA DANYCH'!$U:$U,CV$281,'BAZA DANYCH'!$K:$K,$C328,'BAZA DANYCH'!$A:$A,$A328,'BAZA DANYCH'!$F:$F,STATYSTYKI!$B328)</f>
        <v>0</v>
      </c>
      <c r="CW328" s="168">
        <f>SUMIFS('BAZA DANYCH'!$P:$P,'BAZA DANYCH'!$U:$U,CW$281,'BAZA DANYCH'!$K:$K,$C328,'BAZA DANYCH'!$A:$A,$A328,'BAZA DANYCH'!$F:$F,STATYSTYKI!$B328)</f>
        <v>16</v>
      </c>
    </row>
    <row r="329" spans="1:101" x14ac:dyDescent="0.2">
      <c r="A329" s="170" t="str">
        <f t="shared" ref="A329:C329" si="338">A231</f>
        <v xml:space="preserve">Plac Grunwaldzki </v>
      </c>
      <c r="B329" s="170" t="str">
        <f t="shared" si="338"/>
        <v>pr_88d_A</v>
      </c>
      <c r="C329" s="170">
        <f t="shared" si="338"/>
        <v>141</v>
      </c>
      <c r="D329" s="177">
        <f t="shared" si="324"/>
        <v>299</v>
      </c>
      <c r="E329" s="177">
        <f t="shared" si="325"/>
        <v>30</v>
      </c>
      <c r="F329" s="177">
        <f t="shared" si="261"/>
        <v>329</v>
      </c>
      <c r="G329" s="168">
        <f>SUMIFS('BAZA DANYCH'!$O:$O,'BAZA DANYCH'!$U:$U,G$281,'BAZA DANYCH'!$K:$K,$C329,'BAZA DANYCH'!$A:$A,$A329,'BAZA DANYCH'!$F:$F,STATYSTYKI!$B329)</f>
        <v>11</v>
      </c>
      <c r="H329" s="168">
        <f>SUMIFS('BAZA DANYCH'!$P:$P,'BAZA DANYCH'!$U:$U,H$281,'BAZA DANYCH'!$K:$K,$C329,'BAZA DANYCH'!$A:$A,$A329,'BAZA DANYCH'!$F:$F,STATYSTYKI!$B329)</f>
        <v>0</v>
      </c>
      <c r="I329" s="168">
        <f t="shared" si="262"/>
        <v>11</v>
      </c>
      <c r="J329" s="168">
        <f>SUMIFS('BAZA DANYCH'!$O:$O,'BAZA DANYCH'!$U:$U,J$281,'BAZA DANYCH'!$K:$K,$C329,'BAZA DANYCH'!$A:$A,$A329,'BAZA DANYCH'!$F:$F,STATYSTYKI!$B329)</f>
        <v>0</v>
      </c>
      <c r="K329" s="168">
        <f>SUMIFS('BAZA DANYCH'!$P:$P,'BAZA DANYCH'!$U:$U,K$281,'BAZA DANYCH'!$K:$K,$C329,'BAZA DANYCH'!$A:$A,$A329,'BAZA DANYCH'!$F:$F,STATYSTYKI!$B329)</f>
        <v>0</v>
      </c>
      <c r="L329" s="168">
        <f t="shared" si="263"/>
        <v>0</v>
      </c>
      <c r="M329" s="168">
        <f>SUMIFS('BAZA DANYCH'!$O:$O,'BAZA DANYCH'!$U:$U,M$281,'BAZA DANYCH'!$K:$K,$C329,'BAZA DANYCH'!$A:$A,$A329,'BAZA DANYCH'!$F:$F,STATYSTYKI!$B329)</f>
        <v>29</v>
      </c>
      <c r="N329" s="168">
        <f>SUMIFS('BAZA DANYCH'!$P:$P,'BAZA DANYCH'!$U:$U,N$281,'BAZA DANYCH'!$K:$K,$C329,'BAZA DANYCH'!$A:$A,$A329,'BAZA DANYCH'!$F:$F,STATYSTYKI!$B329)</f>
        <v>0</v>
      </c>
      <c r="O329" s="168">
        <f t="shared" si="264"/>
        <v>29</v>
      </c>
      <c r="P329" s="168">
        <f>SUMIFS('BAZA DANYCH'!$O:$O,'BAZA DANYCH'!$U:$U,P$281,'BAZA DANYCH'!$K:$K,$C329,'BAZA DANYCH'!$A:$A,$A329,'BAZA DANYCH'!$F:$F,STATYSTYKI!$B329)</f>
        <v>17</v>
      </c>
      <c r="Q329" s="168">
        <f>SUMIFS('BAZA DANYCH'!$P:$P,'BAZA DANYCH'!$U:$U,Q$281,'BAZA DANYCH'!$K:$K,$C329,'BAZA DANYCH'!$A:$A,$A329,'BAZA DANYCH'!$F:$F,STATYSTYKI!$B329)</f>
        <v>0</v>
      </c>
      <c r="R329" s="168">
        <f t="shared" si="265"/>
        <v>17</v>
      </c>
      <c r="S329" s="168">
        <f>SUMIFS('BAZA DANYCH'!$O:$O,'BAZA DANYCH'!$U:$U,S$281,'BAZA DANYCH'!$K:$K,$C329,'BAZA DANYCH'!$A:$A,$A329,'BAZA DANYCH'!$F:$F,STATYSTYKI!$B329)</f>
        <v>10</v>
      </c>
      <c r="T329" s="168">
        <f>SUMIFS('BAZA DANYCH'!$P:$P,'BAZA DANYCH'!$U:$U,T$281,'BAZA DANYCH'!$K:$K,$C329,'BAZA DANYCH'!$A:$A,$A329,'BAZA DANYCH'!$F:$F,STATYSTYKI!$B329)</f>
        <v>0</v>
      </c>
      <c r="U329" s="168">
        <f t="shared" si="266"/>
        <v>10</v>
      </c>
      <c r="V329" s="168">
        <f>SUMIFS('BAZA DANYCH'!$O:$O,'BAZA DANYCH'!$U:$U,V$281,'BAZA DANYCH'!$K:$K,$C329,'BAZA DANYCH'!$A:$A,$A329,'BAZA DANYCH'!$F:$F,STATYSTYKI!$B329)</f>
        <v>6</v>
      </c>
      <c r="W329" s="168">
        <f>SUMIFS('BAZA DANYCH'!$P:$P,'BAZA DANYCH'!$U:$U,W$281,'BAZA DANYCH'!$K:$K,$C329,'BAZA DANYCH'!$A:$A,$A329,'BAZA DANYCH'!$F:$F,STATYSTYKI!$B329)</f>
        <v>1</v>
      </c>
      <c r="X329" s="168">
        <f t="shared" si="267"/>
        <v>7</v>
      </c>
      <c r="Y329" s="168">
        <f>SUMIFS('BAZA DANYCH'!$O:$O,'BAZA DANYCH'!$U:$U,Y$281,'BAZA DANYCH'!$K:$K,$C329,'BAZA DANYCH'!$A:$A,$A329,'BAZA DANYCH'!$F:$F,STATYSTYKI!$B329)</f>
        <v>34</v>
      </c>
      <c r="Z329" s="168">
        <f>SUMIFS('BAZA DANYCH'!$P:$P,'BAZA DANYCH'!$U:$U,Z$281,'BAZA DANYCH'!$K:$K,$C329,'BAZA DANYCH'!$A:$A,$A329,'BAZA DANYCH'!$F:$F,STATYSTYKI!$B329)</f>
        <v>0</v>
      </c>
      <c r="AA329" s="168">
        <f t="shared" si="268"/>
        <v>34</v>
      </c>
      <c r="AB329" s="168">
        <f>SUMIFS('BAZA DANYCH'!$O:$O,'BAZA DANYCH'!$U:$U,AB$281,'BAZA DANYCH'!$K:$K,$C329,'BAZA DANYCH'!$A:$A,$A329,'BAZA DANYCH'!$F:$F,STATYSTYKI!$B329)</f>
        <v>0</v>
      </c>
      <c r="AC329" s="168">
        <f>SUMIFS('BAZA DANYCH'!$P:$P,'BAZA DANYCH'!$U:$U,AC$281,'BAZA DANYCH'!$K:$K,$C329,'BAZA DANYCH'!$A:$A,$A329,'BAZA DANYCH'!$F:$F,STATYSTYKI!$B329)</f>
        <v>0</v>
      </c>
      <c r="AD329" s="168">
        <f t="shared" si="269"/>
        <v>0</v>
      </c>
      <c r="AE329" s="168">
        <f>SUMIFS('BAZA DANYCH'!$O:$O,'BAZA DANYCH'!$U:$U,AE$281,'BAZA DANYCH'!$K:$K,$C329,'BAZA DANYCH'!$A:$A,$A329,'BAZA DANYCH'!$F:$F,STATYSTYKI!$B329)</f>
        <v>7</v>
      </c>
      <c r="AF329" s="168">
        <f>SUMIFS('BAZA DANYCH'!$P:$P,'BAZA DANYCH'!$U:$U,AF$281,'BAZA DANYCH'!$K:$K,$C329,'BAZA DANYCH'!$A:$A,$A329,'BAZA DANYCH'!$F:$F,STATYSTYKI!$B329)</f>
        <v>0</v>
      </c>
      <c r="AG329" s="168">
        <f t="shared" si="270"/>
        <v>7</v>
      </c>
      <c r="AH329" s="168">
        <f>SUMIFS('BAZA DANYCH'!$O:$O,'BAZA DANYCH'!$U:$U,AH$281,'BAZA DANYCH'!$K:$K,$C329,'BAZA DANYCH'!$A:$A,$A329,'BAZA DANYCH'!$F:$F,STATYSTYKI!$B329)</f>
        <v>0</v>
      </c>
      <c r="AI329" s="168">
        <f>SUMIFS('BAZA DANYCH'!$P:$P,'BAZA DANYCH'!$U:$U,AI$281,'BAZA DANYCH'!$K:$K,$C329,'BAZA DANYCH'!$A:$A,$A329,'BAZA DANYCH'!$F:$F,STATYSTYKI!$B329)</f>
        <v>0</v>
      </c>
      <c r="AJ329" s="168">
        <f t="shared" si="271"/>
        <v>0</v>
      </c>
      <c r="AK329" s="168">
        <f>SUMIFS('BAZA DANYCH'!$O:$O,'BAZA DANYCH'!$U:$U,AK$281,'BAZA DANYCH'!$K:$K,$C329,'BAZA DANYCH'!$A:$A,$A329,'BAZA DANYCH'!$F:$F,STATYSTYKI!$B329)</f>
        <v>0</v>
      </c>
      <c r="AL329" s="168">
        <f>SUMIFS('BAZA DANYCH'!$P:$P,'BAZA DANYCH'!$U:$U,AL$281,'BAZA DANYCH'!$K:$K,$C329,'BAZA DANYCH'!$A:$A,$A329,'BAZA DANYCH'!$F:$F,STATYSTYKI!$B329)</f>
        <v>0</v>
      </c>
      <c r="AM329" s="168">
        <f t="shared" si="272"/>
        <v>0</v>
      </c>
      <c r="AN329" s="168">
        <f>SUMIFS('BAZA DANYCH'!$O:$O,'BAZA DANYCH'!$U:$U,AN$281,'BAZA DANYCH'!$K:$K,$C329,'BAZA DANYCH'!$A:$A,$A329,'BAZA DANYCH'!$F:$F,STATYSTYKI!$B329)</f>
        <v>0</v>
      </c>
      <c r="AO329" s="168">
        <f>SUMIFS('BAZA DANYCH'!$P:$P,'BAZA DANYCH'!$U:$U,AO$281,'BAZA DANYCH'!$K:$K,$C329,'BAZA DANYCH'!$A:$A,$A329,'BAZA DANYCH'!$F:$F,STATYSTYKI!$B329)</f>
        <v>0</v>
      </c>
      <c r="AP329" s="168">
        <f t="shared" si="273"/>
        <v>0</v>
      </c>
      <c r="AQ329" s="168">
        <f>SUMIFS('BAZA DANYCH'!$O:$O,'BAZA DANYCH'!$U:$U,AQ$281,'BAZA DANYCH'!$K:$K,$C329,'BAZA DANYCH'!$A:$A,$A329,'BAZA DANYCH'!$F:$F,STATYSTYKI!$B329)</f>
        <v>0</v>
      </c>
      <c r="AR329" s="168">
        <f>SUMIFS('BAZA DANYCH'!$P:$P,'BAZA DANYCH'!$U:$U,AR$281,'BAZA DANYCH'!$K:$K,$C329,'BAZA DANYCH'!$A:$A,$A329,'BAZA DANYCH'!$F:$F,STATYSTYKI!$B329)</f>
        <v>0</v>
      </c>
      <c r="AS329" s="168">
        <f t="shared" si="274"/>
        <v>0</v>
      </c>
      <c r="AT329" s="168">
        <f>SUMIFS('BAZA DANYCH'!$O:$O,'BAZA DANYCH'!$U:$U,AT$281,'BAZA DANYCH'!$K:$K,$C329,'BAZA DANYCH'!$A:$A,$A329,'BAZA DANYCH'!$F:$F,STATYSTYKI!$B329)</f>
        <v>0</v>
      </c>
      <c r="AU329" s="168">
        <f>SUMIFS('BAZA DANYCH'!$P:$P,'BAZA DANYCH'!$U:$U,AU$281,'BAZA DANYCH'!$K:$K,$C329,'BAZA DANYCH'!$A:$A,$A329,'BAZA DANYCH'!$F:$F,STATYSTYKI!$B329)</f>
        <v>0</v>
      </c>
      <c r="AV329" s="168">
        <f t="shared" si="275"/>
        <v>0</v>
      </c>
      <c r="AW329" s="168">
        <f>SUMIFS('BAZA DANYCH'!$O:$O,'BAZA DANYCH'!$U:$U,AW$281,'BAZA DANYCH'!$K:$K,$C329,'BAZA DANYCH'!$A:$A,$A329,'BAZA DANYCH'!$F:$F,STATYSTYKI!$B329)</f>
        <v>5</v>
      </c>
      <c r="AX329" s="168">
        <f>SUMIFS('BAZA DANYCH'!$P:$P,'BAZA DANYCH'!$U:$U,AX$281,'BAZA DANYCH'!$K:$K,$C329,'BAZA DANYCH'!$A:$A,$A329,'BAZA DANYCH'!$F:$F,STATYSTYKI!$B329)</f>
        <v>0</v>
      </c>
      <c r="AY329" s="168">
        <f t="shared" si="276"/>
        <v>5</v>
      </c>
      <c r="AZ329" s="168">
        <f>SUMIFS('BAZA DANYCH'!$O:$O,'BAZA DANYCH'!$U:$U,AZ$281,'BAZA DANYCH'!$K:$K,$C329,'BAZA DANYCH'!$A:$A,$A329,'BAZA DANYCH'!$F:$F,STATYSTYKI!$B329)</f>
        <v>0</v>
      </c>
      <c r="BA329" s="168">
        <f>SUMIFS('BAZA DANYCH'!$P:$P,'BAZA DANYCH'!$U:$U,BA$281,'BAZA DANYCH'!$K:$K,$C329,'BAZA DANYCH'!$A:$A,$A329,'BAZA DANYCH'!$F:$F,STATYSTYKI!$B329)</f>
        <v>0</v>
      </c>
      <c r="BB329" s="168">
        <f t="shared" si="277"/>
        <v>0</v>
      </c>
      <c r="BC329" s="168">
        <f>SUMIFS('BAZA DANYCH'!$O:$O,'BAZA DANYCH'!$U:$U,BC$281,'BAZA DANYCH'!$K:$K,$C329,'BAZA DANYCH'!$A:$A,$A329,'BAZA DANYCH'!$F:$F,STATYSTYKI!$B329)</f>
        <v>12</v>
      </c>
      <c r="BD329" s="168">
        <f>SUMIFS('BAZA DANYCH'!$P:$P,'BAZA DANYCH'!$U:$U,BD$281,'BAZA DANYCH'!$K:$K,$C329,'BAZA DANYCH'!$A:$A,$A329,'BAZA DANYCH'!$F:$F,STATYSTYKI!$B329)</f>
        <v>2</v>
      </c>
      <c r="BE329" s="168">
        <f t="shared" si="278"/>
        <v>14</v>
      </c>
      <c r="BF329" s="168">
        <f>SUMIFS('BAZA DANYCH'!$O:$O,'BAZA DANYCH'!$U:$U,BF$281,'BAZA DANYCH'!$K:$K,$C329,'BAZA DANYCH'!$A:$A,$A329,'BAZA DANYCH'!$F:$F,STATYSTYKI!$B329)</f>
        <v>0</v>
      </c>
      <c r="BG329" s="168">
        <f>SUMIFS('BAZA DANYCH'!$P:$P,'BAZA DANYCH'!$U:$U,BG$281,'BAZA DANYCH'!$K:$K,$C329,'BAZA DANYCH'!$A:$A,$A329,'BAZA DANYCH'!$F:$F,STATYSTYKI!$B329)</f>
        <v>0</v>
      </c>
      <c r="BH329" s="168">
        <f t="shared" si="279"/>
        <v>0</v>
      </c>
      <c r="BI329" s="168">
        <f>SUMIFS('BAZA DANYCH'!$O:$O,'BAZA DANYCH'!$U:$U,BI$281,'BAZA DANYCH'!$K:$K,$C329,'BAZA DANYCH'!$A:$A,$A329,'BAZA DANYCH'!$F:$F,STATYSTYKI!$B329)</f>
        <v>24</v>
      </c>
      <c r="BJ329" s="168">
        <f>SUMIFS('BAZA DANYCH'!$P:$P,'BAZA DANYCH'!$U:$U,BJ$281,'BAZA DANYCH'!$K:$K,$C329,'BAZA DANYCH'!$A:$A,$A329,'BAZA DANYCH'!$F:$F,STATYSTYKI!$B329)</f>
        <v>3</v>
      </c>
      <c r="BK329" s="168">
        <f t="shared" si="280"/>
        <v>27</v>
      </c>
      <c r="BL329" s="168">
        <f>SUMIFS('BAZA DANYCH'!$O:$O,'BAZA DANYCH'!$U:$U,BL$281,'BAZA DANYCH'!$K:$K,$C329,'BAZA DANYCH'!$A:$A,$A329,'BAZA DANYCH'!$F:$F,STATYSTYKI!$B329)</f>
        <v>0</v>
      </c>
      <c r="BM329" s="168">
        <f>SUMIFS('BAZA DANYCH'!$P:$P,'BAZA DANYCH'!$U:$U,BM$281,'BAZA DANYCH'!$K:$K,$C329,'BAZA DANYCH'!$A:$A,$A329,'BAZA DANYCH'!$F:$F,STATYSTYKI!$B329)</f>
        <v>0</v>
      </c>
      <c r="BN329" s="168">
        <f t="shared" si="281"/>
        <v>0</v>
      </c>
      <c r="BO329" s="168">
        <f>SUMIFS('BAZA DANYCH'!$O:$O,'BAZA DANYCH'!$U:$U,BO$281,'BAZA DANYCH'!$K:$K,$C329,'BAZA DANYCH'!$A:$A,$A329,'BAZA DANYCH'!$F:$F,STATYSTYKI!$B329)</f>
        <v>0</v>
      </c>
      <c r="BP329" s="168">
        <f>SUMIFS('BAZA DANYCH'!$P:$P,'BAZA DANYCH'!$U:$U,BP$281,'BAZA DANYCH'!$K:$K,$C329,'BAZA DANYCH'!$A:$A,$A329,'BAZA DANYCH'!$F:$F,STATYSTYKI!$B329)</f>
        <v>0</v>
      </c>
      <c r="BQ329" s="168">
        <f t="shared" si="282"/>
        <v>0</v>
      </c>
      <c r="BR329" s="168">
        <f>SUMIFS('BAZA DANYCH'!$O:$O,'BAZA DANYCH'!$U:$U,BR$281,'BAZA DANYCH'!$K:$K,$C329,'BAZA DANYCH'!$A:$A,$A329,'BAZA DANYCH'!$F:$F,STATYSTYKI!$B329)</f>
        <v>32</v>
      </c>
      <c r="BS329" s="168">
        <f>SUMIFS('BAZA DANYCH'!$P:$P,'BAZA DANYCH'!$U:$U,BS$281,'BAZA DANYCH'!$K:$K,$C329,'BAZA DANYCH'!$A:$A,$A329,'BAZA DANYCH'!$F:$F,STATYSTYKI!$B329)</f>
        <v>17</v>
      </c>
      <c r="BT329" s="168">
        <f t="shared" si="283"/>
        <v>49</v>
      </c>
      <c r="BU329" s="168">
        <f>SUMIFS('BAZA DANYCH'!$O:$O,'BAZA DANYCH'!$U:$U,BU$281,'BAZA DANYCH'!$K:$K,$C329,'BAZA DANYCH'!$A:$A,$A329,'BAZA DANYCH'!$F:$F,STATYSTYKI!$B329)</f>
        <v>24</v>
      </c>
      <c r="BV329" s="168">
        <f>SUMIFS('BAZA DANYCH'!$P:$P,'BAZA DANYCH'!$U:$U,BV$281,'BAZA DANYCH'!$K:$K,$C329,'BAZA DANYCH'!$A:$A,$A329,'BAZA DANYCH'!$F:$F,STATYSTYKI!$B329)</f>
        <v>0</v>
      </c>
      <c r="BW329" s="168">
        <f t="shared" si="284"/>
        <v>24</v>
      </c>
      <c r="BX329" s="168">
        <f>SUMIFS('BAZA DANYCH'!$O:$O,'BAZA DANYCH'!$U:$U,BX$281,'BAZA DANYCH'!$K:$K,$C329,'BAZA DANYCH'!$A:$A,$A329,'BAZA DANYCH'!$F:$F,STATYSTYKI!$B329)</f>
        <v>0</v>
      </c>
      <c r="BY329" s="168">
        <f>SUMIFS('BAZA DANYCH'!$P:$P,'BAZA DANYCH'!$U:$U,BY$281,'BAZA DANYCH'!$K:$K,$C329,'BAZA DANYCH'!$A:$A,$A329,'BAZA DANYCH'!$F:$F,STATYSTYKI!$B329)</f>
        <v>0</v>
      </c>
      <c r="BZ329" s="168">
        <f t="shared" si="285"/>
        <v>0</v>
      </c>
      <c r="CA329" s="168">
        <f>SUMIFS('BAZA DANYCH'!$O:$O,'BAZA DANYCH'!$U:$U,CA$281,'BAZA DANYCH'!$K:$K,$C329,'BAZA DANYCH'!$A:$A,$A329,'BAZA DANYCH'!$F:$F,STATYSTYKI!$B329)</f>
        <v>0</v>
      </c>
      <c r="CB329" s="168">
        <f>SUMIFS('BAZA DANYCH'!$P:$P,'BAZA DANYCH'!$U:$U,CB$281,'BAZA DANYCH'!$K:$K,$C329,'BAZA DANYCH'!$A:$A,$A329,'BAZA DANYCH'!$F:$F,STATYSTYKI!$B329)</f>
        <v>0</v>
      </c>
      <c r="CC329" s="168">
        <f t="shared" si="286"/>
        <v>0</v>
      </c>
      <c r="CD329" s="168">
        <f>SUMIFS('BAZA DANYCH'!$O:$O,'BAZA DANYCH'!$U:$U,CD$281,'BAZA DANYCH'!$K:$K,$C329,'BAZA DANYCH'!$A:$A,$A329,'BAZA DANYCH'!$F:$F,STATYSTYKI!$B329)</f>
        <v>37</v>
      </c>
      <c r="CE329" s="168">
        <f>SUMIFS('BAZA DANYCH'!$P:$P,'BAZA DANYCH'!$U:$U,CE$281,'BAZA DANYCH'!$K:$K,$C329,'BAZA DANYCH'!$A:$A,$A329,'BAZA DANYCH'!$F:$F,STATYSTYKI!$B329)</f>
        <v>0</v>
      </c>
      <c r="CF329" s="168">
        <f t="shared" si="287"/>
        <v>37</v>
      </c>
      <c r="CG329" s="168">
        <f>SUMIFS('BAZA DANYCH'!$O:$O,'BAZA DANYCH'!$U:$U,CG$281,'BAZA DANYCH'!$K:$K,$C329,'BAZA DANYCH'!$A:$A,$A329,'BAZA DANYCH'!$F:$F,STATYSTYKI!$B329)</f>
        <v>0</v>
      </c>
      <c r="CH329" s="168">
        <f>SUMIFS('BAZA DANYCH'!$P:$P,'BAZA DANYCH'!$U:$U,CH$281,'BAZA DANYCH'!$K:$K,$C329,'BAZA DANYCH'!$A:$A,$A329,'BAZA DANYCH'!$F:$F,STATYSTYKI!$B329)</f>
        <v>0</v>
      </c>
      <c r="CI329" s="168">
        <f t="shared" si="288"/>
        <v>0</v>
      </c>
      <c r="CJ329" s="168">
        <f>SUMIFS('BAZA DANYCH'!$O:$O,'BAZA DANYCH'!$U:$U,CJ$281,'BAZA DANYCH'!$K:$K,$C329,'BAZA DANYCH'!$A:$A,$A329,'BAZA DANYCH'!$F:$F,STATYSTYKI!$B329)</f>
        <v>0</v>
      </c>
      <c r="CK329" s="168">
        <f>SUMIFS('BAZA DANYCH'!$P:$P,'BAZA DANYCH'!$U:$U,CK$281,'BAZA DANYCH'!$K:$K,$C329,'BAZA DANYCH'!$A:$A,$A329,'BAZA DANYCH'!$F:$F,STATYSTYKI!$B329)</f>
        <v>0</v>
      </c>
      <c r="CL329" s="168">
        <f t="shared" si="289"/>
        <v>0</v>
      </c>
      <c r="CM329" s="168">
        <f>SUMIFS('BAZA DANYCH'!$O:$O,'BAZA DANYCH'!$U:$U,CM$281,'BAZA DANYCH'!$K:$K,$C329,'BAZA DANYCH'!$A:$A,$A329,'BAZA DANYCH'!$F:$F,STATYSTYKI!$B329)</f>
        <v>0</v>
      </c>
      <c r="CN329" s="168">
        <f>SUMIFS('BAZA DANYCH'!$P:$P,'BAZA DANYCH'!$U:$U,CN$281,'BAZA DANYCH'!$K:$K,$C329,'BAZA DANYCH'!$A:$A,$A329,'BAZA DANYCH'!$F:$F,STATYSTYKI!$B329)</f>
        <v>0</v>
      </c>
      <c r="CO329" s="168">
        <f t="shared" si="290"/>
        <v>0</v>
      </c>
      <c r="CP329" s="168">
        <f>SUMIFS('BAZA DANYCH'!$O:$O,'BAZA DANYCH'!$U:$U,CP$281,'BAZA DANYCH'!$K:$K,$C329,'BAZA DANYCH'!$A:$A,$A329,'BAZA DANYCH'!$F:$F,STATYSTYKI!$B329)</f>
        <v>30</v>
      </c>
      <c r="CQ329" s="168">
        <f>SUMIFS('BAZA DANYCH'!$P:$P,'BAZA DANYCH'!$U:$U,CQ$281,'BAZA DANYCH'!$K:$K,$C329,'BAZA DANYCH'!$A:$A,$A329,'BAZA DANYCH'!$F:$F,STATYSTYKI!$B329)</f>
        <v>3</v>
      </c>
      <c r="CR329" s="168">
        <f t="shared" si="291"/>
        <v>33</v>
      </c>
      <c r="CS329" s="168">
        <f>SUMIFS('BAZA DANYCH'!$O:$O,'BAZA DANYCH'!$U:$U,CS$281,'BAZA DANYCH'!$K:$K,$C329,'BAZA DANYCH'!$A:$A,$A329,'BAZA DANYCH'!$F:$F,STATYSTYKI!$B329)</f>
        <v>12</v>
      </c>
      <c r="CT329" s="168">
        <f>SUMIFS('BAZA DANYCH'!$P:$P,'BAZA DANYCH'!$U:$U,CT$281,'BAZA DANYCH'!$K:$K,$C329,'BAZA DANYCH'!$A:$A,$A329,'BAZA DANYCH'!$F:$F,STATYSTYKI!$B329)</f>
        <v>4</v>
      </c>
      <c r="CU329" s="168">
        <f t="shared" si="292"/>
        <v>16</v>
      </c>
      <c r="CV329" s="168">
        <f>SUMIFS('BAZA DANYCH'!$O:$O,'BAZA DANYCH'!$U:$U,CV$281,'BAZA DANYCH'!$K:$K,$C329,'BAZA DANYCH'!$A:$A,$A329,'BAZA DANYCH'!$F:$F,STATYSTYKI!$B329)</f>
        <v>9</v>
      </c>
      <c r="CW329" s="168">
        <f>SUMIFS('BAZA DANYCH'!$P:$P,'BAZA DANYCH'!$U:$U,CW$281,'BAZA DANYCH'!$K:$K,$C329,'BAZA DANYCH'!$A:$A,$A329,'BAZA DANYCH'!$F:$F,STATYSTYKI!$B329)</f>
        <v>0</v>
      </c>
    </row>
    <row r="330" spans="1:101" x14ac:dyDescent="0.2">
      <c r="A330" s="170" t="str">
        <f t="shared" ref="A330:C330" si="339">A232</f>
        <v>Nadodrze</v>
      </c>
      <c r="B330" s="170" t="str">
        <f t="shared" si="339"/>
        <v>pr_90a_kier_zach_A</v>
      </c>
      <c r="C330" s="170">
        <f t="shared" si="339"/>
        <v>144</v>
      </c>
      <c r="D330" s="177">
        <f t="shared" si="324"/>
        <v>182</v>
      </c>
      <c r="E330" s="177">
        <f t="shared" si="325"/>
        <v>177</v>
      </c>
      <c r="F330" s="177">
        <f t="shared" si="261"/>
        <v>359</v>
      </c>
      <c r="G330" s="168">
        <f>SUMIFS('BAZA DANYCH'!$O:$O,'BAZA DANYCH'!$U:$U,G$281,'BAZA DANYCH'!$K:$K,$C330,'BAZA DANYCH'!$A:$A,$A330,'BAZA DANYCH'!$F:$F,STATYSTYKI!$B330)</f>
        <v>8</v>
      </c>
      <c r="H330" s="168">
        <f>SUMIFS('BAZA DANYCH'!$P:$P,'BAZA DANYCH'!$U:$U,H$281,'BAZA DANYCH'!$K:$K,$C330,'BAZA DANYCH'!$A:$A,$A330,'BAZA DANYCH'!$F:$F,STATYSTYKI!$B330)</f>
        <v>1</v>
      </c>
      <c r="I330" s="168">
        <f t="shared" si="262"/>
        <v>9</v>
      </c>
      <c r="J330" s="168">
        <f>SUMIFS('BAZA DANYCH'!$O:$O,'BAZA DANYCH'!$U:$U,J$281,'BAZA DANYCH'!$K:$K,$C330,'BAZA DANYCH'!$A:$A,$A330,'BAZA DANYCH'!$F:$F,STATYSTYKI!$B330)</f>
        <v>5</v>
      </c>
      <c r="K330" s="168">
        <f>SUMIFS('BAZA DANYCH'!$P:$P,'BAZA DANYCH'!$U:$U,K$281,'BAZA DANYCH'!$K:$K,$C330,'BAZA DANYCH'!$A:$A,$A330,'BAZA DANYCH'!$F:$F,STATYSTYKI!$B330)</f>
        <v>8</v>
      </c>
      <c r="L330" s="168">
        <f t="shared" si="263"/>
        <v>13</v>
      </c>
      <c r="M330" s="168">
        <f>SUMIFS('BAZA DANYCH'!$O:$O,'BAZA DANYCH'!$U:$U,M$281,'BAZA DANYCH'!$K:$K,$C330,'BAZA DANYCH'!$A:$A,$A330,'BAZA DANYCH'!$F:$F,STATYSTYKI!$B330)</f>
        <v>1</v>
      </c>
      <c r="N330" s="168">
        <f>SUMIFS('BAZA DANYCH'!$P:$P,'BAZA DANYCH'!$U:$U,N$281,'BAZA DANYCH'!$K:$K,$C330,'BAZA DANYCH'!$A:$A,$A330,'BAZA DANYCH'!$F:$F,STATYSTYKI!$B330)</f>
        <v>0</v>
      </c>
      <c r="O330" s="168">
        <f t="shared" si="264"/>
        <v>1</v>
      </c>
      <c r="P330" s="168">
        <f>SUMIFS('BAZA DANYCH'!$O:$O,'BAZA DANYCH'!$U:$U,P$281,'BAZA DANYCH'!$K:$K,$C330,'BAZA DANYCH'!$A:$A,$A330,'BAZA DANYCH'!$F:$F,STATYSTYKI!$B330)</f>
        <v>1</v>
      </c>
      <c r="Q330" s="168">
        <f>SUMIFS('BAZA DANYCH'!$P:$P,'BAZA DANYCH'!$U:$U,Q$281,'BAZA DANYCH'!$K:$K,$C330,'BAZA DANYCH'!$A:$A,$A330,'BAZA DANYCH'!$F:$F,STATYSTYKI!$B330)</f>
        <v>7</v>
      </c>
      <c r="R330" s="168">
        <f t="shared" si="265"/>
        <v>8</v>
      </c>
      <c r="S330" s="168">
        <f>SUMIFS('BAZA DANYCH'!$O:$O,'BAZA DANYCH'!$U:$U,S$281,'BAZA DANYCH'!$K:$K,$C330,'BAZA DANYCH'!$A:$A,$A330,'BAZA DANYCH'!$F:$F,STATYSTYKI!$B330)</f>
        <v>7</v>
      </c>
      <c r="T330" s="168">
        <f>SUMIFS('BAZA DANYCH'!$P:$P,'BAZA DANYCH'!$U:$U,T$281,'BAZA DANYCH'!$K:$K,$C330,'BAZA DANYCH'!$A:$A,$A330,'BAZA DANYCH'!$F:$F,STATYSTYKI!$B330)</f>
        <v>15</v>
      </c>
      <c r="U330" s="168">
        <f t="shared" si="266"/>
        <v>22</v>
      </c>
      <c r="V330" s="168">
        <f>SUMIFS('BAZA DANYCH'!$O:$O,'BAZA DANYCH'!$U:$U,V$281,'BAZA DANYCH'!$K:$K,$C330,'BAZA DANYCH'!$A:$A,$A330,'BAZA DANYCH'!$F:$F,STATYSTYKI!$B330)</f>
        <v>8</v>
      </c>
      <c r="W330" s="168">
        <f>SUMIFS('BAZA DANYCH'!$P:$P,'BAZA DANYCH'!$U:$U,W$281,'BAZA DANYCH'!$K:$K,$C330,'BAZA DANYCH'!$A:$A,$A330,'BAZA DANYCH'!$F:$F,STATYSTYKI!$B330)</f>
        <v>7</v>
      </c>
      <c r="X330" s="168">
        <f t="shared" si="267"/>
        <v>15</v>
      </c>
      <c r="Y330" s="168">
        <f>SUMIFS('BAZA DANYCH'!$O:$O,'BAZA DANYCH'!$U:$U,Y$281,'BAZA DANYCH'!$K:$K,$C330,'BAZA DANYCH'!$A:$A,$A330,'BAZA DANYCH'!$F:$F,STATYSTYKI!$B330)</f>
        <v>7</v>
      </c>
      <c r="Z330" s="168">
        <f>SUMIFS('BAZA DANYCH'!$P:$P,'BAZA DANYCH'!$U:$U,Z$281,'BAZA DANYCH'!$K:$K,$C330,'BAZA DANYCH'!$A:$A,$A330,'BAZA DANYCH'!$F:$F,STATYSTYKI!$B330)</f>
        <v>6</v>
      </c>
      <c r="AA330" s="168">
        <f t="shared" si="268"/>
        <v>13</v>
      </c>
      <c r="AB330" s="168">
        <f>SUMIFS('BAZA DANYCH'!$O:$O,'BAZA DANYCH'!$U:$U,AB$281,'BAZA DANYCH'!$K:$K,$C330,'BAZA DANYCH'!$A:$A,$A330,'BAZA DANYCH'!$F:$F,STATYSTYKI!$B330)</f>
        <v>10</v>
      </c>
      <c r="AC330" s="168">
        <f>SUMIFS('BAZA DANYCH'!$P:$P,'BAZA DANYCH'!$U:$U,AC$281,'BAZA DANYCH'!$K:$K,$C330,'BAZA DANYCH'!$A:$A,$A330,'BAZA DANYCH'!$F:$F,STATYSTYKI!$B330)</f>
        <v>10</v>
      </c>
      <c r="AD330" s="168">
        <f t="shared" si="269"/>
        <v>20</v>
      </c>
      <c r="AE330" s="168">
        <f>SUMIFS('BAZA DANYCH'!$O:$O,'BAZA DANYCH'!$U:$U,AE$281,'BAZA DANYCH'!$K:$K,$C330,'BAZA DANYCH'!$A:$A,$A330,'BAZA DANYCH'!$F:$F,STATYSTYKI!$B330)</f>
        <v>7</v>
      </c>
      <c r="AF330" s="168">
        <f>SUMIFS('BAZA DANYCH'!$P:$P,'BAZA DANYCH'!$U:$U,AF$281,'BAZA DANYCH'!$K:$K,$C330,'BAZA DANYCH'!$A:$A,$A330,'BAZA DANYCH'!$F:$F,STATYSTYKI!$B330)</f>
        <v>4</v>
      </c>
      <c r="AG330" s="168">
        <f t="shared" si="270"/>
        <v>11</v>
      </c>
      <c r="AH330" s="168">
        <f>SUMIFS('BAZA DANYCH'!$O:$O,'BAZA DANYCH'!$U:$U,AH$281,'BAZA DANYCH'!$K:$K,$C330,'BAZA DANYCH'!$A:$A,$A330,'BAZA DANYCH'!$F:$F,STATYSTYKI!$B330)</f>
        <v>9</v>
      </c>
      <c r="AI330" s="168">
        <f>SUMIFS('BAZA DANYCH'!$P:$P,'BAZA DANYCH'!$U:$U,AI$281,'BAZA DANYCH'!$K:$K,$C330,'BAZA DANYCH'!$A:$A,$A330,'BAZA DANYCH'!$F:$F,STATYSTYKI!$B330)</f>
        <v>3</v>
      </c>
      <c r="AJ330" s="168">
        <f t="shared" si="271"/>
        <v>12</v>
      </c>
      <c r="AK330" s="168">
        <f>SUMIFS('BAZA DANYCH'!$O:$O,'BAZA DANYCH'!$U:$U,AK$281,'BAZA DANYCH'!$K:$K,$C330,'BAZA DANYCH'!$A:$A,$A330,'BAZA DANYCH'!$F:$F,STATYSTYKI!$B330)</f>
        <v>3</v>
      </c>
      <c r="AL330" s="168">
        <f>SUMIFS('BAZA DANYCH'!$P:$P,'BAZA DANYCH'!$U:$U,AL$281,'BAZA DANYCH'!$K:$K,$C330,'BAZA DANYCH'!$A:$A,$A330,'BAZA DANYCH'!$F:$F,STATYSTYKI!$B330)</f>
        <v>3</v>
      </c>
      <c r="AM330" s="168">
        <f t="shared" si="272"/>
        <v>6</v>
      </c>
      <c r="AN330" s="168">
        <f>SUMIFS('BAZA DANYCH'!$O:$O,'BAZA DANYCH'!$U:$U,AN$281,'BAZA DANYCH'!$K:$K,$C330,'BAZA DANYCH'!$A:$A,$A330,'BAZA DANYCH'!$F:$F,STATYSTYKI!$B330)</f>
        <v>13</v>
      </c>
      <c r="AO330" s="168">
        <f>SUMIFS('BAZA DANYCH'!$P:$P,'BAZA DANYCH'!$U:$U,AO$281,'BAZA DANYCH'!$K:$K,$C330,'BAZA DANYCH'!$A:$A,$A330,'BAZA DANYCH'!$F:$F,STATYSTYKI!$B330)</f>
        <v>10</v>
      </c>
      <c r="AP330" s="168">
        <f t="shared" si="273"/>
        <v>23</v>
      </c>
      <c r="AQ330" s="168">
        <f>SUMIFS('BAZA DANYCH'!$O:$O,'BAZA DANYCH'!$U:$U,AQ$281,'BAZA DANYCH'!$K:$K,$C330,'BAZA DANYCH'!$A:$A,$A330,'BAZA DANYCH'!$F:$F,STATYSTYKI!$B330)</f>
        <v>5</v>
      </c>
      <c r="AR330" s="168">
        <f>SUMIFS('BAZA DANYCH'!$P:$P,'BAZA DANYCH'!$U:$U,AR$281,'BAZA DANYCH'!$K:$K,$C330,'BAZA DANYCH'!$A:$A,$A330,'BAZA DANYCH'!$F:$F,STATYSTYKI!$B330)</f>
        <v>2</v>
      </c>
      <c r="AS330" s="168">
        <f t="shared" si="274"/>
        <v>7</v>
      </c>
      <c r="AT330" s="168">
        <f>SUMIFS('BAZA DANYCH'!$O:$O,'BAZA DANYCH'!$U:$U,AT$281,'BAZA DANYCH'!$K:$K,$C330,'BAZA DANYCH'!$A:$A,$A330,'BAZA DANYCH'!$F:$F,STATYSTYKI!$B330)</f>
        <v>0</v>
      </c>
      <c r="AU330" s="168">
        <f>SUMIFS('BAZA DANYCH'!$P:$P,'BAZA DANYCH'!$U:$U,AU$281,'BAZA DANYCH'!$K:$K,$C330,'BAZA DANYCH'!$A:$A,$A330,'BAZA DANYCH'!$F:$F,STATYSTYKI!$B330)</f>
        <v>0</v>
      </c>
      <c r="AV330" s="168">
        <f t="shared" si="275"/>
        <v>0</v>
      </c>
      <c r="AW330" s="168">
        <f>SUMIFS('BAZA DANYCH'!$O:$O,'BAZA DANYCH'!$U:$U,AW$281,'BAZA DANYCH'!$K:$K,$C330,'BAZA DANYCH'!$A:$A,$A330,'BAZA DANYCH'!$F:$F,STATYSTYKI!$B330)</f>
        <v>7</v>
      </c>
      <c r="AX330" s="168">
        <f>SUMIFS('BAZA DANYCH'!$P:$P,'BAZA DANYCH'!$U:$U,AX$281,'BAZA DANYCH'!$K:$K,$C330,'BAZA DANYCH'!$A:$A,$A330,'BAZA DANYCH'!$F:$F,STATYSTYKI!$B330)</f>
        <v>9</v>
      </c>
      <c r="AY330" s="168">
        <f t="shared" si="276"/>
        <v>16</v>
      </c>
      <c r="AZ330" s="168">
        <f>SUMIFS('BAZA DANYCH'!$O:$O,'BAZA DANYCH'!$U:$U,AZ$281,'BAZA DANYCH'!$K:$K,$C330,'BAZA DANYCH'!$A:$A,$A330,'BAZA DANYCH'!$F:$F,STATYSTYKI!$B330)</f>
        <v>0</v>
      </c>
      <c r="BA330" s="168">
        <f>SUMIFS('BAZA DANYCH'!$P:$P,'BAZA DANYCH'!$U:$U,BA$281,'BAZA DANYCH'!$K:$K,$C330,'BAZA DANYCH'!$A:$A,$A330,'BAZA DANYCH'!$F:$F,STATYSTYKI!$B330)</f>
        <v>0</v>
      </c>
      <c r="BB330" s="168">
        <f t="shared" si="277"/>
        <v>0</v>
      </c>
      <c r="BC330" s="168">
        <f>SUMIFS('BAZA DANYCH'!$O:$O,'BAZA DANYCH'!$U:$U,BC$281,'BAZA DANYCH'!$K:$K,$C330,'BAZA DANYCH'!$A:$A,$A330,'BAZA DANYCH'!$F:$F,STATYSTYKI!$B330)</f>
        <v>1</v>
      </c>
      <c r="BD330" s="168">
        <f>SUMIFS('BAZA DANYCH'!$P:$P,'BAZA DANYCH'!$U:$U,BD$281,'BAZA DANYCH'!$K:$K,$C330,'BAZA DANYCH'!$A:$A,$A330,'BAZA DANYCH'!$F:$F,STATYSTYKI!$B330)</f>
        <v>8</v>
      </c>
      <c r="BE330" s="168">
        <f t="shared" si="278"/>
        <v>9</v>
      </c>
      <c r="BF330" s="168">
        <f>SUMIFS('BAZA DANYCH'!$O:$O,'BAZA DANYCH'!$U:$U,BF$281,'BAZA DANYCH'!$K:$K,$C330,'BAZA DANYCH'!$A:$A,$A330,'BAZA DANYCH'!$F:$F,STATYSTYKI!$B330)</f>
        <v>11</v>
      </c>
      <c r="BG330" s="168">
        <f>SUMIFS('BAZA DANYCH'!$P:$P,'BAZA DANYCH'!$U:$U,BG$281,'BAZA DANYCH'!$K:$K,$C330,'BAZA DANYCH'!$A:$A,$A330,'BAZA DANYCH'!$F:$F,STATYSTYKI!$B330)</f>
        <v>17</v>
      </c>
      <c r="BH330" s="168">
        <f t="shared" si="279"/>
        <v>28</v>
      </c>
      <c r="BI330" s="168">
        <f>SUMIFS('BAZA DANYCH'!$O:$O,'BAZA DANYCH'!$U:$U,BI$281,'BAZA DANYCH'!$K:$K,$C330,'BAZA DANYCH'!$A:$A,$A330,'BAZA DANYCH'!$F:$F,STATYSTYKI!$B330)</f>
        <v>11</v>
      </c>
      <c r="BJ330" s="168">
        <f>SUMIFS('BAZA DANYCH'!$P:$P,'BAZA DANYCH'!$U:$U,BJ$281,'BAZA DANYCH'!$K:$K,$C330,'BAZA DANYCH'!$A:$A,$A330,'BAZA DANYCH'!$F:$F,STATYSTYKI!$B330)</f>
        <v>5</v>
      </c>
      <c r="BK330" s="168">
        <f t="shared" si="280"/>
        <v>16</v>
      </c>
      <c r="BL330" s="168">
        <f>SUMIFS('BAZA DANYCH'!$O:$O,'BAZA DANYCH'!$U:$U,BL$281,'BAZA DANYCH'!$K:$K,$C330,'BAZA DANYCH'!$A:$A,$A330,'BAZA DANYCH'!$F:$F,STATYSTYKI!$B330)</f>
        <v>4</v>
      </c>
      <c r="BM330" s="168">
        <f>SUMIFS('BAZA DANYCH'!$P:$P,'BAZA DANYCH'!$U:$U,BM$281,'BAZA DANYCH'!$K:$K,$C330,'BAZA DANYCH'!$A:$A,$A330,'BAZA DANYCH'!$F:$F,STATYSTYKI!$B330)</f>
        <v>7</v>
      </c>
      <c r="BN330" s="168">
        <f t="shared" si="281"/>
        <v>11</v>
      </c>
      <c r="BO330" s="168">
        <f>SUMIFS('BAZA DANYCH'!$O:$O,'BAZA DANYCH'!$U:$U,BO$281,'BAZA DANYCH'!$K:$K,$C330,'BAZA DANYCH'!$A:$A,$A330,'BAZA DANYCH'!$F:$F,STATYSTYKI!$B330)</f>
        <v>0</v>
      </c>
      <c r="BP330" s="168">
        <f>SUMIFS('BAZA DANYCH'!$P:$P,'BAZA DANYCH'!$U:$U,BP$281,'BAZA DANYCH'!$K:$K,$C330,'BAZA DANYCH'!$A:$A,$A330,'BAZA DANYCH'!$F:$F,STATYSTYKI!$B330)</f>
        <v>0</v>
      </c>
      <c r="BQ330" s="168">
        <f t="shared" si="282"/>
        <v>0</v>
      </c>
      <c r="BR330" s="168">
        <f>SUMIFS('BAZA DANYCH'!$O:$O,'BAZA DANYCH'!$U:$U,BR$281,'BAZA DANYCH'!$K:$K,$C330,'BAZA DANYCH'!$A:$A,$A330,'BAZA DANYCH'!$F:$F,STATYSTYKI!$B330)</f>
        <v>23</v>
      </c>
      <c r="BS330" s="168">
        <f>SUMIFS('BAZA DANYCH'!$P:$P,'BAZA DANYCH'!$U:$U,BS$281,'BAZA DANYCH'!$K:$K,$C330,'BAZA DANYCH'!$A:$A,$A330,'BAZA DANYCH'!$F:$F,STATYSTYKI!$B330)</f>
        <v>7</v>
      </c>
      <c r="BT330" s="168">
        <f t="shared" si="283"/>
        <v>30</v>
      </c>
      <c r="BU330" s="168">
        <f>SUMIFS('BAZA DANYCH'!$O:$O,'BAZA DANYCH'!$U:$U,BU$281,'BAZA DANYCH'!$K:$K,$C330,'BAZA DANYCH'!$A:$A,$A330,'BAZA DANYCH'!$F:$F,STATYSTYKI!$B330)</f>
        <v>0</v>
      </c>
      <c r="BV330" s="168">
        <f>SUMIFS('BAZA DANYCH'!$P:$P,'BAZA DANYCH'!$U:$U,BV$281,'BAZA DANYCH'!$K:$K,$C330,'BAZA DANYCH'!$A:$A,$A330,'BAZA DANYCH'!$F:$F,STATYSTYKI!$B330)</f>
        <v>3</v>
      </c>
      <c r="BW330" s="168">
        <f t="shared" si="284"/>
        <v>3</v>
      </c>
      <c r="BX330" s="168">
        <f>SUMIFS('BAZA DANYCH'!$O:$O,'BAZA DANYCH'!$U:$U,BX$281,'BAZA DANYCH'!$K:$K,$C330,'BAZA DANYCH'!$A:$A,$A330,'BAZA DANYCH'!$F:$F,STATYSTYKI!$B330)</f>
        <v>3</v>
      </c>
      <c r="BY330" s="168">
        <f>SUMIFS('BAZA DANYCH'!$P:$P,'BAZA DANYCH'!$U:$U,BY$281,'BAZA DANYCH'!$K:$K,$C330,'BAZA DANYCH'!$A:$A,$A330,'BAZA DANYCH'!$F:$F,STATYSTYKI!$B330)</f>
        <v>4</v>
      </c>
      <c r="BZ330" s="168">
        <f t="shared" si="285"/>
        <v>7</v>
      </c>
      <c r="CA330" s="168">
        <f>SUMIFS('BAZA DANYCH'!$O:$O,'BAZA DANYCH'!$U:$U,CA$281,'BAZA DANYCH'!$K:$K,$C330,'BAZA DANYCH'!$A:$A,$A330,'BAZA DANYCH'!$F:$F,STATYSTYKI!$B330)</f>
        <v>5</v>
      </c>
      <c r="CB330" s="168">
        <f>SUMIFS('BAZA DANYCH'!$P:$P,'BAZA DANYCH'!$U:$U,CB$281,'BAZA DANYCH'!$K:$K,$C330,'BAZA DANYCH'!$A:$A,$A330,'BAZA DANYCH'!$F:$F,STATYSTYKI!$B330)</f>
        <v>5</v>
      </c>
      <c r="CC330" s="168">
        <f t="shared" si="286"/>
        <v>10</v>
      </c>
      <c r="CD330" s="168">
        <f>SUMIFS('BAZA DANYCH'!$O:$O,'BAZA DANYCH'!$U:$U,CD$281,'BAZA DANYCH'!$K:$K,$C330,'BAZA DANYCH'!$A:$A,$A330,'BAZA DANYCH'!$F:$F,STATYSTYKI!$B330)</f>
        <v>0</v>
      </c>
      <c r="CE330" s="168">
        <f>SUMIFS('BAZA DANYCH'!$P:$P,'BAZA DANYCH'!$U:$U,CE$281,'BAZA DANYCH'!$K:$K,$C330,'BAZA DANYCH'!$A:$A,$A330,'BAZA DANYCH'!$F:$F,STATYSTYKI!$B330)</f>
        <v>0</v>
      </c>
      <c r="CF330" s="168">
        <f t="shared" si="287"/>
        <v>0</v>
      </c>
      <c r="CG330" s="168">
        <f>SUMIFS('BAZA DANYCH'!$O:$O,'BAZA DANYCH'!$U:$U,CG$281,'BAZA DANYCH'!$K:$K,$C330,'BAZA DANYCH'!$A:$A,$A330,'BAZA DANYCH'!$F:$F,STATYSTYKI!$B330)</f>
        <v>6</v>
      </c>
      <c r="CH330" s="168">
        <f>SUMIFS('BAZA DANYCH'!$P:$P,'BAZA DANYCH'!$U:$U,CH$281,'BAZA DANYCH'!$K:$K,$C330,'BAZA DANYCH'!$A:$A,$A330,'BAZA DANYCH'!$F:$F,STATYSTYKI!$B330)</f>
        <v>5</v>
      </c>
      <c r="CI330" s="168">
        <f t="shared" si="288"/>
        <v>11</v>
      </c>
      <c r="CJ330" s="168">
        <f>SUMIFS('BAZA DANYCH'!$O:$O,'BAZA DANYCH'!$U:$U,CJ$281,'BAZA DANYCH'!$K:$K,$C330,'BAZA DANYCH'!$A:$A,$A330,'BAZA DANYCH'!$F:$F,STATYSTYKI!$B330)</f>
        <v>8</v>
      </c>
      <c r="CK330" s="168">
        <f>SUMIFS('BAZA DANYCH'!$P:$P,'BAZA DANYCH'!$U:$U,CK$281,'BAZA DANYCH'!$K:$K,$C330,'BAZA DANYCH'!$A:$A,$A330,'BAZA DANYCH'!$F:$F,STATYSTYKI!$B330)</f>
        <v>13</v>
      </c>
      <c r="CL330" s="168">
        <f t="shared" si="289"/>
        <v>21</v>
      </c>
      <c r="CM330" s="168">
        <f>SUMIFS('BAZA DANYCH'!$O:$O,'BAZA DANYCH'!$U:$U,CM$281,'BAZA DANYCH'!$K:$K,$C330,'BAZA DANYCH'!$A:$A,$A330,'BAZA DANYCH'!$F:$F,STATYSTYKI!$B330)</f>
        <v>0</v>
      </c>
      <c r="CN330" s="168">
        <f>SUMIFS('BAZA DANYCH'!$P:$P,'BAZA DANYCH'!$U:$U,CN$281,'BAZA DANYCH'!$K:$K,$C330,'BAZA DANYCH'!$A:$A,$A330,'BAZA DANYCH'!$F:$F,STATYSTYKI!$B330)</f>
        <v>0</v>
      </c>
      <c r="CO330" s="168">
        <f t="shared" si="290"/>
        <v>0</v>
      </c>
      <c r="CP330" s="168">
        <f>SUMIFS('BAZA DANYCH'!$O:$O,'BAZA DANYCH'!$U:$U,CP$281,'BAZA DANYCH'!$K:$K,$C330,'BAZA DANYCH'!$A:$A,$A330,'BAZA DANYCH'!$F:$F,STATYSTYKI!$B330)</f>
        <v>8</v>
      </c>
      <c r="CQ330" s="168">
        <f>SUMIFS('BAZA DANYCH'!$P:$P,'BAZA DANYCH'!$U:$U,CQ$281,'BAZA DANYCH'!$K:$K,$C330,'BAZA DANYCH'!$A:$A,$A330,'BAZA DANYCH'!$F:$F,STATYSTYKI!$B330)</f>
        <v>4</v>
      </c>
      <c r="CR330" s="168">
        <f t="shared" si="291"/>
        <v>12</v>
      </c>
      <c r="CS330" s="168">
        <f>SUMIFS('BAZA DANYCH'!$O:$O,'BAZA DANYCH'!$U:$U,CS$281,'BAZA DANYCH'!$K:$K,$C330,'BAZA DANYCH'!$A:$A,$A330,'BAZA DANYCH'!$F:$F,STATYSTYKI!$B330)</f>
        <v>4</v>
      </c>
      <c r="CT330" s="168">
        <f>SUMIFS('BAZA DANYCH'!$P:$P,'BAZA DANYCH'!$U:$U,CT$281,'BAZA DANYCH'!$K:$K,$C330,'BAZA DANYCH'!$A:$A,$A330,'BAZA DANYCH'!$F:$F,STATYSTYKI!$B330)</f>
        <v>4</v>
      </c>
      <c r="CU330" s="168">
        <f t="shared" si="292"/>
        <v>8</v>
      </c>
      <c r="CV330" s="168">
        <f>SUMIFS('BAZA DANYCH'!$O:$O,'BAZA DANYCH'!$U:$U,CV$281,'BAZA DANYCH'!$K:$K,$C330,'BAZA DANYCH'!$A:$A,$A330,'BAZA DANYCH'!$F:$F,STATYSTYKI!$B330)</f>
        <v>7</v>
      </c>
      <c r="CW330" s="168">
        <f>SUMIFS('BAZA DANYCH'!$P:$P,'BAZA DANYCH'!$U:$U,CW$281,'BAZA DANYCH'!$K:$K,$C330,'BAZA DANYCH'!$A:$A,$A330,'BAZA DANYCH'!$F:$F,STATYSTYKI!$B330)</f>
        <v>10</v>
      </c>
    </row>
    <row r="331" spans="1:101" x14ac:dyDescent="0.2">
      <c r="A331" s="170" t="str">
        <f t="shared" ref="A331:C331" si="340">A233</f>
        <v>Nadodrze</v>
      </c>
      <c r="B331" s="170" t="str">
        <f t="shared" si="340"/>
        <v>pr_90b_kier_wsch_A</v>
      </c>
      <c r="C331" s="170">
        <f t="shared" si="340"/>
        <v>144</v>
      </c>
      <c r="D331" s="177">
        <f t="shared" si="324"/>
        <v>273</v>
      </c>
      <c r="E331" s="177">
        <f t="shared" si="325"/>
        <v>143</v>
      </c>
      <c r="F331" s="177">
        <f t="shared" si="261"/>
        <v>416</v>
      </c>
      <c r="G331" s="168">
        <f>SUMIFS('BAZA DANYCH'!$O:$O,'BAZA DANYCH'!$U:$U,G$281,'BAZA DANYCH'!$K:$K,$C331,'BAZA DANYCH'!$A:$A,$A331,'BAZA DANYCH'!$F:$F,STATYSTYKI!$B331)</f>
        <v>7</v>
      </c>
      <c r="H331" s="168">
        <f>SUMIFS('BAZA DANYCH'!$P:$P,'BAZA DANYCH'!$U:$U,H$281,'BAZA DANYCH'!$K:$K,$C331,'BAZA DANYCH'!$A:$A,$A331,'BAZA DANYCH'!$F:$F,STATYSTYKI!$B331)</f>
        <v>8</v>
      </c>
      <c r="I331" s="168">
        <f t="shared" si="262"/>
        <v>15</v>
      </c>
      <c r="J331" s="168">
        <f>SUMIFS('BAZA DANYCH'!$O:$O,'BAZA DANYCH'!$U:$U,J$281,'BAZA DANYCH'!$K:$K,$C331,'BAZA DANYCH'!$A:$A,$A331,'BAZA DANYCH'!$F:$F,STATYSTYKI!$B331)</f>
        <v>5</v>
      </c>
      <c r="K331" s="168">
        <f>SUMIFS('BAZA DANYCH'!$P:$P,'BAZA DANYCH'!$U:$U,K$281,'BAZA DANYCH'!$K:$K,$C331,'BAZA DANYCH'!$A:$A,$A331,'BAZA DANYCH'!$F:$F,STATYSTYKI!$B331)</f>
        <v>9</v>
      </c>
      <c r="L331" s="168">
        <f t="shared" si="263"/>
        <v>14</v>
      </c>
      <c r="M331" s="168">
        <f>SUMIFS('BAZA DANYCH'!$O:$O,'BAZA DANYCH'!$U:$U,M$281,'BAZA DANYCH'!$K:$K,$C331,'BAZA DANYCH'!$A:$A,$A331,'BAZA DANYCH'!$F:$F,STATYSTYKI!$B331)</f>
        <v>16</v>
      </c>
      <c r="N331" s="168">
        <f>SUMIFS('BAZA DANYCH'!$P:$P,'BAZA DANYCH'!$U:$U,N$281,'BAZA DANYCH'!$K:$K,$C331,'BAZA DANYCH'!$A:$A,$A331,'BAZA DANYCH'!$F:$F,STATYSTYKI!$B331)</f>
        <v>3</v>
      </c>
      <c r="O331" s="168">
        <f t="shared" si="264"/>
        <v>19</v>
      </c>
      <c r="P331" s="168">
        <f>SUMIFS('BAZA DANYCH'!$O:$O,'BAZA DANYCH'!$U:$U,P$281,'BAZA DANYCH'!$K:$K,$C331,'BAZA DANYCH'!$A:$A,$A331,'BAZA DANYCH'!$F:$F,STATYSTYKI!$B331)</f>
        <v>19</v>
      </c>
      <c r="Q331" s="168">
        <f>SUMIFS('BAZA DANYCH'!$P:$P,'BAZA DANYCH'!$U:$U,Q$281,'BAZA DANYCH'!$K:$K,$C331,'BAZA DANYCH'!$A:$A,$A331,'BAZA DANYCH'!$F:$F,STATYSTYKI!$B331)</f>
        <v>4</v>
      </c>
      <c r="R331" s="168">
        <f t="shared" si="265"/>
        <v>23</v>
      </c>
      <c r="S331" s="168">
        <f>SUMIFS('BAZA DANYCH'!$O:$O,'BAZA DANYCH'!$U:$U,S$281,'BAZA DANYCH'!$K:$K,$C331,'BAZA DANYCH'!$A:$A,$A331,'BAZA DANYCH'!$F:$F,STATYSTYKI!$B331)</f>
        <v>9</v>
      </c>
      <c r="T331" s="168">
        <f>SUMIFS('BAZA DANYCH'!$P:$P,'BAZA DANYCH'!$U:$U,T$281,'BAZA DANYCH'!$K:$K,$C331,'BAZA DANYCH'!$A:$A,$A331,'BAZA DANYCH'!$F:$F,STATYSTYKI!$B331)</f>
        <v>2</v>
      </c>
      <c r="U331" s="168">
        <f t="shared" si="266"/>
        <v>11</v>
      </c>
      <c r="V331" s="168">
        <f>SUMIFS('BAZA DANYCH'!$O:$O,'BAZA DANYCH'!$U:$U,V$281,'BAZA DANYCH'!$K:$K,$C331,'BAZA DANYCH'!$A:$A,$A331,'BAZA DANYCH'!$F:$F,STATYSTYKI!$B331)</f>
        <v>4</v>
      </c>
      <c r="W331" s="168">
        <f>SUMIFS('BAZA DANYCH'!$P:$P,'BAZA DANYCH'!$U:$U,W$281,'BAZA DANYCH'!$K:$K,$C331,'BAZA DANYCH'!$A:$A,$A331,'BAZA DANYCH'!$F:$F,STATYSTYKI!$B331)</f>
        <v>4</v>
      </c>
      <c r="X331" s="168">
        <f t="shared" si="267"/>
        <v>8</v>
      </c>
      <c r="Y331" s="168">
        <f>SUMIFS('BAZA DANYCH'!$O:$O,'BAZA DANYCH'!$U:$U,Y$281,'BAZA DANYCH'!$K:$K,$C331,'BAZA DANYCH'!$A:$A,$A331,'BAZA DANYCH'!$F:$F,STATYSTYKI!$B331)</f>
        <v>6</v>
      </c>
      <c r="Z331" s="168">
        <f>SUMIFS('BAZA DANYCH'!$P:$P,'BAZA DANYCH'!$U:$U,Z$281,'BAZA DANYCH'!$K:$K,$C331,'BAZA DANYCH'!$A:$A,$A331,'BAZA DANYCH'!$F:$F,STATYSTYKI!$B331)</f>
        <v>11</v>
      </c>
      <c r="AA331" s="168">
        <f t="shared" si="268"/>
        <v>17</v>
      </c>
      <c r="AB331" s="168">
        <f>SUMIFS('BAZA DANYCH'!$O:$O,'BAZA DANYCH'!$U:$U,AB$281,'BAZA DANYCH'!$K:$K,$C331,'BAZA DANYCH'!$A:$A,$A331,'BAZA DANYCH'!$F:$F,STATYSTYKI!$B331)</f>
        <v>7</v>
      </c>
      <c r="AC331" s="168">
        <f>SUMIFS('BAZA DANYCH'!$P:$P,'BAZA DANYCH'!$U:$U,AC$281,'BAZA DANYCH'!$K:$K,$C331,'BAZA DANYCH'!$A:$A,$A331,'BAZA DANYCH'!$F:$F,STATYSTYKI!$B331)</f>
        <v>6</v>
      </c>
      <c r="AD331" s="168">
        <f t="shared" si="269"/>
        <v>13</v>
      </c>
      <c r="AE331" s="168">
        <f>SUMIFS('BAZA DANYCH'!$O:$O,'BAZA DANYCH'!$U:$U,AE$281,'BAZA DANYCH'!$K:$K,$C331,'BAZA DANYCH'!$A:$A,$A331,'BAZA DANYCH'!$F:$F,STATYSTYKI!$B331)</f>
        <v>3</v>
      </c>
      <c r="AF331" s="168">
        <f>SUMIFS('BAZA DANYCH'!$P:$P,'BAZA DANYCH'!$U:$U,AF$281,'BAZA DANYCH'!$K:$K,$C331,'BAZA DANYCH'!$A:$A,$A331,'BAZA DANYCH'!$F:$F,STATYSTYKI!$B331)</f>
        <v>8</v>
      </c>
      <c r="AG331" s="168">
        <f t="shared" si="270"/>
        <v>11</v>
      </c>
      <c r="AH331" s="168">
        <f>SUMIFS('BAZA DANYCH'!$O:$O,'BAZA DANYCH'!$U:$U,AH$281,'BAZA DANYCH'!$K:$K,$C331,'BAZA DANYCH'!$A:$A,$A331,'BAZA DANYCH'!$F:$F,STATYSTYKI!$B331)</f>
        <v>8</v>
      </c>
      <c r="AI331" s="168">
        <f>SUMIFS('BAZA DANYCH'!$P:$P,'BAZA DANYCH'!$U:$U,AI$281,'BAZA DANYCH'!$K:$K,$C331,'BAZA DANYCH'!$A:$A,$A331,'BAZA DANYCH'!$F:$F,STATYSTYKI!$B331)</f>
        <v>2</v>
      </c>
      <c r="AJ331" s="168">
        <f t="shared" si="271"/>
        <v>10</v>
      </c>
      <c r="AK331" s="168">
        <f>SUMIFS('BAZA DANYCH'!$O:$O,'BAZA DANYCH'!$U:$U,AK$281,'BAZA DANYCH'!$K:$K,$C331,'BAZA DANYCH'!$A:$A,$A331,'BAZA DANYCH'!$F:$F,STATYSTYKI!$B331)</f>
        <v>5</v>
      </c>
      <c r="AL331" s="168">
        <f>SUMIFS('BAZA DANYCH'!$P:$P,'BAZA DANYCH'!$U:$U,AL$281,'BAZA DANYCH'!$K:$K,$C331,'BAZA DANYCH'!$A:$A,$A331,'BAZA DANYCH'!$F:$F,STATYSTYKI!$B331)</f>
        <v>6</v>
      </c>
      <c r="AM331" s="168">
        <f t="shared" si="272"/>
        <v>11</v>
      </c>
      <c r="AN331" s="168">
        <f>SUMIFS('BAZA DANYCH'!$O:$O,'BAZA DANYCH'!$U:$U,AN$281,'BAZA DANYCH'!$K:$K,$C331,'BAZA DANYCH'!$A:$A,$A331,'BAZA DANYCH'!$F:$F,STATYSTYKI!$B331)</f>
        <v>8</v>
      </c>
      <c r="AO331" s="168">
        <f>SUMIFS('BAZA DANYCH'!$P:$P,'BAZA DANYCH'!$U:$U,AO$281,'BAZA DANYCH'!$K:$K,$C331,'BAZA DANYCH'!$A:$A,$A331,'BAZA DANYCH'!$F:$F,STATYSTYKI!$B331)</f>
        <v>5</v>
      </c>
      <c r="AP331" s="168">
        <f t="shared" si="273"/>
        <v>13</v>
      </c>
      <c r="AQ331" s="168">
        <f>SUMIFS('BAZA DANYCH'!$O:$O,'BAZA DANYCH'!$U:$U,AQ$281,'BAZA DANYCH'!$K:$K,$C331,'BAZA DANYCH'!$A:$A,$A331,'BAZA DANYCH'!$F:$F,STATYSTYKI!$B331)</f>
        <v>8</v>
      </c>
      <c r="AR331" s="168">
        <f>SUMIFS('BAZA DANYCH'!$P:$P,'BAZA DANYCH'!$U:$U,AR$281,'BAZA DANYCH'!$K:$K,$C331,'BAZA DANYCH'!$A:$A,$A331,'BAZA DANYCH'!$F:$F,STATYSTYKI!$B331)</f>
        <v>4</v>
      </c>
      <c r="AS331" s="168">
        <f t="shared" si="274"/>
        <v>12</v>
      </c>
      <c r="AT331" s="168">
        <f>SUMIFS('BAZA DANYCH'!$O:$O,'BAZA DANYCH'!$U:$U,AT$281,'BAZA DANYCH'!$K:$K,$C331,'BAZA DANYCH'!$A:$A,$A331,'BAZA DANYCH'!$F:$F,STATYSTYKI!$B331)</f>
        <v>7</v>
      </c>
      <c r="AU331" s="168">
        <f>SUMIFS('BAZA DANYCH'!$P:$P,'BAZA DANYCH'!$U:$U,AU$281,'BAZA DANYCH'!$K:$K,$C331,'BAZA DANYCH'!$A:$A,$A331,'BAZA DANYCH'!$F:$F,STATYSTYKI!$B331)</f>
        <v>4</v>
      </c>
      <c r="AV331" s="168">
        <f t="shared" si="275"/>
        <v>11</v>
      </c>
      <c r="AW331" s="168">
        <f>SUMIFS('BAZA DANYCH'!$O:$O,'BAZA DANYCH'!$U:$U,AW$281,'BAZA DANYCH'!$K:$K,$C331,'BAZA DANYCH'!$A:$A,$A331,'BAZA DANYCH'!$F:$F,STATYSTYKI!$B331)</f>
        <v>7</v>
      </c>
      <c r="AX331" s="168">
        <f>SUMIFS('BAZA DANYCH'!$P:$P,'BAZA DANYCH'!$U:$U,AX$281,'BAZA DANYCH'!$K:$K,$C331,'BAZA DANYCH'!$A:$A,$A331,'BAZA DANYCH'!$F:$F,STATYSTYKI!$B331)</f>
        <v>1</v>
      </c>
      <c r="AY331" s="168">
        <f t="shared" si="276"/>
        <v>8</v>
      </c>
      <c r="AZ331" s="168">
        <f>SUMIFS('BAZA DANYCH'!$O:$O,'BAZA DANYCH'!$U:$U,AZ$281,'BAZA DANYCH'!$K:$K,$C331,'BAZA DANYCH'!$A:$A,$A331,'BAZA DANYCH'!$F:$F,STATYSTYKI!$B331)</f>
        <v>2</v>
      </c>
      <c r="BA331" s="168">
        <f>SUMIFS('BAZA DANYCH'!$P:$P,'BAZA DANYCH'!$U:$U,BA$281,'BAZA DANYCH'!$K:$K,$C331,'BAZA DANYCH'!$A:$A,$A331,'BAZA DANYCH'!$F:$F,STATYSTYKI!$B331)</f>
        <v>3</v>
      </c>
      <c r="BB331" s="168">
        <f t="shared" si="277"/>
        <v>5</v>
      </c>
      <c r="BC331" s="168">
        <f>SUMIFS('BAZA DANYCH'!$O:$O,'BAZA DANYCH'!$U:$U,BC$281,'BAZA DANYCH'!$K:$K,$C331,'BAZA DANYCH'!$A:$A,$A331,'BAZA DANYCH'!$F:$F,STATYSTYKI!$B331)</f>
        <v>11</v>
      </c>
      <c r="BD331" s="168">
        <f>SUMIFS('BAZA DANYCH'!$P:$P,'BAZA DANYCH'!$U:$U,BD$281,'BAZA DANYCH'!$K:$K,$C331,'BAZA DANYCH'!$A:$A,$A331,'BAZA DANYCH'!$F:$F,STATYSTYKI!$B331)</f>
        <v>8</v>
      </c>
      <c r="BE331" s="168">
        <f t="shared" si="278"/>
        <v>19</v>
      </c>
      <c r="BF331" s="168">
        <f>SUMIFS('BAZA DANYCH'!$O:$O,'BAZA DANYCH'!$U:$U,BF$281,'BAZA DANYCH'!$K:$K,$C331,'BAZA DANYCH'!$A:$A,$A331,'BAZA DANYCH'!$F:$F,STATYSTYKI!$B331)</f>
        <v>5</v>
      </c>
      <c r="BG331" s="168">
        <f>SUMIFS('BAZA DANYCH'!$P:$P,'BAZA DANYCH'!$U:$U,BG$281,'BAZA DANYCH'!$K:$K,$C331,'BAZA DANYCH'!$A:$A,$A331,'BAZA DANYCH'!$F:$F,STATYSTYKI!$B331)</f>
        <v>2</v>
      </c>
      <c r="BH331" s="168">
        <f t="shared" si="279"/>
        <v>7</v>
      </c>
      <c r="BI331" s="168">
        <f>SUMIFS('BAZA DANYCH'!$O:$O,'BAZA DANYCH'!$U:$U,BI$281,'BAZA DANYCH'!$K:$K,$C331,'BAZA DANYCH'!$A:$A,$A331,'BAZA DANYCH'!$F:$F,STATYSTYKI!$B331)</f>
        <v>10</v>
      </c>
      <c r="BJ331" s="168">
        <f>SUMIFS('BAZA DANYCH'!$P:$P,'BAZA DANYCH'!$U:$U,BJ$281,'BAZA DANYCH'!$K:$K,$C331,'BAZA DANYCH'!$A:$A,$A331,'BAZA DANYCH'!$F:$F,STATYSTYKI!$B331)</f>
        <v>4</v>
      </c>
      <c r="BK331" s="168">
        <f t="shared" si="280"/>
        <v>14</v>
      </c>
      <c r="BL331" s="168">
        <f>SUMIFS('BAZA DANYCH'!$O:$O,'BAZA DANYCH'!$U:$U,BL$281,'BAZA DANYCH'!$K:$K,$C331,'BAZA DANYCH'!$A:$A,$A331,'BAZA DANYCH'!$F:$F,STATYSTYKI!$B331)</f>
        <v>10</v>
      </c>
      <c r="BM331" s="168">
        <f>SUMIFS('BAZA DANYCH'!$P:$P,'BAZA DANYCH'!$U:$U,BM$281,'BAZA DANYCH'!$K:$K,$C331,'BAZA DANYCH'!$A:$A,$A331,'BAZA DANYCH'!$F:$F,STATYSTYKI!$B331)</f>
        <v>3</v>
      </c>
      <c r="BN331" s="168">
        <f t="shared" si="281"/>
        <v>13</v>
      </c>
      <c r="BO331" s="168">
        <f>SUMIFS('BAZA DANYCH'!$O:$O,'BAZA DANYCH'!$U:$U,BO$281,'BAZA DANYCH'!$K:$K,$C331,'BAZA DANYCH'!$A:$A,$A331,'BAZA DANYCH'!$F:$F,STATYSTYKI!$B331)</f>
        <v>14</v>
      </c>
      <c r="BP331" s="168">
        <f>SUMIFS('BAZA DANYCH'!$P:$P,'BAZA DANYCH'!$U:$U,BP$281,'BAZA DANYCH'!$K:$K,$C331,'BAZA DANYCH'!$A:$A,$A331,'BAZA DANYCH'!$F:$F,STATYSTYKI!$B331)</f>
        <v>4</v>
      </c>
      <c r="BQ331" s="168">
        <f t="shared" si="282"/>
        <v>18</v>
      </c>
      <c r="BR331" s="168">
        <f>SUMIFS('BAZA DANYCH'!$O:$O,'BAZA DANYCH'!$U:$U,BR$281,'BAZA DANYCH'!$K:$K,$C331,'BAZA DANYCH'!$A:$A,$A331,'BAZA DANYCH'!$F:$F,STATYSTYKI!$B331)</f>
        <v>0</v>
      </c>
      <c r="BS331" s="168">
        <f>SUMIFS('BAZA DANYCH'!$P:$P,'BAZA DANYCH'!$U:$U,BS$281,'BAZA DANYCH'!$K:$K,$C331,'BAZA DANYCH'!$A:$A,$A331,'BAZA DANYCH'!$F:$F,STATYSTYKI!$B331)</f>
        <v>0</v>
      </c>
      <c r="BT331" s="168">
        <f t="shared" si="283"/>
        <v>0</v>
      </c>
      <c r="BU331" s="168">
        <f>SUMIFS('BAZA DANYCH'!$O:$O,'BAZA DANYCH'!$U:$U,BU$281,'BAZA DANYCH'!$K:$K,$C331,'BAZA DANYCH'!$A:$A,$A331,'BAZA DANYCH'!$F:$F,STATYSTYKI!$B331)</f>
        <v>8</v>
      </c>
      <c r="BV331" s="168">
        <f>SUMIFS('BAZA DANYCH'!$P:$P,'BAZA DANYCH'!$U:$U,BV$281,'BAZA DANYCH'!$K:$K,$C331,'BAZA DANYCH'!$A:$A,$A331,'BAZA DANYCH'!$F:$F,STATYSTYKI!$B331)</f>
        <v>5</v>
      </c>
      <c r="BW331" s="168">
        <f t="shared" si="284"/>
        <v>13</v>
      </c>
      <c r="BX331" s="168">
        <f>SUMIFS('BAZA DANYCH'!$O:$O,'BAZA DANYCH'!$U:$U,BX$281,'BAZA DANYCH'!$K:$K,$C331,'BAZA DANYCH'!$A:$A,$A331,'BAZA DANYCH'!$F:$F,STATYSTYKI!$B331)</f>
        <v>5</v>
      </c>
      <c r="BY331" s="168">
        <f>SUMIFS('BAZA DANYCH'!$P:$P,'BAZA DANYCH'!$U:$U,BY$281,'BAZA DANYCH'!$K:$K,$C331,'BAZA DANYCH'!$A:$A,$A331,'BAZA DANYCH'!$F:$F,STATYSTYKI!$B331)</f>
        <v>3</v>
      </c>
      <c r="BZ331" s="168">
        <f t="shared" si="285"/>
        <v>8</v>
      </c>
      <c r="CA331" s="168">
        <f>SUMIFS('BAZA DANYCH'!$O:$O,'BAZA DANYCH'!$U:$U,CA$281,'BAZA DANYCH'!$K:$K,$C331,'BAZA DANYCH'!$A:$A,$A331,'BAZA DANYCH'!$F:$F,STATYSTYKI!$B331)</f>
        <v>22</v>
      </c>
      <c r="CB331" s="168">
        <f>SUMIFS('BAZA DANYCH'!$P:$P,'BAZA DANYCH'!$U:$U,CB$281,'BAZA DANYCH'!$K:$K,$C331,'BAZA DANYCH'!$A:$A,$A331,'BAZA DANYCH'!$F:$F,STATYSTYKI!$B331)</f>
        <v>9</v>
      </c>
      <c r="CC331" s="168">
        <f t="shared" si="286"/>
        <v>31</v>
      </c>
      <c r="CD331" s="168">
        <f>SUMIFS('BAZA DANYCH'!$O:$O,'BAZA DANYCH'!$U:$U,CD$281,'BAZA DANYCH'!$K:$K,$C331,'BAZA DANYCH'!$A:$A,$A331,'BAZA DANYCH'!$F:$F,STATYSTYKI!$B331)</f>
        <v>25</v>
      </c>
      <c r="CE331" s="168">
        <f>SUMIFS('BAZA DANYCH'!$P:$P,'BAZA DANYCH'!$U:$U,CE$281,'BAZA DANYCH'!$K:$K,$C331,'BAZA DANYCH'!$A:$A,$A331,'BAZA DANYCH'!$F:$F,STATYSTYKI!$B331)</f>
        <v>1</v>
      </c>
      <c r="CF331" s="168">
        <f t="shared" si="287"/>
        <v>26</v>
      </c>
      <c r="CG331" s="168">
        <f>SUMIFS('BAZA DANYCH'!$O:$O,'BAZA DANYCH'!$U:$U,CG$281,'BAZA DANYCH'!$K:$K,$C331,'BAZA DANYCH'!$A:$A,$A331,'BAZA DANYCH'!$F:$F,STATYSTYKI!$B331)</f>
        <v>9</v>
      </c>
      <c r="CH331" s="168">
        <f>SUMIFS('BAZA DANYCH'!$P:$P,'BAZA DANYCH'!$U:$U,CH$281,'BAZA DANYCH'!$K:$K,$C331,'BAZA DANYCH'!$A:$A,$A331,'BAZA DANYCH'!$F:$F,STATYSTYKI!$B331)</f>
        <v>6</v>
      </c>
      <c r="CI331" s="168">
        <f t="shared" si="288"/>
        <v>15</v>
      </c>
      <c r="CJ331" s="168">
        <f>SUMIFS('BAZA DANYCH'!$O:$O,'BAZA DANYCH'!$U:$U,CJ$281,'BAZA DANYCH'!$K:$K,$C331,'BAZA DANYCH'!$A:$A,$A331,'BAZA DANYCH'!$F:$F,STATYSTYKI!$B331)</f>
        <v>6</v>
      </c>
      <c r="CK331" s="168">
        <f>SUMIFS('BAZA DANYCH'!$P:$P,'BAZA DANYCH'!$U:$U,CK$281,'BAZA DANYCH'!$K:$K,$C331,'BAZA DANYCH'!$A:$A,$A331,'BAZA DANYCH'!$F:$F,STATYSTYKI!$B331)</f>
        <v>3</v>
      </c>
      <c r="CL331" s="168">
        <f t="shared" si="289"/>
        <v>9</v>
      </c>
      <c r="CM331" s="168">
        <f>SUMIFS('BAZA DANYCH'!$O:$O,'BAZA DANYCH'!$U:$U,CM$281,'BAZA DANYCH'!$K:$K,$C331,'BAZA DANYCH'!$A:$A,$A331,'BAZA DANYCH'!$F:$F,STATYSTYKI!$B331)</f>
        <v>2</v>
      </c>
      <c r="CN331" s="168">
        <f>SUMIFS('BAZA DANYCH'!$P:$P,'BAZA DANYCH'!$U:$U,CN$281,'BAZA DANYCH'!$K:$K,$C331,'BAZA DANYCH'!$A:$A,$A331,'BAZA DANYCH'!$F:$F,STATYSTYKI!$B331)</f>
        <v>2</v>
      </c>
      <c r="CO331" s="168">
        <f t="shared" si="290"/>
        <v>4</v>
      </c>
      <c r="CP331" s="168">
        <f>SUMIFS('BAZA DANYCH'!$O:$O,'BAZA DANYCH'!$U:$U,CP$281,'BAZA DANYCH'!$K:$K,$C331,'BAZA DANYCH'!$A:$A,$A331,'BAZA DANYCH'!$F:$F,STATYSTYKI!$B331)</f>
        <v>2</v>
      </c>
      <c r="CQ331" s="168">
        <f>SUMIFS('BAZA DANYCH'!$P:$P,'BAZA DANYCH'!$U:$U,CQ$281,'BAZA DANYCH'!$K:$K,$C331,'BAZA DANYCH'!$A:$A,$A331,'BAZA DANYCH'!$F:$F,STATYSTYKI!$B331)</f>
        <v>2</v>
      </c>
      <c r="CR331" s="168">
        <f t="shared" si="291"/>
        <v>4</v>
      </c>
      <c r="CS331" s="168">
        <f>SUMIFS('BAZA DANYCH'!$O:$O,'BAZA DANYCH'!$U:$U,CS$281,'BAZA DANYCH'!$K:$K,$C331,'BAZA DANYCH'!$A:$A,$A331,'BAZA DANYCH'!$F:$F,STATYSTYKI!$B331)</f>
        <v>9</v>
      </c>
      <c r="CT331" s="168">
        <f>SUMIFS('BAZA DANYCH'!$P:$P,'BAZA DANYCH'!$U:$U,CT$281,'BAZA DANYCH'!$K:$K,$C331,'BAZA DANYCH'!$A:$A,$A331,'BAZA DANYCH'!$F:$F,STATYSTYKI!$B331)</f>
        <v>6</v>
      </c>
      <c r="CU331" s="168">
        <f t="shared" si="292"/>
        <v>15</v>
      </c>
      <c r="CV331" s="168">
        <f>SUMIFS('BAZA DANYCH'!$O:$O,'BAZA DANYCH'!$U:$U,CV$281,'BAZA DANYCH'!$K:$K,$C331,'BAZA DANYCH'!$A:$A,$A331,'BAZA DANYCH'!$F:$F,STATYSTYKI!$B331)</f>
        <v>14</v>
      </c>
      <c r="CW331" s="168">
        <f>SUMIFS('BAZA DANYCH'!$P:$P,'BAZA DANYCH'!$U:$U,CW$281,'BAZA DANYCH'!$K:$K,$C331,'BAZA DANYCH'!$A:$A,$A331,'BAZA DANYCH'!$F:$F,STATYSTYKI!$B331)</f>
        <v>5</v>
      </c>
    </row>
    <row r="332" spans="1:101" x14ac:dyDescent="0.2">
      <c r="A332" s="170" t="str">
        <f t="shared" ref="A332:C332" si="341">A234</f>
        <v xml:space="preserve">Plac Grunwaldzki </v>
      </c>
      <c r="B332" s="170" t="str">
        <f t="shared" si="341"/>
        <v>pr_88d_A</v>
      </c>
      <c r="C332" s="170">
        <f t="shared" si="341"/>
        <v>145</v>
      </c>
      <c r="D332" s="177">
        <f t="shared" si="324"/>
        <v>2</v>
      </c>
      <c r="E332" s="177">
        <f t="shared" si="325"/>
        <v>70</v>
      </c>
      <c r="F332" s="177">
        <f t="shared" si="261"/>
        <v>72</v>
      </c>
      <c r="G332" s="168">
        <f>SUMIFS('BAZA DANYCH'!$O:$O,'BAZA DANYCH'!$U:$U,G$281,'BAZA DANYCH'!$K:$K,$C332,'BAZA DANYCH'!$A:$A,$A332,'BAZA DANYCH'!$F:$F,STATYSTYKI!$B332)</f>
        <v>0</v>
      </c>
      <c r="H332" s="168">
        <f>SUMIFS('BAZA DANYCH'!$P:$P,'BAZA DANYCH'!$U:$U,H$281,'BAZA DANYCH'!$K:$K,$C332,'BAZA DANYCH'!$A:$A,$A332,'BAZA DANYCH'!$F:$F,STATYSTYKI!$B332)</f>
        <v>0</v>
      </c>
      <c r="I332" s="168">
        <f t="shared" si="262"/>
        <v>0</v>
      </c>
      <c r="J332" s="168">
        <f>SUMIFS('BAZA DANYCH'!$O:$O,'BAZA DANYCH'!$U:$U,J$281,'BAZA DANYCH'!$K:$K,$C332,'BAZA DANYCH'!$A:$A,$A332,'BAZA DANYCH'!$F:$F,STATYSTYKI!$B332)</f>
        <v>0</v>
      </c>
      <c r="K332" s="168">
        <f>SUMIFS('BAZA DANYCH'!$P:$P,'BAZA DANYCH'!$U:$U,K$281,'BAZA DANYCH'!$K:$K,$C332,'BAZA DANYCH'!$A:$A,$A332,'BAZA DANYCH'!$F:$F,STATYSTYKI!$B332)</f>
        <v>0</v>
      </c>
      <c r="L332" s="168">
        <f t="shared" si="263"/>
        <v>0</v>
      </c>
      <c r="M332" s="168">
        <f>SUMIFS('BAZA DANYCH'!$O:$O,'BAZA DANYCH'!$U:$U,M$281,'BAZA DANYCH'!$K:$K,$C332,'BAZA DANYCH'!$A:$A,$A332,'BAZA DANYCH'!$F:$F,STATYSTYKI!$B332)</f>
        <v>0</v>
      </c>
      <c r="N332" s="168">
        <f>SUMIFS('BAZA DANYCH'!$P:$P,'BAZA DANYCH'!$U:$U,N$281,'BAZA DANYCH'!$K:$K,$C332,'BAZA DANYCH'!$A:$A,$A332,'BAZA DANYCH'!$F:$F,STATYSTYKI!$B332)</f>
        <v>0</v>
      </c>
      <c r="O332" s="168">
        <f t="shared" si="264"/>
        <v>0</v>
      </c>
      <c r="P332" s="168">
        <f>SUMIFS('BAZA DANYCH'!$O:$O,'BAZA DANYCH'!$U:$U,P$281,'BAZA DANYCH'!$K:$K,$C332,'BAZA DANYCH'!$A:$A,$A332,'BAZA DANYCH'!$F:$F,STATYSTYKI!$B332)</f>
        <v>0</v>
      </c>
      <c r="Q332" s="168">
        <f>SUMIFS('BAZA DANYCH'!$P:$P,'BAZA DANYCH'!$U:$U,Q$281,'BAZA DANYCH'!$K:$K,$C332,'BAZA DANYCH'!$A:$A,$A332,'BAZA DANYCH'!$F:$F,STATYSTYKI!$B332)</f>
        <v>0</v>
      </c>
      <c r="R332" s="168">
        <f t="shared" si="265"/>
        <v>0</v>
      </c>
      <c r="S332" s="168">
        <f>SUMIFS('BAZA DANYCH'!$O:$O,'BAZA DANYCH'!$U:$U,S$281,'BAZA DANYCH'!$K:$K,$C332,'BAZA DANYCH'!$A:$A,$A332,'BAZA DANYCH'!$F:$F,STATYSTYKI!$B332)</f>
        <v>2</v>
      </c>
      <c r="T332" s="168">
        <f>SUMIFS('BAZA DANYCH'!$P:$P,'BAZA DANYCH'!$U:$U,T$281,'BAZA DANYCH'!$K:$K,$C332,'BAZA DANYCH'!$A:$A,$A332,'BAZA DANYCH'!$F:$F,STATYSTYKI!$B332)</f>
        <v>21</v>
      </c>
      <c r="U332" s="168">
        <f t="shared" si="266"/>
        <v>23</v>
      </c>
      <c r="V332" s="168">
        <f>SUMIFS('BAZA DANYCH'!$O:$O,'BAZA DANYCH'!$U:$U,V$281,'BAZA DANYCH'!$K:$K,$C332,'BAZA DANYCH'!$A:$A,$A332,'BAZA DANYCH'!$F:$F,STATYSTYKI!$B332)</f>
        <v>0</v>
      </c>
      <c r="W332" s="168">
        <f>SUMIFS('BAZA DANYCH'!$P:$P,'BAZA DANYCH'!$U:$U,W$281,'BAZA DANYCH'!$K:$K,$C332,'BAZA DANYCH'!$A:$A,$A332,'BAZA DANYCH'!$F:$F,STATYSTYKI!$B332)</f>
        <v>0</v>
      </c>
      <c r="X332" s="168">
        <f t="shared" si="267"/>
        <v>0</v>
      </c>
      <c r="Y332" s="168">
        <f>SUMIFS('BAZA DANYCH'!$O:$O,'BAZA DANYCH'!$U:$U,Y$281,'BAZA DANYCH'!$K:$K,$C332,'BAZA DANYCH'!$A:$A,$A332,'BAZA DANYCH'!$F:$F,STATYSTYKI!$B332)</f>
        <v>0</v>
      </c>
      <c r="Z332" s="168">
        <f>SUMIFS('BAZA DANYCH'!$P:$P,'BAZA DANYCH'!$U:$U,Z$281,'BAZA DANYCH'!$K:$K,$C332,'BAZA DANYCH'!$A:$A,$A332,'BAZA DANYCH'!$F:$F,STATYSTYKI!$B332)</f>
        <v>0</v>
      </c>
      <c r="AA332" s="168">
        <f t="shared" si="268"/>
        <v>0</v>
      </c>
      <c r="AB332" s="168">
        <f>SUMIFS('BAZA DANYCH'!$O:$O,'BAZA DANYCH'!$U:$U,AB$281,'BAZA DANYCH'!$K:$K,$C332,'BAZA DANYCH'!$A:$A,$A332,'BAZA DANYCH'!$F:$F,STATYSTYKI!$B332)</f>
        <v>0</v>
      </c>
      <c r="AC332" s="168">
        <f>SUMIFS('BAZA DANYCH'!$P:$P,'BAZA DANYCH'!$U:$U,AC$281,'BAZA DANYCH'!$K:$K,$C332,'BAZA DANYCH'!$A:$A,$A332,'BAZA DANYCH'!$F:$F,STATYSTYKI!$B332)</f>
        <v>0</v>
      </c>
      <c r="AD332" s="168">
        <f t="shared" si="269"/>
        <v>0</v>
      </c>
      <c r="AE332" s="168">
        <f>SUMIFS('BAZA DANYCH'!$O:$O,'BAZA DANYCH'!$U:$U,AE$281,'BAZA DANYCH'!$K:$K,$C332,'BAZA DANYCH'!$A:$A,$A332,'BAZA DANYCH'!$F:$F,STATYSTYKI!$B332)</f>
        <v>0</v>
      </c>
      <c r="AF332" s="168">
        <f>SUMIFS('BAZA DANYCH'!$P:$P,'BAZA DANYCH'!$U:$U,AF$281,'BAZA DANYCH'!$K:$K,$C332,'BAZA DANYCH'!$A:$A,$A332,'BAZA DANYCH'!$F:$F,STATYSTYKI!$B332)</f>
        <v>0</v>
      </c>
      <c r="AG332" s="168">
        <f t="shared" si="270"/>
        <v>0</v>
      </c>
      <c r="AH332" s="168">
        <f>SUMIFS('BAZA DANYCH'!$O:$O,'BAZA DANYCH'!$U:$U,AH$281,'BAZA DANYCH'!$K:$K,$C332,'BAZA DANYCH'!$A:$A,$A332,'BAZA DANYCH'!$F:$F,STATYSTYKI!$B332)</f>
        <v>0</v>
      </c>
      <c r="AI332" s="168">
        <f>SUMIFS('BAZA DANYCH'!$P:$P,'BAZA DANYCH'!$U:$U,AI$281,'BAZA DANYCH'!$K:$K,$C332,'BAZA DANYCH'!$A:$A,$A332,'BAZA DANYCH'!$F:$F,STATYSTYKI!$B332)</f>
        <v>0</v>
      </c>
      <c r="AJ332" s="168">
        <f t="shared" si="271"/>
        <v>0</v>
      </c>
      <c r="AK332" s="168">
        <f>SUMIFS('BAZA DANYCH'!$O:$O,'BAZA DANYCH'!$U:$U,AK$281,'BAZA DANYCH'!$K:$K,$C332,'BAZA DANYCH'!$A:$A,$A332,'BAZA DANYCH'!$F:$F,STATYSTYKI!$B332)</f>
        <v>0</v>
      </c>
      <c r="AL332" s="168">
        <f>SUMIFS('BAZA DANYCH'!$P:$P,'BAZA DANYCH'!$U:$U,AL$281,'BAZA DANYCH'!$K:$K,$C332,'BAZA DANYCH'!$A:$A,$A332,'BAZA DANYCH'!$F:$F,STATYSTYKI!$B332)</f>
        <v>49</v>
      </c>
      <c r="AM332" s="168">
        <f t="shared" si="272"/>
        <v>49</v>
      </c>
      <c r="AN332" s="168">
        <f>SUMIFS('BAZA DANYCH'!$O:$O,'BAZA DANYCH'!$U:$U,AN$281,'BAZA DANYCH'!$K:$K,$C332,'BAZA DANYCH'!$A:$A,$A332,'BAZA DANYCH'!$F:$F,STATYSTYKI!$B332)</f>
        <v>0</v>
      </c>
      <c r="AO332" s="168">
        <f>SUMIFS('BAZA DANYCH'!$P:$P,'BAZA DANYCH'!$U:$U,AO$281,'BAZA DANYCH'!$K:$K,$C332,'BAZA DANYCH'!$A:$A,$A332,'BAZA DANYCH'!$F:$F,STATYSTYKI!$B332)</f>
        <v>0</v>
      </c>
      <c r="AP332" s="168">
        <f t="shared" si="273"/>
        <v>0</v>
      </c>
      <c r="AQ332" s="168">
        <f>SUMIFS('BAZA DANYCH'!$O:$O,'BAZA DANYCH'!$U:$U,AQ$281,'BAZA DANYCH'!$K:$K,$C332,'BAZA DANYCH'!$A:$A,$A332,'BAZA DANYCH'!$F:$F,STATYSTYKI!$B332)</f>
        <v>0</v>
      </c>
      <c r="AR332" s="168">
        <f>SUMIFS('BAZA DANYCH'!$P:$P,'BAZA DANYCH'!$U:$U,AR$281,'BAZA DANYCH'!$K:$K,$C332,'BAZA DANYCH'!$A:$A,$A332,'BAZA DANYCH'!$F:$F,STATYSTYKI!$B332)</f>
        <v>0</v>
      </c>
      <c r="AS332" s="168">
        <f t="shared" si="274"/>
        <v>0</v>
      </c>
      <c r="AT332" s="168">
        <f>SUMIFS('BAZA DANYCH'!$O:$O,'BAZA DANYCH'!$U:$U,AT$281,'BAZA DANYCH'!$K:$K,$C332,'BAZA DANYCH'!$A:$A,$A332,'BAZA DANYCH'!$F:$F,STATYSTYKI!$B332)</f>
        <v>0</v>
      </c>
      <c r="AU332" s="168">
        <f>SUMIFS('BAZA DANYCH'!$P:$P,'BAZA DANYCH'!$U:$U,AU$281,'BAZA DANYCH'!$K:$K,$C332,'BAZA DANYCH'!$A:$A,$A332,'BAZA DANYCH'!$F:$F,STATYSTYKI!$B332)</f>
        <v>0</v>
      </c>
      <c r="AV332" s="168">
        <f t="shared" si="275"/>
        <v>0</v>
      </c>
      <c r="AW332" s="168">
        <f>SUMIFS('BAZA DANYCH'!$O:$O,'BAZA DANYCH'!$U:$U,AW$281,'BAZA DANYCH'!$K:$K,$C332,'BAZA DANYCH'!$A:$A,$A332,'BAZA DANYCH'!$F:$F,STATYSTYKI!$B332)</f>
        <v>0</v>
      </c>
      <c r="AX332" s="168">
        <f>SUMIFS('BAZA DANYCH'!$P:$P,'BAZA DANYCH'!$U:$U,AX$281,'BAZA DANYCH'!$K:$K,$C332,'BAZA DANYCH'!$A:$A,$A332,'BAZA DANYCH'!$F:$F,STATYSTYKI!$B332)</f>
        <v>0</v>
      </c>
      <c r="AY332" s="168">
        <f t="shared" si="276"/>
        <v>0</v>
      </c>
      <c r="AZ332" s="168">
        <f>SUMIFS('BAZA DANYCH'!$O:$O,'BAZA DANYCH'!$U:$U,AZ$281,'BAZA DANYCH'!$K:$K,$C332,'BAZA DANYCH'!$A:$A,$A332,'BAZA DANYCH'!$F:$F,STATYSTYKI!$B332)</f>
        <v>0</v>
      </c>
      <c r="BA332" s="168">
        <f>SUMIFS('BAZA DANYCH'!$P:$P,'BAZA DANYCH'!$U:$U,BA$281,'BAZA DANYCH'!$K:$K,$C332,'BAZA DANYCH'!$A:$A,$A332,'BAZA DANYCH'!$F:$F,STATYSTYKI!$B332)</f>
        <v>0</v>
      </c>
      <c r="BB332" s="168">
        <f t="shared" si="277"/>
        <v>0</v>
      </c>
      <c r="BC332" s="168">
        <f>SUMIFS('BAZA DANYCH'!$O:$O,'BAZA DANYCH'!$U:$U,BC$281,'BAZA DANYCH'!$K:$K,$C332,'BAZA DANYCH'!$A:$A,$A332,'BAZA DANYCH'!$F:$F,STATYSTYKI!$B332)</f>
        <v>0</v>
      </c>
      <c r="BD332" s="168">
        <f>SUMIFS('BAZA DANYCH'!$P:$P,'BAZA DANYCH'!$U:$U,BD$281,'BAZA DANYCH'!$K:$K,$C332,'BAZA DANYCH'!$A:$A,$A332,'BAZA DANYCH'!$F:$F,STATYSTYKI!$B332)</f>
        <v>0</v>
      </c>
      <c r="BE332" s="168">
        <f t="shared" si="278"/>
        <v>0</v>
      </c>
      <c r="BF332" s="168">
        <f>SUMIFS('BAZA DANYCH'!$O:$O,'BAZA DANYCH'!$U:$U,BF$281,'BAZA DANYCH'!$K:$K,$C332,'BAZA DANYCH'!$A:$A,$A332,'BAZA DANYCH'!$F:$F,STATYSTYKI!$B332)</f>
        <v>0</v>
      </c>
      <c r="BG332" s="168">
        <f>SUMIFS('BAZA DANYCH'!$P:$P,'BAZA DANYCH'!$U:$U,BG$281,'BAZA DANYCH'!$K:$K,$C332,'BAZA DANYCH'!$A:$A,$A332,'BAZA DANYCH'!$F:$F,STATYSTYKI!$B332)</f>
        <v>0</v>
      </c>
      <c r="BH332" s="168">
        <f t="shared" si="279"/>
        <v>0</v>
      </c>
      <c r="BI332" s="168">
        <f>SUMIFS('BAZA DANYCH'!$O:$O,'BAZA DANYCH'!$U:$U,BI$281,'BAZA DANYCH'!$K:$K,$C332,'BAZA DANYCH'!$A:$A,$A332,'BAZA DANYCH'!$F:$F,STATYSTYKI!$B332)</f>
        <v>0</v>
      </c>
      <c r="BJ332" s="168">
        <f>SUMIFS('BAZA DANYCH'!$P:$P,'BAZA DANYCH'!$U:$U,BJ$281,'BAZA DANYCH'!$K:$K,$C332,'BAZA DANYCH'!$A:$A,$A332,'BAZA DANYCH'!$F:$F,STATYSTYKI!$B332)</f>
        <v>0</v>
      </c>
      <c r="BK332" s="168">
        <f t="shared" si="280"/>
        <v>0</v>
      </c>
      <c r="BL332" s="168">
        <f>SUMIFS('BAZA DANYCH'!$O:$O,'BAZA DANYCH'!$U:$U,BL$281,'BAZA DANYCH'!$K:$K,$C332,'BAZA DANYCH'!$A:$A,$A332,'BAZA DANYCH'!$F:$F,STATYSTYKI!$B332)</f>
        <v>0</v>
      </c>
      <c r="BM332" s="168">
        <f>SUMIFS('BAZA DANYCH'!$P:$P,'BAZA DANYCH'!$U:$U,BM$281,'BAZA DANYCH'!$K:$K,$C332,'BAZA DANYCH'!$A:$A,$A332,'BAZA DANYCH'!$F:$F,STATYSTYKI!$B332)</f>
        <v>0</v>
      </c>
      <c r="BN332" s="168">
        <f t="shared" si="281"/>
        <v>0</v>
      </c>
      <c r="BO332" s="168">
        <f>SUMIFS('BAZA DANYCH'!$O:$O,'BAZA DANYCH'!$U:$U,BO$281,'BAZA DANYCH'!$K:$K,$C332,'BAZA DANYCH'!$A:$A,$A332,'BAZA DANYCH'!$F:$F,STATYSTYKI!$B332)</f>
        <v>0</v>
      </c>
      <c r="BP332" s="168">
        <f>SUMIFS('BAZA DANYCH'!$P:$P,'BAZA DANYCH'!$U:$U,BP$281,'BAZA DANYCH'!$K:$K,$C332,'BAZA DANYCH'!$A:$A,$A332,'BAZA DANYCH'!$F:$F,STATYSTYKI!$B332)</f>
        <v>0</v>
      </c>
      <c r="BQ332" s="168">
        <f t="shared" si="282"/>
        <v>0</v>
      </c>
      <c r="BR332" s="168">
        <f>SUMIFS('BAZA DANYCH'!$O:$O,'BAZA DANYCH'!$U:$U,BR$281,'BAZA DANYCH'!$K:$K,$C332,'BAZA DANYCH'!$A:$A,$A332,'BAZA DANYCH'!$F:$F,STATYSTYKI!$B332)</f>
        <v>0</v>
      </c>
      <c r="BS332" s="168">
        <f>SUMIFS('BAZA DANYCH'!$P:$P,'BAZA DANYCH'!$U:$U,BS$281,'BAZA DANYCH'!$K:$K,$C332,'BAZA DANYCH'!$A:$A,$A332,'BAZA DANYCH'!$F:$F,STATYSTYKI!$B332)</f>
        <v>0</v>
      </c>
      <c r="BT332" s="168">
        <f t="shared" si="283"/>
        <v>0</v>
      </c>
      <c r="BU332" s="168">
        <f>SUMIFS('BAZA DANYCH'!$O:$O,'BAZA DANYCH'!$U:$U,BU$281,'BAZA DANYCH'!$K:$K,$C332,'BAZA DANYCH'!$A:$A,$A332,'BAZA DANYCH'!$F:$F,STATYSTYKI!$B332)</f>
        <v>0</v>
      </c>
      <c r="BV332" s="168">
        <f>SUMIFS('BAZA DANYCH'!$P:$P,'BAZA DANYCH'!$U:$U,BV$281,'BAZA DANYCH'!$K:$K,$C332,'BAZA DANYCH'!$A:$A,$A332,'BAZA DANYCH'!$F:$F,STATYSTYKI!$B332)</f>
        <v>0</v>
      </c>
      <c r="BW332" s="168">
        <f t="shared" si="284"/>
        <v>0</v>
      </c>
      <c r="BX332" s="168">
        <f>SUMIFS('BAZA DANYCH'!$O:$O,'BAZA DANYCH'!$U:$U,BX$281,'BAZA DANYCH'!$K:$K,$C332,'BAZA DANYCH'!$A:$A,$A332,'BAZA DANYCH'!$F:$F,STATYSTYKI!$B332)</f>
        <v>0</v>
      </c>
      <c r="BY332" s="168">
        <f>SUMIFS('BAZA DANYCH'!$P:$P,'BAZA DANYCH'!$U:$U,BY$281,'BAZA DANYCH'!$K:$K,$C332,'BAZA DANYCH'!$A:$A,$A332,'BAZA DANYCH'!$F:$F,STATYSTYKI!$B332)</f>
        <v>0</v>
      </c>
      <c r="BZ332" s="168">
        <f t="shared" si="285"/>
        <v>0</v>
      </c>
      <c r="CA332" s="168">
        <f>SUMIFS('BAZA DANYCH'!$O:$O,'BAZA DANYCH'!$U:$U,CA$281,'BAZA DANYCH'!$K:$K,$C332,'BAZA DANYCH'!$A:$A,$A332,'BAZA DANYCH'!$F:$F,STATYSTYKI!$B332)</f>
        <v>0</v>
      </c>
      <c r="CB332" s="168">
        <f>SUMIFS('BAZA DANYCH'!$P:$P,'BAZA DANYCH'!$U:$U,CB$281,'BAZA DANYCH'!$K:$K,$C332,'BAZA DANYCH'!$A:$A,$A332,'BAZA DANYCH'!$F:$F,STATYSTYKI!$B332)</f>
        <v>0</v>
      </c>
      <c r="CC332" s="168">
        <f t="shared" si="286"/>
        <v>0</v>
      </c>
      <c r="CD332" s="168">
        <f>SUMIFS('BAZA DANYCH'!$O:$O,'BAZA DANYCH'!$U:$U,CD$281,'BAZA DANYCH'!$K:$K,$C332,'BAZA DANYCH'!$A:$A,$A332,'BAZA DANYCH'!$F:$F,STATYSTYKI!$B332)</f>
        <v>0</v>
      </c>
      <c r="CE332" s="168">
        <f>SUMIFS('BAZA DANYCH'!$P:$P,'BAZA DANYCH'!$U:$U,CE$281,'BAZA DANYCH'!$K:$K,$C332,'BAZA DANYCH'!$A:$A,$A332,'BAZA DANYCH'!$F:$F,STATYSTYKI!$B332)</f>
        <v>0</v>
      </c>
      <c r="CF332" s="168">
        <f t="shared" si="287"/>
        <v>0</v>
      </c>
      <c r="CG332" s="168">
        <f>SUMIFS('BAZA DANYCH'!$O:$O,'BAZA DANYCH'!$U:$U,CG$281,'BAZA DANYCH'!$K:$K,$C332,'BAZA DANYCH'!$A:$A,$A332,'BAZA DANYCH'!$F:$F,STATYSTYKI!$B332)</f>
        <v>0</v>
      </c>
      <c r="CH332" s="168">
        <f>SUMIFS('BAZA DANYCH'!$P:$P,'BAZA DANYCH'!$U:$U,CH$281,'BAZA DANYCH'!$K:$K,$C332,'BAZA DANYCH'!$A:$A,$A332,'BAZA DANYCH'!$F:$F,STATYSTYKI!$B332)</f>
        <v>0</v>
      </c>
      <c r="CI332" s="168">
        <f t="shared" si="288"/>
        <v>0</v>
      </c>
      <c r="CJ332" s="168">
        <f>SUMIFS('BAZA DANYCH'!$O:$O,'BAZA DANYCH'!$U:$U,CJ$281,'BAZA DANYCH'!$K:$K,$C332,'BAZA DANYCH'!$A:$A,$A332,'BAZA DANYCH'!$F:$F,STATYSTYKI!$B332)</f>
        <v>0</v>
      </c>
      <c r="CK332" s="168">
        <f>SUMIFS('BAZA DANYCH'!$P:$P,'BAZA DANYCH'!$U:$U,CK$281,'BAZA DANYCH'!$K:$K,$C332,'BAZA DANYCH'!$A:$A,$A332,'BAZA DANYCH'!$F:$F,STATYSTYKI!$B332)</f>
        <v>0</v>
      </c>
      <c r="CL332" s="168">
        <f t="shared" si="289"/>
        <v>0</v>
      </c>
      <c r="CM332" s="168">
        <f>SUMIFS('BAZA DANYCH'!$O:$O,'BAZA DANYCH'!$U:$U,CM$281,'BAZA DANYCH'!$K:$K,$C332,'BAZA DANYCH'!$A:$A,$A332,'BAZA DANYCH'!$F:$F,STATYSTYKI!$B332)</f>
        <v>0</v>
      </c>
      <c r="CN332" s="168">
        <f>SUMIFS('BAZA DANYCH'!$P:$P,'BAZA DANYCH'!$U:$U,CN$281,'BAZA DANYCH'!$K:$K,$C332,'BAZA DANYCH'!$A:$A,$A332,'BAZA DANYCH'!$F:$F,STATYSTYKI!$B332)</f>
        <v>0</v>
      </c>
      <c r="CO332" s="168">
        <f t="shared" si="290"/>
        <v>0</v>
      </c>
      <c r="CP332" s="168">
        <f>SUMIFS('BAZA DANYCH'!$O:$O,'BAZA DANYCH'!$U:$U,CP$281,'BAZA DANYCH'!$K:$K,$C332,'BAZA DANYCH'!$A:$A,$A332,'BAZA DANYCH'!$F:$F,STATYSTYKI!$B332)</f>
        <v>0</v>
      </c>
      <c r="CQ332" s="168">
        <f>SUMIFS('BAZA DANYCH'!$P:$P,'BAZA DANYCH'!$U:$U,CQ$281,'BAZA DANYCH'!$K:$K,$C332,'BAZA DANYCH'!$A:$A,$A332,'BAZA DANYCH'!$F:$F,STATYSTYKI!$B332)</f>
        <v>0</v>
      </c>
      <c r="CR332" s="168">
        <f t="shared" si="291"/>
        <v>0</v>
      </c>
      <c r="CS332" s="168">
        <f>SUMIFS('BAZA DANYCH'!$O:$O,'BAZA DANYCH'!$U:$U,CS$281,'BAZA DANYCH'!$K:$K,$C332,'BAZA DANYCH'!$A:$A,$A332,'BAZA DANYCH'!$F:$F,STATYSTYKI!$B332)</f>
        <v>0</v>
      </c>
      <c r="CT332" s="168">
        <f>SUMIFS('BAZA DANYCH'!$P:$P,'BAZA DANYCH'!$U:$U,CT$281,'BAZA DANYCH'!$K:$K,$C332,'BAZA DANYCH'!$A:$A,$A332,'BAZA DANYCH'!$F:$F,STATYSTYKI!$B332)</f>
        <v>0</v>
      </c>
      <c r="CU332" s="168">
        <f t="shared" si="292"/>
        <v>0</v>
      </c>
      <c r="CV332" s="168">
        <f>SUMIFS('BAZA DANYCH'!$O:$O,'BAZA DANYCH'!$U:$U,CV$281,'BAZA DANYCH'!$K:$K,$C332,'BAZA DANYCH'!$A:$A,$A332,'BAZA DANYCH'!$F:$F,STATYSTYKI!$B332)</f>
        <v>0</v>
      </c>
      <c r="CW332" s="168">
        <f>SUMIFS('BAZA DANYCH'!$P:$P,'BAZA DANYCH'!$U:$U,CW$281,'BAZA DANYCH'!$K:$K,$C332,'BAZA DANYCH'!$A:$A,$A332,'BAZA DANYCH'!$F:$F,STATYSTYKI!$B332)</f>
        <v>0</v>
      </c>
    </row>
    <row r="333" spans="1:101" x14ac:dyDescent="0.2">
      <c r="A333" s="170" t="str">
        <f t="shared" ref="A333:C333" si="342">A235</f>
        <v xml:space="preserve">Plac Grunwaldzki </v>
      </c>
      <c r="B333" s="170" t="str">
        <f t="shared" si="342"/>
        <v>pr_88e_A</v>
      </c>
      <c r="C333" s="170">
        <f t="shared" si="342"/>
        <v>145</v>
      </c>
      <c r="D333" s="177">
        <f t="shared" si="324"/>
        <v>555</v>
      </c>
      <c r="E333" s="177">
        <f t="shared" si="325"/>
        <v>273</v>
      </c>
      <c r="F333" s="177">
        <f t="shared" si="261"/>
        <v>828</v>
      </c>
      <c r="G333" s="168">
        <f>SUMIFS('BAZA DANYCH'!$O:$O,'BAZA DANYCH'!$U:$U,G$281,'BAZA DANYCH'!$K:$K,$C333,'BAZA DANYCH'!$A:$A,$A333,'BAZA DANYCH'!$F:$F,STATYSTYKI!$B333)</f>
        <v>4</v>
      </c>
      <c r="H333" s="168">
        <f>SUMIFS('BAZA DANYCH'!$P:$P,'BAZA DANYCH'!$U:$U,H$281,'BAZA DANYCH'!$K:$K,$C333,'BAZA DANYCH'!$A:$A,$A333,'BAZA DANYCH'!$F:$F,STATYSTYKI!$B333)</f>
        <v>3</v>
      </c>
      <c r="I333" s="168">
        <f t="shared" si="262"/>
        <v>7</v>
      </c>
      <c r="J333" s="168">
        <f>SUMIFS('BAZA DANYCH'!$O:$O,'BAZA DANYCH'!$U:$U,J$281,'BAZA DANYCH'!$K:$K,$C333,'BAZA DANYCH'!$A:$A,$A333,'BAZA DANYCH'!$F:$F,STATYSTYKI!$B333)</f>
        <v>15</v>
      </c>
      <c r="K333" s="168">
        <f>SUMIFS('BAZA DANYCH'!$P:$P,'BAZA DANYCH'!$U:$U,K$281,'BAZA DANYCH'!$K:$K,$C333,'BAZA DANYCH'!$A:$A,$A333,'BAZA DANYCH'!$F:$F,STATYSTYKI!$B333)</f>
        <v>6</v>
      </c>
      <c r="L333" s="168">
        <f t="shared" si="263"/>
        <v>21</v>
      </c>
      <c r="M333" s="168">
        <f>SUMIFS('BAZA DANYCH'!$O:$O,'BAZA DANYCH'!$U:$U,M$281,'BAZA DANYCH'!$K:$K,$C333,'BAZA DANYCH'!$A:$A,$A333,'BAZA DANYCH'!$F:$F,STATYSTYKI!$B333)</f>
        <v>0</v>
      </c>
      <c r="N333" s="168">
        <f>SUMIFS('BAZA DANYCH'!$P:$P,'BAZA DANYCH'!$U:$U,N$281,'BAZA DANYCH'!$K:$K,$C333,'BAZA DANYCH'!$A:$A,$A333,'BAZA DANYCH'!$F:$F,STATYSTYKI!$B333)</f>
        <v>0</v>
      </c>
      <c r="O333" s="168">
        <f t="shared" si="264"/>
        <v>0</v>
      </c>
      <c r="P333" s="168">
        <f>SUMIFS('BAZA DANYCH'!$O:$O,'BAZA DANYCH'!$U:$U,P$281,'BAZA DANYCH'!$K:$K,$C333,'BAZA DANYCH'!$A:$A,$A333,'BAZA DANYCH'!$F:$F,STATYSTYKI!$B333)</f>
        <v>34</v>
      </c>
      <c r="Q333" s="168">
        <f>SUMIFS('BAZA DANYCH'!$P:$P,'BAZA DANYCH'!$U:$U,Q$281,'BAZA DANYCH'!$K:$K,$C333,'BAZA DANYCH'!$A:$A,$A333,'BAZA DANYCH'!$F:$F,STATYSTYKI!$B333)</f>
        <v>8</v>
      </c>
      <c r="R333" s="168">
        <f t="shared" si="265"/>
        <v>42</v>
      </c>
      <c r="S333" s="168">
        <f>SUMIFS('BAZA DANYCH'!$O:$O,'BAZA DANYCH'!$U:$U,S$281,'BAZA DANYCH'!$K:$K,$C333,'BAZA DANYCH'!$A:$A,$A333,'BAZA DANYCH'!$F:$F,STATYSTYKI!$B333)</f>
        <v>37</v>
      </c>
      <c r="T333" s="168">
        <f>SUMIFS('BAZA DANYCH'!$P:$P,'BAZA DANYCH'!$U:$U,T$281,'BAZA DANYCH'!$K:$K,$C333,'BAZA DANYCH'!$A:$A,$A333,'BAZA DANYCH'!$F:$F,STATYSTYKI!$B333)</f>
        <v>23</v>
      </c>
      <c r="U333" s="168">
        <f t="shared" si="266"/>
        <v>60</v>
      </c>
      <c r="V333" s="168">
        <f>SUMIFS('BAZA DANYCH'!$O:$O,'BAZA DANYCH'!$U:$U,V$281,'BAZA DANYCH'!$K:$K,$C333,'BAZA DANYCH'!$A:$A,$A333,'BAZA DANYCH'!$F:$F,STATYSTYKI!$B333)</f>
        <v>0</v>
      </c>
      <c r="W333" s="168">
        <f>SUMIFS('BAZA DANYCH'!$P:$P,'BAZA DANYCH'!$U:$U,W$281,'BAZA DANYCH'!$K:$K,$C333,'BAZA DANYCH'!$A:$A,$A333,'BAZA DANYCH'!$F:$F,STATYSTYKI!$B333)</f>
        <v>0</v>
      </c>
      <c r="X333" s="168">
        <f t="shared" si="267"/>
        <v>0</v>
      </c>
      <c r="Y333" s="168">
        <f>SUMIFS('BAZA DANYCH'!$O:$O,'BAZA DANYCH'!$U:$U,Y$281,'BAZA DANYCH'!$K:$K,$C333,'BAZA DANYCH'!$A:$A,$A333,'BAZA DANYCH'!$F:$F,STATYSTYKI!$B333)</f>
        <v>0</v>
      </c>
      <c r="Z333" s="168">
        <f>SUMIFS('BAZA DANYCH'!$P:$P,'BAZA DANYCH'!$U:$U,Z$281,'BAZA DANYCH'!$K:$K,$C333,'BAZA DANYCH'!$A:$A,$A333,'BAZA DANYCH'!$F:$F,STATYSTYKI!$B333)</f>
        <v>0</v>
      </c>
      <c r="AA333" s="168">
        <f t="shared" si="268"/>
        <v>0</v>
      </c>
      <c r="AB333" s="168">
        <f>SUMIFS('BAZA DANYCH'!$O:$O,'BAZA DANYCH'!$U:$U,AB$281,'BAZA DANYCH'!$K:$K,$C333,'BAZA DANYCH'!$A:$A,$A333,'BAZA DANYCH'!$F:$F,STATYSTYKI!$B333)</f>
        <v>16</v>
      </c>
      <c r="AC333" s="168">
        <f>SUMIFS('BAZA DANYCH'!$P:$P,'BAZA DANYCH'!$U:$U,AC$281,'BAZA DANYCH'!$K:$K,$C333,'BAZA DANYCH'!$A:$A,$A333,'BAZA DANYCH'!$F:$F,STATYSTYKI!$B333)</f>
        <v>9</v>
      </c>
      <c r="AD333" s="168">
        <f t="shared" si="269"/>
        <v>25</v>
      </c>
      <c r="AE333" s="168">
        <f>SUMIFS('BAZA DANYCH'!$O:$O,'BAZA DANYCH'!$U:$U,AE$281,'BAZA DANYCH'!$K:$K,$C333,'BAZA DANYCH'!$A:$A,$A333,'BAZA DANYCH'!$F:$F,STATYSTYKI!$B333)</f>
        <v>5</v>
      </c>
      <c r="AF333" s="168">
        <f>SUMIFS('BAZA DANYCH'!$P:$P,'BAZA DANYCH'!$U:$U,AF$281,'BAZA DANYCH'!$K:$K,$C333,'BAZA DANYCH'!$A:$A,$A333,'BAZA DANYCH'!$F:$F,STATYSTYKI!$B333)</f>
        <v>8</v>
      </c>
      <c r="AG333" s="168">
        <f t="shared" si="270"/>
        <v>13</v>
      </c>
      <c r="AH333" s="168">
        <f>SUMIFS('BAZA DANYCH'!$O:$O,'BAZA DANYCH'!$U:$U,AH$281,'BAZA DANYCH'!$K:$K,$C333,'BAZA DANYCH'!$A:$A,$A333,'BAZA DANYCH'!$F:$F,STATYSTYKI!$B333)</f>
        <v>35</v>
      </c>
      <c r="AI333" s="168">
        <f>SUMIFS('BAZA DANYCH'!$P:$P,'BAZA DANYCH'!$U:$U,AI$281,'BAZA DANYCH'!$K:$K,$C333,'BAZA DANYCH'!$A:$A,$A333,'BAZA DANYCH'!$F:$F,STATYSTYKI!$B333)</f>
        <v>13</v>
      </c>
      <c r="AJ333" s="168">
        <f t="shared" si="271"/>
        <v>48</v>
      </c>
      <c r="AK333" s="168">
        <f>SUMIFS('BAZA DANYCH'!$O:$O,'BAZA DANYCH'!$U:$U,AK$281,'BAZA DANYCH'!$K:$K,$C333,'BAZA DANYCH'!$A:$A,$A333,'BAZA DANYCH'!$F:$F,STATYSTYKI!$B333)</f>
        <v>28</v>
      </c>
      <c r="AL333" s="168">
        <f>SUMIFS('BAZA DANYCH'!$P:$P,'BAZA DANYCH'!$U:$U,AL$281,'BAZA DANYCH'!$K:$K,$C333,'BAZA DANYCH'!$A:$A,$A333,'BAZA DANYCH'!$F:$F,STATYSTYKI!$B333)</f>
        <v>9</v>
      </c>
      <c r="AM333" s="168">
        <f t="shared" si="272"/>
        <v>37</v>
      </c>
      <c r="AN333" s="168">
        <f>SUMIFS('BAZA DANYCH'!$O:$O,'BAZA DANYCH'!$U:$U,AN$281,'BAZA DANYCH'!$K:$K,$C333,'BAZA DANYCH'!$A:$A,$A333,'BAZA DANYCH'!$F:$F,STATYSTYKI!$B333)</f>
        <v>16</v>
      </c>
      <c r="AO333" s="168">
        <f>SUMIFS('BAZA DANYCH'!$P:$P,'BAZA DANYCH'!$U:$U,AO$281,'BAZA DANYCH'!$K:$K,$C333,'BAZA DANYCH'!$A:$A,$A333,'BAZA DANYCH'!$F:$F,STATYSTYKI!$B333)</f>
        <v>34</v>
      </c>
      <c r="AP333" s="168">
        <f t="shared" si="273"/>
        <v>50</v>
      </c>
      <c r="AQ333" s="168">
        <f>SUMIFS('BAZA DANYCH'!$O:$O,'BAZA DANYCH'!$U:$U,AQ$281,'BAZA DANYCH'!$K:$K,$C333,'BAZA DANYCH'!$A:$A,$A333,'BAZA DANYCH'!$F:$F,STATYSTYKI!$B333)</f>
        <v>0</v>
      </c>
      <c r="AR333" s="168">
        <f>SUMIFS('BAZA DANYCH'!$P:$P,'BAZA DANYCH'!$U:$U,AR$281,'BAZA DANYCH'!$K:$K,$C333,'BAZA DANYCH'!$A:$A,$A333,'BAZA DANYCH'!$F:$F,STATYSTYKI!$B333)</f>
        <v>0</v>
      </c>
      <c r="AS333" s="168">
        <f t="shared" si="274"/>
        <v>0</v>
      </c>
      <c r="AT333" s="168">
        <f>SUMIFS('BAZA DANYCH'!$O:$O,'BAZA DANYCH'!$U:$U,AT$281,'BAZA DANYCH'!$K:$K,$C333,'BAZA DANYCH'!$A:$A,$A333,'BAZA DANYCH'!$F:$F,STATYSTYKI!$B333)</f>
        <v>27</v>
      </c>
      <c r="AU333" s="168">
        <f>SUMIFS('BAZA DANYCH'!$P:$P,'BAZA DANYCH'!$U:$U,AU$281,'BAZA DANYCH'!$K:$K,$C333,'BAZA DANYCH'!$A:$A,$A333,'BAZA DANYCH'!$F:$F,STATYSTYKI!$B333)</f>
        <v>3</v>
      </c>
      <c r="AV333" s="168">
        <f t="shared" si="275"/>
        <v>30</v>
      </c>
      <c r="AW333" s="168">
        <f>SUMIFS('BAZA DANYCH'!$O:$O,'BAZA DANYCH'!$U:$U,AW$281,'BAZA DANYCH'!$K:$K,$C333,'BAZA DANYCH'!$A:$A,$A333,'BAZA DANYCH'!$F:$F,STATYSTYKI!$B333)</f>
        <v>14</v>
      </c>
      <c r="AX333" s="168">
        <f>SUMIFS('BAZA DANYCH'!$P:$P,'BAZA DANYCH'!$U:$U,AX$281,'BAZA DANYCH'!$K:$K,$C333,'BAZA DANYCH'!$A:$A,$A333,'BAZA DANYCH'!$F:$F,STATYSTYKI!$B333)</f>
        <v>6</v>
      </c>
      <c r="AY333" s="168">
        <f t="shared" si="276"/>
        <v>20</v>
      </c>
      <c r="AZ333" s="168">
        <f>SUMIFS('BAZA DANYCH'!$O:$O,'BAZA DANYCH'!$U:$U,AZ$281,'BAZA DANYCH'!$K:$K,$C333,'BAZA DANYCH'!$A:$A,$A333,'BAZA DANYCH'!$F:$F,STATYSTYKI!$B333)</f>
        <v>0</v>
      </c>
      <c r="BA333" s="168">
        <f>SUMIFS('BAZA DANYCH'!$P:$P,'BAZA DANYCH'!$U:$U,BA$281,'BAZA DANYCH'!$K:$K,$C333,'BAZA DANYCH'!$A:$A,$A333,'BAZA DANYCH'!$F:$F,STATYSTYKI!$B333)</f>
        <v>0</v>
      </c>
      <c r="BB333" s="168">
        <f t="shared" si="277"/>
        <v>0</v>
      </c>
      <c r="BC333" s="168">
        <f>SUMIFS('BAZA DANYCH'!$O:$O,'BAZA DANYCH'!$U:$U,BC$281,'BAZA DANYCH'!$K:$K,$C333,'BAZA DANYCH'!$A:$A,$A333,'BAZA DANYCH'!$F:$F,STATYSTYKI!$B333)</f>
        <v>0</v>
      </c>
      <c r="BD333" s="168">
        <f>SUMIFS('BAZA DANYCH'!$P:$P,'BAZA DANYCH'!$U:$U,BD$281,'BAZA DANYCH'!$K:$K,$C333,'BAZA DANYCH'!$A:$A,$A333,'BAZA DANYCH'!$F:$F,STATYSTYKI!$B333)</f>
        <v>0</v>
      </c>
      <c r="BE333" s="168">
        <f t="shared" si="278"/>
        <v>0</v>
      </c>
      <c r="BF333" s="168">
        <f>SUMIFS('BAZA DANYCH'!$O:$O,'BAZA DANYCH'!$U:$U,BF$281,'BAZA DANYCH'!$K:$K,$C333,'BAZA DANYCH'!$A:$A,$A333,'BAZA DANYCH'!$F:$F,STATYSTYKI!$B333)</f>
        <v>16</v>
      </c>
      <c r="BG333" s="168">
        <f>SUMIFS('BAZA DANYCH'!$P:$P,'BAZA DANYCH'!$U:$U,BG$281,'BAZA DANYCH'!$K:$K,$C333,'BAZA DANYCH'!$A:$A,$A333,'BAZA DANYCH'!$F:$F,STATYSTYKI!$B333)</f>
        <v>24</v>
      </c>
      <c r="BH333" s="168">
        <f t="shared" si="279"/>
        <v>40</v>
      </c>
      <c r="BI333" s="168">
        <f>SUMIFS('BAZA DANYCH'!$O:$O,'BAZA DANYCH'!$U:$U,BI$281,'BAZA DANYCH'!$K:$K,$C333,'BAZA DANYCH'!$A:$A,$A333,'BAZA DANYCH'!$F:$F,STATYSTYKI!$B333)</f>
        <v>0</v>
      </c>
      <c r="BJ333" s="168">
        <f>SUMIFS('BAZA DANYCH'!$P:$P,'BAZA DANYCH'!$U:$U,BJ$281,'BAZA DANYCH'!$K:$K,$C333,'BAZA DANYCH'!$A:$A,$A333,'BAZA DANYCH'!$F:$F,STATYSTYKI!$B333)</f>
        <v>0</v>
      </c>
      <c r="BK333" s="168">
        <f t="shared" si="280"/>
        <v>0</v>
      </c>
      <c r="BL333" s="168">
        <f>SUMIFS('BAZA DANYCH'!$O:$O,'BAZA DANYCH'!$U:$U,BL$281,'BAZA DANYCH'!$K:$K,$C333,'BAZA DANYCH'!$A:$A,$A333,'BAZA DANYCH'!$F:$F,STATYSTYKI!$B333)</f>
        <v>28</v>
      </c>
      <c r="BM333" s="168">
        <f>SUMIFS('BAZA DANYCH'!$P:$P,'BAZA DANYCH'!$U:$U,BM$281,'BAZA DANYCH'!$K:$K,$C333,'BAZA DANYCH'!$A:$A,$A333,'BAZA DANYCH'!$F:$F,STATYSTYKI!$B333)</f>
        <v>14</v>
      </c>
      <c r="BN333" s="168">
        <f t="shared" si="281"/>
        <v>42</v>
      </c>
      <c r="BO333" s="168">
        <f>SUMIFS('BAZA DANYCH'!$O:$O,'BAZA DANYCH'!$U:$U,BO$281,'BAZA DANYCH'!$K:$K,$C333,'BAZA DANYCH'!$A:$A,$A333,'BAZA DANYCH'!$F:$F,STATYSTYKI!$B333)</f>
        <v>16</v>
      </c>
      <c r="BP333" s="168">
        <f>SUMIFS('BAZA DANYCH'!$P:$P,'BAZA DANYCH'!$U:$U,BP$281,'BAZA DANYCH'!$K:$K,$C333,'BAZA DANYCH'!$A:$A,$A333,'BAZA DANYCH'!$F:$F,STATYSTYKI!$B333)</f>
        <v>10</v>
      </c>
      <c r="BQ333" s="168">
        <f t="shared" si="282"/>
        <v>26</v>
      </c>
      <c r="BR333" s="168">
        <f>SUMIFS('BAZA DANYCH'!$O:$O,'BAZA DANYCH'!$U:$U,BR$281,'BAZA DANYCH'!$K:$K,$C333,'BAZA DANYCH'!$A:$A,$A333,'BAZA DANYCH'!$F:$F,STATYSTYKI!$B333)</f>
        <v>27</v>
      </c>
      <c r="BS333" s="168">
        <f>SUMIFS('BAZA DANYCH'!$P:$P,'BAZA DANYCH'!$U:$U,BS$281,'BAZA DANYCH'!$K:$K,$C333,'BAZA DANYCH'!$A:$A,$A333,'BAZA DANYCH'!$F:$F,STATYSTYKI!$B333)</f>
        <v>15</v>
      </c>
      <c r="BT333" s="168">
        <f t="shared" si="283"/>
        <v>42</v>
      </c>
      <c r="BU333" s="168">
        <f>SUMIFS('BAZA DANYCH'!$O:$O,'BAZA DANYCH'!$U:$U,BU$281,'BAZA DANYCH'!$K:$K,$C333,'BAZA DANYCH'!$A:$A,$A333,'BAZA DANYCH'!$F:$F,STATYSTYKI!$B333)</f>
        <v>28</v>
      </c>
      <c r="BV333" s="168">
        <f>SUMIFS('BAZA DANYCH'!$P:$P,'BAZA DANYCH'!$U:$U,BV$281,'BAZA DANYCH'!$K:$K,$C333,'BAZA DANYCH'!$A:$A,$A333,'BAZA DANYCH'!$F:$F,STATYSTYKI!$B333)</f>
        <v>6</v>
      </c>
      <c r="BW333" s="168">
        <f t="shared" si="284"/>
        <v>34</v>
      </c>
      <c r="BX333" s="168">
        <f>SUMIFS('BAZA DANYCH'!$O:$O,'BAZA DANYCH'!$U:$U,BX$281,'BAZA DANYCH'!$K:$K,$C333,'BAZA DANYCH'!$A:$A,$A333,'BAZA DANYCH'!$F:$F,STATYSTYKI!$B333)</f>
        <v>15</v>
      </c>
      <c r="BY333" s="168">
        <f>SUMIFS('BAZA DANYCH'!$P:$P,'BAZA DANYCH'!$U:$U,BY$281,'BAZA DANYCH'!$K:$K,$C333,'BAZA DANYCH'!$A:$A,$A333,'BAZA DANYCH'!$F:$F,STATYSTYKI!$B333)</f>
        <v>6</v>
      </c>
      <c r="BZ333" s="168">
        <f t="shared" si="285"/>
        <v>21</v>
      </c>
      <c r="CA333" s="168">
        <f>SUMIFS('BAZA DANYCH'!$O:$O,'BAZA DANYCH'!$U:$U,CA$281,'BAZA DANYCH'!$K:$K,$C333,'BAZA DANYCH'!$A:$A,$A333,'BAZA DANYCH'!$F:$F,STATYSTYKI!$B333)</f>
        <v>28</v>
      </c>
      <c r="CB333" s="168">
        <f>SUMIFS('BAZA DANYCH'!$P:$P,'BAZA DANYCH'!$U:$U,CB$281,'BAZA DANYCH'!$K:$K,$C333,'BAZA DANYCH'!$A:$A,$A333,'BAZA DANYCH'!$F:$F,STATYSTYKI!$B333)</f>
        <v>4</v>
      </c>
      <c r="CC333" s="168">
        <f t="shared" si="286"/>
        <v>32</v>
      </c>
      <c r="CD333" s="168">
        <f>SUMIFS('BAZA DANYCH'!$O:$O,'BAZA DANYCH'!$U:$U,CD$281,'BAZA DANYCH'!$K:$K,$C333,'BAZA DANYCH'!$A:$A,$A333,'BAZA DANYCH'!$F:$F,STATYSTYKI!$B333)</f>
        <v>25</v>
      </c>
      <c r="CE333" s="168">
        <f>SUMIFS('BAZA DANYCH'!$P:$P,'BAZA DANYCH'!$U:$U,CE$281,'BAZA DANYCH'!$K:$K,$C333,'BAZA DANYCH'!$A:$A,$A333,'BAZA DANYCH'!$F:$F,STATYSTYKI!$B333)</f>
        <v>16</v>
      </c>
      <c r="CF333" s="168">
        <f t="shared" si="287"/>
        <v>41</v>
      </c>
      <c r="CG333" s="168">
        <f>SUMIFS('BAZA DANYCH'!$O:$O,'BAZA DANYCH'!$U:$U,CG$281,'BAZA DANYCH'!$K:$K,$C333,'BAZA DANYCH'!$A:$A,$A333,'BAZA DANYCH'!$F:$F,STATYSTYKI!$B333)</f>
        <v>22</v>
      </c>
      <c r="CH333" s="168">
        <f>SUMIFS('BAZA DANYCH'!$P:$P,'BAZA DANYCH'!$U:$U,CH$281,'BAZA DANYCH'!$K:$K,$C333,'BAZA DANYCH'!$A:$A,$A333,'BAZA DANYCH'!$F:$F,STATYSTYKI!$B333)</f>
        <v>17</v>
      </c>
      <c r="CI333" s="168">
        <f t="shared" si="288"/>
        <v>39</v>
      </c>
      <c r="CJ333" s="168">
        <f>SUMIFS('BAZA DANYCH'!$O:$O,'BAZA DANYCH'!$U:$U,CJ$281,'BAZA DANYCH'!$K:$K,$C333,'BAZA DANYCH'!$A:$A,$A333,'BAZA DANYCH'!$F:$F,STATYSTYKI!$B333)</f>
        <v>0</v>
      </c>
      <c r="CK333" s="168">
        <f>SUMIFS('BAZA DANYCH'!$P:$P,'BAZA DANYCH'!$U:$U,CK$281,'BAZA DANYCH'!$K:$K,$C333,'BAZA DANYCH'!$A:$A,$A333,'BAZA DANYCH'!$F:$F,STATYSTYKI!$B333)</f>
        <v>0</v>
      </c>
      <c r="CL333" s="168">
        <f t="shared" si="289"/>
        <v>0</v>
      </c>
      <c r="CM333" s="168">
        <f>SUMIFS('BAZA DANYCH'!$O:$O,'BAZA DANYCH'!$U:$U,CM$281,'BAZA DANYCH'!$K:$K,$C333,'BAZA DANYCH'!$A:$A,$A333,'BAZA DANYCH'!$F:$F,STATYSTYKI!$B333)</f>
        <v>86</v>
      </c>
      <c r="CN333" s="168">
        <f>SUMIFS('BAZA DANYCH'!$P:$P,'BAZA DANYCH'!$U:$U,CN$281,'BAZA DANYCH'!$K:$K,$C333,'BAZA DANYCH'!$A:$A,$A333,'BAZA DANYCH'!$F:$F,STATYSTYKI!$B333)</f>
        <v>31</v>
      </c>
      <c r="CO333" s="168">
        <f t="shared" si="290"/>
        <v>117</v>
      </c>
      <c r="CP333" s="168">
        <f>SUMIFS('BAZA DANYCH'!$O:$O,'BAZA DANYCH'!$U:$U,CP$281,'BAZA DANYCH'!$K:$K,$C333,'BAZA DANYCH'!$A:$A,$A333,'BAZA DANYCH'!$F:$F,STATYSTYKI!$B333)</f>
        <v>0</v>
      </c>
      <c r="CQ333" s="168">
        <f>SUMIFS('BAZA DANYCH'!$P:$P,'BAZA DANYCH'!$U:$U,CQ$281,'BAZA DANYCH'!$K:$K,$C333,'BAZA DANYCH'!$A:$A,$A333,'BAZA DANYCH'!$F:$F,STATYSTYKI!$B333)</f>
        <v>0</v>
      </c>
      <c r="CR333" s="168">
        <f t="shared" si="291"/>
        <v>0</v>
      </c>
      <c r="CS333" s="168">
        <f>SUMIFS('BAZA DANYCH'!$O:$O,'BAZA DANYCH'!$U:$U,CS$281,'BAZA DANYCH'!$K:$K,$C333,'BAZA DANYCH'!$A:$A,$A333,'BAZA DANYCH'!$F:$F,STATYSTYKI!$B333)</f>
        <v>0</v>
      </c>
      <c r="CT333" s="168">
        <f>SUMIFS('BAZA DANYCH'!$P:$P,'BAZA DANYCH'!$U:$U,CT$281,'BAZA DANYCH'!$K:$K,$C333,'BAZA DANYCH'!$A:$A,$A333,'BAZA DANYCH'!$F:$F,STATYSTYKI!$B333)</f>
        <v>0</v>
      </c>
      <c r="CU333" s="168">
        <f t="shared" si="292"/>
        <v>0</v>
      </c>
      <c r="CV333" s="168">
        <f>SUMIFS('BAZA DANYCH'!$O:$O,'BAZA DANYCH'!$U:$U,CV$281,'BAZA DANYCH'!$K:$K,$C333,'BAZA DANYCH'!$A:$A,$A333,'BAZA DANYCH'!$F:$F,STATYSTYKI!$B333)</f>
        <v>33</v>
      </c>
      <c r="CW333" s="168">
        <f>SUMIFS('BAZA DANYCH'!$P:$P,'BAZA DANYCH'!$U:$U,CW$281,'BAZA DANYCH'!$K:$K,$C333,'BAZA DANYCH'!$A:$A,$A333,'BAZA DANYCH'!$F:$F,STATYSTYKI!$B333)</f>
        <v>8</v>
      </c>
    </row>
    <row r="334" spans="1:101" x14ac:dyDescent="0.2">
      <c r="A334" s="170" t="str">
        <f t="shared" ref="A334:C334" si="343">A236</f>
        <v xml:space="preserve">Plac Grunwaldzki </v>
      </c>
      <c r="B334" s="170" t="str">
        <f t="shared" si="343"/>
        <v>pr_88f_A</v>
      </c>
      <c r="C334" s="170">
        <f t="shared" si="343"/>
        <v>145</v>
      </c>
      <c r="D334" s="177">
        <f t="shared" si="324"/>
        <v>268</v>
      </c>
      <c r="E334" s="177">
        <f t="shared" si="325"/>
        <v>486</v>
      </c>
      <c r="F334" s="177">
        <f t="shared" si="261"/>
        <v>754</v>
      </c>
      <c r="G334" s="168">
        <f>SUMIFS('BAZA DANYCH'!$O:$O,'BAZA DANYCH'!$U:$U,G$281,'BAZA DANYCH'!$K:$K,$C334,'BAZA DANYCH'!$A:$A,$A334,'BAZA DANYCH'!$F:$F,STATYSTYKI!$B334)</f>
        <v>0</v>
      </c>
      <c r="H334" s="168">
        <f>SUMIFS('BAZA DANYCH'!$P:$P,'BAZA DANYCH'!$U:$U,H$281,'BAZA DANYCH'!$K:$K,$C334,'BAZA DANYCH'!$A:$A,$A334,'BAZA DANYCH'!$F:$F,STATYSTYKI!$B334)</f>
        <v>0</v>
      </c>
      <c r="I334" s="168">
        <f t="shared" si="262"/>
        <v>0</v>
      </c>
      <c r="J334" s="168">
        <f>SUMIFS('BAZA DANYCH'!$O:$O,'BAZA DANYCH'!$U:$U,J$281,'BAZA DANYCH'!$K:$K,$C334,'BAZA DANYCH'!$A:$A,$A334,'BAZA DANYCH'!$F:$F,STATYSTYKI!$B334)</f>
        <v>7</v>
      </c>
      <c r="K334" s="168">
        <f>SUMIFS('BAZA DANYCH'!$P:$P,'BAZA DANYCH'!$U:$U,K$281,'BAZA DANYCH'!$K:$K,$C334,'BAZA DANYCH'!$A:$A,$A334,'BAZA DANYCH'!$F:$F,STATYSTYKI!$B334)</f>
        <v>7</v>
      </c>
      <c r="L334" s="168">
        <f t="shared" si="263"/>
        <v>14</v>
      </c>
      <c r="M334" s="168">
        <f>SUMIFS('BAZA DANYCH'!$O:$O,'BAZA DANYCH'!$U:$U,M$281,'BAZA DANYCH'!$K:$K,$C334,'BAZA DANYCH'!$A:$A,$A334,'BAZA DANYCH'!$F:$F,STATYSTYKI!$B334)</f>
        <v>1</v>
      </c>
      <c r="N334" s="168">
        <f>SUMIFS('BAZA DANYCH'!$P:$P,'BAZA DANYCH'!$U:$U,N$281,'BAZA DANYCH'!$K:$K,$C334,'BAZA DANYCH'!$A:$A,$A334,'BAZA DANYCH'!$F:$F,STATYSTYKI!$B334)</f>
        <v>11</v>
      </c>
      <c r="O334" s="168">
        <f t="shared" si="264"/>
        <v>12</v>
      </c>
      <c r="P334" s="168">
        <f>SUMIFS('BAZA DANYCH'!$O:$O,'BAZA DANYCH'!$U:$U,P$281,'BAZA DANYCH'!$K:$K,$C334,'BAZA DANYCH'!$A:$A,$A334,'BAZA DANYCH'!$F:$F,STATYSTYKI!$B334)</f>
        <v>8</v>
      </c>
      <c r="Q334" s="168">
        <f>SUMIFS('BAZA DANYCH'!$P:$P,'BAZA DANYCH'!$U:$U,Q$281,'BAZA DANYCH'!$K:$K,$C334,'BAZA DANYCH'!$A:$A,$A334,'BAZA DANYCH'!$F:$F,STATYSTYKI!$B334)</f>
        <v>17</v>
      </c>
      <c r="R334" s="168">
        <f t="shared" si="265"/>
        <v>25</v>
      </c>
      <c r="S334" s="168">
        <f>SUMIFS('BAZA DANYCH'!$O:$O,'BAZA DANYCH'!$U:$U,S$281,'BAZA DANYCH'!$K:$K,$C334,'BAZA DANYCH'!$A:$A,$A334,'BAZA DANYCH'!$F:$F,STATYSTYKI!$B334)</f>
        <v>6</v>
      </c>
      <c r="T334" s="168">
        <f>SUMIFS('BAZA DANYCH'!$P:$P,'BAZA DANYCH'!$U:$U,T$281,'BAZA DANYCH'!$K:$K,$C334,'BAZA DANYCH'!$A:$A,$A334,'BAZA DANYCH'!$F:$F,STATYSTYKI!$B334)</f>
        <v>26</v>
      </c>
      <c r="U334" s="168">
        <f t="shared" si="266"/>
        <v>32</v>
      </c>
      <c r="V334" s="168">
        <f>SUMIFS('BAZA DANYCH'!$O:$O,'BAZA DANYCH'!$U:$U,V$281,'BAZA DANYCH'!$K:$K,$C334,'BAZA DANYCH'!$A:$A,$A334,'BAZA DANYCH'!$F:$F,STATYSTYKI!$B334)</f>
        <v>13</v>
      </c>
      <c r="W334" s="168">
        <f>SUMIFS('BAZA DANYCH'!$P:$P,'BAZA DANYCH'!$U:$U,W$281,'BAZA DANYCH'!$K:$K,$C334,'BAZA DANYCH'!$A:$A,$A334,'BAZA DANYCH'!$F:$F,STATYSTYKI!$B334)</f>
        <v>25</v>
      </c>
      <c r="X334" s="168">
        <f t="shared" si="267"/>
        <v>38</v>
      </c>
      <c r="Y334" s="168">
        <f>SUMIFS('BAZA DANYCH'!$O:$O,'BAZA DANYCH'!$U:$U,Y$281,'BAZA DANYCH'!$K:$K,$C334,'BAZA DANYCH'!$A:$A,$A334,'BAZA DANYCH'!$F:$F,STATYSTYKI!$B334)</f>
        <v>9</v>
      </c>
      <c r="Z334" s="168">
        <f>SUMIFS('BAZA DANYCH'!$P:$P,'BAZA DANYCH'!$U:$U,Z$281,'BAZA DANYCH'!$K:$K,$C334,'BAZA DANYCH'!$A:$A,$A334,'BAZA DANYCH'!$F:$F,STATYSTYKI!$B334)</f>
        <v>35</v>
      </c>
      <c r="AA334" s="168">
        <f t="shared" si="268"/>
        <v>44</v>
      </c>
      <c r="AB334" s="168">
        <f>SUMIFS('BAZA DANYCH'!$O:$O,'BAZA DANYCH'!$U:$U,AB$281,'BAZA DANYCH'!$K:$K,$C334,'BAZA DANYCH'!$A:$A,$A334,'BAZA DANYCH'!$F:$F,STATYSTYKI!$B334)</f>
        <v>0</v>
      </c>
      <c r="AC334" s="168">
        <f>SUMIFS('BAZA DANYCH'!$P:$P,'BAZA DANYCH'!$U:$U,AC$281,'BAZA DANYCH'!$K:$K,$C334,'BAZA DANYCH'!$A:$A,$A334,'BAZA DANYCH'!$F:$F,STATYSTYKI!$B334)</f>
        <v>0</v>
      </c>
      <c r="AD334" s="168">
        <f t="shared" si="269"/>
        <v>0</v>
      </c>
      <c r="AE334" s="168">
        <f>SUMIFS('BAZA DANYCH'!$O:$O,'BAZA DANYCH'!$U:$U,AE$281,'BAZA DANYCH'!$K:$K,$C334,'BAZA DANYCH'!$A:$A,$A334,'BAZA DANYCH'!$F:$F,STATYSTYKI!$B334)</f>
        <v>9</v>
      </c>
      <c r="AF334" s="168">
        <f>SUMIFS('BAZA DANYCH'!$P:$P,'BAZA DANYCH'!$U:$U,AF$281,'BAZA DANYCH'!$K:$K,$C334,'BAZA DANYCH'!$A:$A,$A334,'BAZA DANYCH'!$F:$F,STATYSTYKI!$B334)</f>
        <v>36</v>
      </c>
      <c r="AG334" s="168">
        <f t="shared" si="270"/>
        <v>45</v>
      </c>
      <c r="AH334" s="168">
        <f>SUMIFS('BAZA DANYCH'!$O:$O,'BAZA DANYCH'!$U:$U,AH$281,'BAZA DANYCH'!$K:$K,$C334,'BAZA DANYCH'!$A:$A,$A334,'BAZA DANYCH'!$F:$F,STATYSTYKI!$B334)</f>
        <v>3</v>
      </c>
      <c r="AI334" s="168">
        <f>SUMIFS('BAZA DANYCH'!$P:$P,'BAZA DANYCH'!$U:$U,AI$281,'BAZA DANYCH'!$K:$K,$C334,'BAZA DANYCH'!$A:$A,$A334,'BAZA DANYCH'!$F:$F,STATYSTYKI!$B334)</f>
        <v>21</v>
      </c>
      <c r="AJ334" s="168">
        <f t="shared" si="271"/>
        <v>24</v>
      </c>
      <c r="AK334" s="168">
        <f>SUMIFS('BAZA DANYCH'!$O:$O,'BAZA DANYCH'!$U:$U,AK$281,'BAZA DANYCH'!$K:$K,$C334,'BAZA DANYCH'!$A:$A,$A334,'BAZA DANYCH'!$F:$F,STATYSTYKI!$B334)</f>
        <v>0</v>
      </c>
      <c r="AL334" s="168">
        <f>SUMIFS('BAZA DANYCH'!$P:$P,'BAZA DANYCH'!$U:$U,AL$281,'BAZA DANYCH'!$K:$K,$C334,'BAZA DANYCH'!$A:$A,$A334,'BAZA DANYCH'!$F:$F,STATYSTYKI!$B334)</f>
        <v>0</v>
      </c>
      <c r="AM334" s="168">
        <f t="shared" si="272"/>
        <v>0</v>
      </c>
      <c r="AN334" s="168">
        <f>SUMIFS('BAZA DANYCH'!$O:$O,'BAZA DANYCH'!$U:$U,AN$281,'BAZA DANYCH'!$K:$K,$C334,'BAZA DANYCH'!$A:$A,$A334,'BAZA DANYCH'!$F:$F,STATYSTYKI!$B334)</f>
        <v>13</v>
      </c>
      <c r="AO334" s="168">
        <f>SUMIFS('BAZA DANYCH'!$P:$P,'BAZA DANYCH'!$U:$U,AO$281,'BAZA DANYCH'!$K:$K,$C334,'BAZA DANYCH'!$A:$A,$A334,'BAZA DANYCH'!$F:$F,STATYSTYKI!$B334)</f>
        <v>15</v>
      </c>
      <c r="AP334" s="168">
        <f t="shared" si="273"/>
        <v>28</v>
      </c>
      <c r="AQ334" s="168">
        <f>SUMIFS('BAZA DANYCH'!$O:$O,'BAZA DANYCH'!$U:$U,AQ$281,'BAZA DANYCH'!$K:$K,$C334,'BAZA DANYCH'!$A:$A,$A334,'BAZA DANYCH'!$F:$F,STATYSTYKI!$B334)</f>
        <v>0</v>
      </c>
      <c r="AR334" s="168">
        <f>SUMIFS('BAZA DANYCH'!$P:$P,'BAZA DANYCH'!$U:$U,AR$281,'BAZA DANYCH'!$K:$K,$C334,'BAZA DANYCH'!$A:$A,$A334,'BAZA DANYCH'!$F:$F,STATYSTYKI!$B334)</f>
        <v>0</v>
      </c>
      <c r="AS334" s="168">
        <f t="shared" si="274"/>
        <v>0</v>
      </c>
      <c r="AT334" s="168">
        <f>SUMIFS('BAZA DANYCH'!$O:$O,'BAZA DANYCH'!$U:$U,AT$281,'BAZA DANYCH'!$K:$K,$C334,'BAZA DANYCH'!$A:$A,$A334,'BAZA DANYCH'!$F:$F,STATYSTYKI!$B334)</f>
        <v>2</v>
      </c>
      <c r="AU334" s="168">
        <f>SUMIFS('BAZA DANYCH'!$P:$P,'BAZA DANYCH'!$U:$U,AU$281,'BAZA DANYCH'!$K:$K,$C334,'BAZA DANYCH'!$A:$A,$A334,'BAZA DANYCH'!$F:$F,STATYSTYKI!$B334)</f>
        <v>12</v>
      </c>
      <c r="AV334" s="168">
        <f t="shared" si="275"/>
        <v>14</v>
      </c>
      <c r="AW334" s="168">
        <f>SUMIFS('BAZA DANYCH'!$O:$O,'BAZA DANYCH'!$U:$U,AW$281,'BAZA DANYCH'!$K:$K,$C334,'BAZA DANYCH'!$A:$A,$A334,'BAZA DANYCH'!$F:$F,STATYSTYKI!$B334)</f>
        <v>2</v>
      </c>
      <c r="AX334" s="168">
        <f>SUMIFS('BAZA DANYCH'!$P:$P,'BAZA DANYCH'!$U:$U,AX$281,'BAZA DANYCH'!$K:$K,$C334,'BAZA DANYCH'!$A:$A,$A334,'BAZA DANYCH'!$F:$F,STATYSTYKI!$B334)</f>
        <v>14</v>
      </c>
      <c r="AY334" s="168">
        <f t="shared" si="276"/>
        <v>16</v>
      </c>
      <c r="AZ334" s="168">
        <f>SUMIFS('BAZA DANYCH'!$O:$O,'BAZA DANYCH'!$U:$U,AZ$281,'BAZA DANYCH'!$K:$K,$C334,'BAZA DANYCH'!$A:$A,$A334,'BAZA DANYCH'!$F:$F,STATYSTYKI!$B334)</f>
        <v>0</v>
      </c>
      <c r="BA334" s="168">
        <f>SUMIFS('BAZA DANYCH'!$P:$P,'BAZA DANYCH'!$U:$U,BA$281,'BAZA DANYCH'!$K:$K,$C334,'BAZA DANYCH'!$A:$A,$A334,'BAZA DANYCH'!$F:$F,STATYSTYKI!$B334)</f>
        <v>0</v>
      </c>
      <c r="BB334" s="168">
        <f t="shared" si="277"/>
        <v>0</v>
      </c>
      <c r="BC334" s="168">
        <f>SUMIFS('BAZA DANYCH'!$O:$O,'BAZA DANYCH'!$U:$U,BC$281,'BAZA DANYCH'!$K:$K,$C334,'BAZA DANYCH'!$A:$A,$A334,'BAZA DANYCH'!$F:$F,STATYSTYKI!$B334)</f>
        <v>14</v>
      </c>
      <c r="BD334" s="168">
        <f>SUMIFS('BAZA DANYCH'!$P:$P,'BAZA DANYCH'!$U:$U,BD$281,'BAZA DANYCH'!$K:$K,$C334,'BAZA DANYCH'!$A:$A,$A334,'BAZA DANYCH'!$F:$F,STATYSTYKI!$B334)</f>
        <v>17</v>
      </c>
      <c r="BE334" s="168">
        <f t="shared" si="278"/>
        <v>31</v>
      </c>
      <c r="BF334" s="168">
        <f>SUMIFS('BAZA DANYCH'!$O:$O,'BAZA DANYCH'!$U:$U,BF$281,'BAZA DANYCH'!$K:$K,$C334,'BAZA DANYCH'!$A:$A,$A334,'BAZA DANYCH'!$F:$F,STATYSTYKI!$B334)</f>
        <v>19</v>
      </c>
      <c r="BG334" s="168">
        <f>SUMIFS('BAZA DANYCH'!$P:$P,'BAZA DANYCH'!$U:$U,BG$281,'BAZA DANYCH'!$K:$K,$C334,'BAZA DANYCH'!$A:$A,$A334,'BAZA DANYCH'!$F:$F,STATYSTYKI!$B334)</f>
        <v>6</v>
      </c>
      <c r="BH334" s="168">
        <f t="shared" si="279"/>
        <v>25</v>
      </c>
      <c r="BI334" s="168">
        <f>SUMIFS('BAZA DANYCH'!$O:$O,'BAZA DANYCH'!$U:$U,BI$281,'BAZA DANYCH'!$K:$K,$C334,'BAZA DANYCH'!$A:$A,$A334,'BAZA DANYCH'!$F:$F,STATYSTYKI!$B334)</f>
        <v>7</v>
      </c>
      <c r="BJ334" s="168">
        <f>SUMIFS('BAZA DANYCH'!$P:$P,'BAZA DANYCH'!$U:$U,BJ$281,'BAZA DANYCH'!$K:$K,$C334,'BAZA DANYCH'!$A:$A,$A334,'BAZA DANYCH'!$F:$F,STATYSTYKI!$B334)</f>
        <v>22</v>
      </c>
      <c r="BK334" s="168">
        <f t="shared" si="280"/>
        <v>29</v>
      </c>
      <c r="BL334" s="168">
        <f>SUMIFS('BAZA DANYCH'!$O:$O,'BAZA DANYCH'!$U:$U,BL$281,'BAZA DANYCH'!$K:$K,$C334,'BAZA DANYCH'!$A:$A,$A334,'BAZA DANYCH'!$F:$F,STATYSTYKI!$B334)</f>
        <v>24</v>
      </c>
      <c r="BM334" s="168">
        <f>SUMIFS('BAZA DANYCH'!$P:$P,'BAZA DANYCH'!$U:$U,BM$281,'BAZA DANYCH'!$K:$K,$C334,'BAZA DANYCH'!$A:$A,$A334,'BAZA DANYCH'!$F:$F,STATYSTYKI!$B334)</f>
        <v>20</v>
      </c>
      <c r="BN334" s="168">
        <f t="shared" si="281"/>
        <v>44</v>
      </c>
      <c r="BO334" s="168">
        <f>SUMIFS('BAZA DANYCH'!$O:$O,'BAZA DANYCH'!$U:$U,BO$281,'BAZA DANYCH'!$K:$K,$C334,'BAZA DANYCH'!$A:$A,$A334,'BAZA DANYCH'!$F:$F,STATYSTYKI!$B334)</f>
        <v>6</v>
      </c>
      <c r="BP334" s="168">
        <f>SUMIFS('BAZA DANYCH'!$P:$P,'BAZA DANYCH'!$U:$U,BP$281,'BAZA DANYCH'!$K:$K,$C334,'BAZA DANYCH'!$A:$A,$A334,'BAZA DANYCH'!$F:$F,STATYSTYKI!$B334)</f>
        <v>19</v>
      </c>
      <c r="BQ334" s="168">
        <f t="shared" si="282"/>
        <v>25</v>
      </c>
      <c r="BR334" s="168">
        <f>SUMIFS('BAZA DANYCH'!$O:$O,'BAZA DANYCH'!$U:$U,BR$281,'BAZA DANYCH'!$K:$K,$C334,'BAZA DANYCH'!$A:$A,$A334,'BAZA DANYCH'!$F:$F,STATYSTYKI!$B334)</f>
        <v>17</v>
      </c>
      <c r="BS334" s="168">
        <f>SUMIFS('BAZA DANYCH'!$P:$P,'BAZA DANYCH'!$U:$U,BS$281,'BAZA DANYCH'!$K:$K,$C334,'BAZA DANYCH'!$A:$A,$A334,'BAZA DANYCH'!$F:$F,STATYSTYKI!$B334)</f>
        <v>11</v>
      </c>
      <c r="BT334" s="168">
        <f t="shared" si="283"/>
        <v>28</v>
      </c>
      <c r="BU334" s="168">
        <f>SUMIFS('BAZA DANYCH'!$O:$O,'BAZA DANYCH'!$U:$U,BU$281,'BAZA DANYCH'!$K:$K,$C334,'BAZA DANYCH'!$A:$A,$A334,'BAZA DANYCH'!$F:$F,STATYSTYKI!$B334)</f>
        <v>10</v>
      </c>
      <c r="BV334" s="168">
        <f>SUMIFS('BAZA DANYCH'!$P:$P,'BAZA DANYCH'!$U:$U,BV$281,'BAZA DANYCH'!$K:$K,$C334,'BAZA DANYCH'!$A:$A,$A334,'BAZA DANYCH'!$F:$F,STATYSTYKI!$B334)</f>
        <v>13</v>
      </c>
      <c r="BW334" s="168">
        <f t="shared" si="284"/>
        <v>23</v>
      </c>
      <c r="BX334" s="168">
        <f>SUMIFS('BAZA DANYCH'!$O:$O,'BAZA DANYCH'!$U:$U,BX$281,'BAZA DANYCH'!$K:$K,$C334,'BAZA DANYCH'!$A:$A,$A334,'BAZA DANYCH'!$F:$F,STATYSTYKI!$B334)</f>
        <v>14</v>
      </c>
      <c r="BY334" s="168">
        <f>SUMIFS('BAZA DANYCH'!$P:$P,'BAZA DANYCH'!$U:$U,BY$281,'BAZA DANYCH'!$K:$K,$C334,'BAZA DANYCH'!$A:$A,$A334,'BAZA DANYCH'!$F:$F,STATYSTYKI!$B334)</f>
        <v>17</v>
      </c>
      <c r="BZ334" s="168">
        <f t="shared" si="285"/>
        <v>31</v>
      </c>
      <c r="CA334" s="168">
        <f>SUMIFS('BAZA DANYCH'!$O:$O,'BAZA DANYCH'!$U:$U,CA$281,'BAZA DANYCH'!$K:$K,$C334,'BAZA DANYCH'!$A:$A,$A334,'BAZA DANYCH'!$F:$F,STATYSTYKI!$B334)</f>
        <v>12</v>
      </c>
      <c r="CB334" s="168">
        <f>SUMIFS('BAZA DANYCH'!$P:$P,'BAZA DANYCH'!$U:$U,CB$281,'BAZA DANYCH'!$K:$K,$C334,'BAZA DANYCH'!$A:$A,$A334,'BAZA DANYCH'!$F:$F,STATYSTYKI!$B334)</f>
        <v>14</v>
      </c>
      <c r="CC334" s="168">
        <f t="shared" si="286"/>
        <v>26</v>
      </c>
      <c r="CD334" s="168">
        <f>SUMIFS('BAZA DANYCH'!$O:$O,'BAZA DANYCH'!$U:$U,CD$281,'BAZA DANYCH'!$K:$K,$C334,'BAZA DANYCH'!$A:$A,$A334,'BAZA DANYCH'!$F:$F,STATYSTYKI!$B334)</f>
        <v>10</v>
      </c>
      <c r="CE334" s="168">
        <f>SUMIFS('BAZA DANYCH'!$P:$P,'BAZA DANYCH'!$U:$U,CE$281,'BAZA DANYCH'!$K:$K,$C334,'BAZA DANYCH'!$A:$A,$A334,'BAZA DANYCH'!$F:$F,STATYSTYKI!$B334)</f>
        <v>23</v>
      </c>
      <c r="CF334" s="168">
        <f t="shared" si="287"/>
        <v>33</v>
      </c>
      <c r="CG334" s="168">
        <f>SUMIFS('BAZA DANYCH'!$O:$O,'BAZA DANYCH'!$U:$U,CG$281,'BAZA DANYCH'!$K:$K,$C334,'BAZA DANYCH'!$A:$A,$A334,'BAZA DANYCH'!$F:$F,STATYSTYKI!$B334)</f>
        <v>0</v>
      </c>
      <c r="CH334" s="168">
        <f>SUMIFS('BAZA DANYCH'!$P:$P,'BAZA DANYCH'!$U:$U,CH$281,'BAZA DANYCH'!$K:$K,$C334,'BAZA DANYCH'!$A:$A,$A334,'BAZA DANYCH'!$F:$F,STATYSTYKI!$B334)</f>
        <v>0</v>
      </c>
      <c r="CI334" s="168">
        <f t="shared" si="288"/>
        <v>0</v>
      </c>
      <c r="CJ334" s="168">
        <f>SUMIFS('BAZA DANYCH'!$O:$O,'BAZA DANYCH'!$U:$U,CJ$281,'BAZA DANYCH'!$K:$K,$C334,'BAZA DANYCH'!$A:$A,$A334,'BAZA DANYCH'!$F:$F,STATYSTYKI!$B334)</f>
        <v>0</v>
      </c>
      <c r="CK334" s="168">
        <f>SUMIFS('BAZA DANYCH'!$P:$P,'BAZA DANYCH'!$U:$U,CK$281,'BAZA DANYCH'!$K:$K,$C334,'BAZA DANYCH'!$A:$A,$A334,'BAZA DANYCH'!$F:$F,STATYSTYKI!$B334)</f>
        <v>0</v>
      </c>
      <c r="CL334" s="168">
        <f t="shared" si="289"/>
        <v>0</v>
      </c>
      <c r="CM334" s="168">
        <f>SUMIFS('BAZA DANYCH'!$O:$O,'BAZA DANYCH'!$U:$U,CM$281,'BAZA DANYCH'!$K:$K,$C334,'BAZA DANYCH'!$A:$A,$A334,'BAZA DANYCH'!$F:$F,STATYSTYKI!$B334)</f>
        <v>28</v>
      </c>
      <c r="CN334" s="168">
        <f>SUMIFS('BAZA DANYCH'!$P:$P,'BAZA DANYCH'!$U:$U,CN$281,'BAZA DANYCH'!$K:$K,$C334,'BAZA DANYCH'!$A:$A,$A334,'BAZA DANYCH'!$F:$F,STATYSTYKI!$B334)</f>
        <v>34</v>
      </c>
      <c r="CO334" s="168">
        <f t="shared" si="290"/>
        <v>62</v>
      </c>
      <c r="CP334" s="168">
        <f>SUMIFS('BAZA DANYCH'!$O:$O,'BAZA DANYCH'!$U:$U,CP$281,'BAZA DANYCH'!$K:$K,$C334,'BAZA DANYCH'!$A:$A,$A334,'BAZA DANYCH'!$F:$F,STATYSTYKI!$B334)</f>
        <v>29</v>
      </c>
      <c r="CQ334" s="168">
        <f>SUMIFS('BAZA DANYCH'!$P:$P,'BAZA DANYCH'!$U:$U,CQ$281,'BAZA DANYCH'!$K:$K,$C334,'BAZA DANYCH'!$A:$A,$A334,'BAZA DANYCH'!$F:$F,STATYSTYKI!$B334)</f>
        <v>27</v>
      </c>
      <c r="CR334" s="168">
        <f t="shared" si="291"/>
        <v>56</v>
      </c>
      <c r="CS334" s="168">
        <f>SUMIFS('BAZA DANYCH'!$O:$O,'BAZA DANYCH'!$U:$U,CS$281,'BAZA DANYCH'!$K:$K,$C334,'BAZA DANYCH'!$A:$A,$A334,'BAZA DANYCH'!$F:$F,STATYSTYKI!$B334)</f>
        <v>1</v>
      </c>
      <c r="CT334" s="168">
        <f>SUMIFS('BAZA DANYCH'!$P:$P,'BAZA DANYCH'!$U:$U,CT$281,'BAZA DANYCH'!$K:$K,$C334,'BAZA DANYCH'!$A:$A,$A334,'BAZA DANYCH'!$F:$F,STATYSTYKI!$B334)</f>
        <v>28</v>
      </c>
      <c r="CU334" s="168">
        <f t="shared" si="292"/>
        <v>29</v>
      </c>
      <c r="CV334" s="168">
        <f>SUMIFS('BAZA DANYCH'!$O:$O,'BAZA DANYCH'!$U:$U,CV$281,'BAZA DANYCH'!$K:$K,$C334,'BAZA DANYCH'!$A:$A,$A334,'BAZA DANYCH'!$F:$F,STATYSTYKI!$B334)</f>
        <v>4</v>
      </c>
      <c r="CW334" s="168">
        <f>SUMIFS('BAZA DANYCH'!$P:$P,'BAZA DANYCH'!$U:$U,CW$281,'BAZA DANYCH'!$K:$K,$C334,'BAZA DANYCH'!$A:$A,$A334,'BAZA DANYCH'!$F:$F,STATYSTYKI!$B334)</f>
        <v>16</v>
      </c>
    </row>
    <row r="335" spans="1:101" x14ac:dyDescent="0.2">
      <c r="A335" s="170" t="str">
        <f t="shared" ref="A335:C335" si="344">A237</f>
        <v xml:space="preserve">Plac Grunwaldzki </v>
      </c>
      <c r="B335" s="170" t="str">
        <f t="shared" si="344"/>
        <v>pr_88d_A</v>
      </c>
      <c r="C335" s="170">
        <f t="shared" si="344"/>
        <v>146</v>
      </c>
      <c r="D335" s="177">
        <f t="shared" si="324"/>
        <v>0</v>
      </c>
      <c r="E335" s="177">
        <f t="shared" si="325"/>
        <v>48</v>
      </c>
      <c r="F335" s="177">
        <f t="shared" si="261"/>
        <v>48</v>
      </c>
      <c r="G335" s="168">
        <f>SUMIFS('BAZA DANYCH'!$O:$O,'BAZA DANYCH'!$U:$U,G$281,'BAZA DANYCH'!$K:$K,$C335,'BAZA DANYCH'!$A:$A,$A335,'BAZA DANYCH'!$F:$F,STATYSTYKI!$B335)</f>
        <v>0</v>
      </c>
      <c r="H335" s="168">
        <f>SUMIFS('BAZA DANYCH'!$P:$P,'BAZA DANYCH'!$U:$U,H$281,'BAZA DANYCH'!$K:$K,$C335,'BAZA DANYCH'!$A:$A,$A335,'BAZA DANYCH'!$F:$F,STATYSTYKI!$B335)</f>
        <v>0</v>
      </c>
      <c r="I335" s="168">
        <f t="shared" si="262"/>
        <v>0</v>
      </c>
      <c r="J335" s="168">
        <f>SUMIFS('BAZA DANYCH'!$O:$O,'BAZA DANYCH'!$U:$U,J$281,'BAZA DANYCH'!$K:$K,$C335,'BAZA DANYCH'!$A:$A,$A335,'BAZA DANYCH'!$F:$F,STATYSTYKI!$B335)</f>
        <v>0</v>
      </c>
      <c r="K335" s="168">
        <f>SUMIFS('BAZA DANYCH'!$P:$P,'BAZA DANYCH'!$U:$U,K$281,'BAZA DANYCH'!$K:$K,$C335,'BAZA DANYCH'!$A:$A,$A335,'BAZA DANYCH'!$F:$F,STATYSTYKI!$B335)</f>
        <v>0</v>
      </c>
      <c r="L335" s="168">
        <f t="shared" si="263"/>
        <v>0</v>
      </c>
      <c r="M335" s="168">
        <f>SUMIFS('BAZA DANYCH'!$O:$O,'BAZA DANYCH'!$U:$U,M$281,'BAZA DANYCH'!$K:$K,$C335,'BAZA DANYCH'!$A:$A,$A335,'BAZA DANYCH'!$F:$F,STATYSTYKI!$B335)</f>
        <v>0</v>
      </c>
      <c r="N335" s="168">
        <f>SUMIFS('BAZA DANYCH'!$P:$P,'BAZA DANYCH'!$U:$U,N$281,'BAZA DANYCH'!$K:$K,$C335,'BAZA DANYCH'!$A:$A,$A335,'BAZA DANYCH'!$F:$F,STATYSTYKI!$B335)</f>
        <v>0</v>
      </c>
      <c r="O335" s="168">
        <f t="shared" si="264"/>
        <v>0</v>
      </c>
      <c r="P335" s="168">
        <f>SUMIFS('BAZA DANYCH'!$O:$O,'BAZA DANYCH'!$U:$U,P$281,'BAZA DANYCH'!$K:$K,$C335,'BAZA DANYCH'!$A:$A,$A335,'BAZA DANYCH'!$F:$F,STATYSTYKI!$B335)</f>
        <v>0</v>
      </c>
      <c r="Q335" s="168">
        <f>SUMIFS('BAZA DANYCH'!$P:$P,'BAZA DANYCH'!$U:$U,Q$281,'BAZA DANYCH'!$K:$K,$C335,'BAZA DANYCH'!$A:$A,$A335,'BAZA DANYCH'!$F:$F,STATYSTYKI!$B335)</f>
        <v>24</v>
      </c>
      <c r="R335" s="168">
        <f t="shared" si="265"/>
        <v>24</v>
      </c>
      <c r="S335" s="168">
        <f>SUMIFS('BAZA DANYCH'!$O:$O,'BAZA DANYCH'!$U:$U,S$281,'BAZA DANYCH'!$K:$K,$C335,'BAZA DANYCH'!$A:$A,$A335,'BAZA DANYCH'!$F:$F,STATYSTYKI!$B335)</f>
        <v>0</v>
      </c>
      <c r="T335" s="168">
        <f>SUMIFS('BAZA DANYCH'!$P:$P,'BAZA DANYCH'!$U:$U,T$281,'BAZA DANYCH'!$K:$K,$C335,'BAZA DANYCH'!$A:$A,$A335,'BAZA DANYCH'!$F:$F,STATYSTYKI!$B335)</f>
        <v>0</v>
      </c>
      <c r="U335" s="168">
        <f t="shared" si="266"/>
        <v>0</v>
      </c>
      <c r="V335" s="168">
        <f>SUMIFS('BAZA DANYCH'!$O:$O,'BAZA DANYCH'!$U:$U,V$281,'BAZA DANYCH'!$K:$K,$C335,'BAZA DANYCH'!$A:$A,$A335,'BAZA DANYCH'!$F:$F,STATYSTYKI!$B335)</f>
        <v>0</v>
      </c>
      <c r="W335" s="168">
        <f>SUMIFS('BAZA DANYCH'!$P:$P,'BAZA DANYCH'!$U:$U,W$281,'BAZA DANYCH'!$K:$K,$C335,'BAZA DANYCH'!$A:$A,$A335,'BAZA DANYCH'!$F:$F,STATYSTYKI!$B335)</f>
        <v>24</v>
      </c>
      <c r="X335" s="168">
        <f t="shared" si="267"/>
        <v>24</v>
      </c>
      <c r="Y335" s="168">
        <f>SUMIFS('BAZA DANYCH'!$O:$O,'BAZA DANYCH'!$U:$U,Y$281,'BAZA DANYCH'!$K:$K,$C335,'BAZA DANYCH'!$A:$A,$A335,'BAZA DANYCH'!$F:$F,STATYSTYKI!$B335)</f>
        <v>0</v>
      </c>
      <c r="Z335" s="168">
        <f>SUMIFS('BAZA DANYCH'!$P:$P,'BAZA DANYCH'!$U:$U,Z$281,'BAZA DANYCH'!$K:$K,$C335,'BAZA DANYCH'!$A:$A,$A335,'BAZA DANYCH'!$F:$F,STATYSTYKI!$B335)</f>
        <v>0</v>
      </c>
      <c r="AA335" s="168">
        <f t="shared" si="268"/>
        <v>0</v>
      </c>
      <c r="AB335" s="168">
        <f>SUMIFS('BAZA DANYCH'!$O:$O,'BAZA DANYCH'!$U:$U,AB$281,'BAZA DANYCH'!$K:$K,$C335,'BAZA DANYCH'!$A:$A,$A335,'BAZA DANYCH'!$F:$F,STATYSTYKI!$B335)</f>
        <v>0</v>
      </c>
      <c r="AC335" s="168">
        <f>SUMIFS('BAZA DANYCH'!$P:$P,'BAZA DANYCH'!$U:$U,AC$281,'BAZA DANYCH'!$K:$K,$C335,'BAZA DANYCH'!$A:$A,$A335,'BAZA DANYCH'!$F:$F,STATYSTYKI!$B335)</f>
        <v>0</v>
      </c>
      <c r="AD335" s="168">
        <f t="shared" si="269"/>
        <v>0</v>
      </c>
      <c r="AE335" s="168">
        <f>SUMIFS('BAZA DANYCH'!$O:$O,'BAZA DANYCH'!$U:$U,AE$281,'BAZA DANYCH'!$K:$K,$C335,'BAZA DANYCH'!$A:$A,$A335,'BAZA DANYCH'!$F:$F,STATYSTYKI!$B335)</f>
        <v>0</v>
      </c>
      <c r="AF335" s="168">
        <f>SUMIFS('BAZA DANYCH'!$P:$P,'BAZA DANYCH'!$U:$U,AF$281,'BAZA DANYCH'!$K:$K,$C335,'BAZA DANYCH'!$A:$A,$A335,'BAZA DANYCH'!$F:$F,STATYSTYKI!$B335)</f>
        <v>0</v>
      </c>
      <c r="AG335" s="168">
        <f t="shared" si="270"/>
        <v>0</v>
      </c>
      <c r="AH335" s="168">
        <f>SUMIFS('BAZA DANYCH'!$O:$O,'BAZA DANYCH'!$U:$U,AH$281,'BAZA DANYCH'!$K:$K,$C335,'BAZA DANYCH'!$A:$A,$A335,'BAZA DANYCH'!$F:$F,STATYSTYKI!$B335)</f>
        <v>0</v>
      </c>
      <c r="AI335" s="168">
        <f>SUMIFS('BAZA DANYCH'!$P:$P,'BAZA DANYCH'!$U:$U,AI$281,'BAZA DANYCH'!$K:$K,$C335,'BAZA DANYCH'!$A:$A,$A335,'BAZA DANYCH'!$F:$F,STATYSTYKI!$B335)</f>
        <v>0</v>
      </c>
      <c r="AJ335" s="168">
        <f t="shared" si="271"/>
        <v>0</v>
      </c>
      <c r="AK335" s="168">
        <f>SUMIFS('BAZA DANYCH'!$O:$O,'BAZA DANYCH'!$U:$U,AK$281,'BAZA DANYCH'!$K:$K,$C335,'BAZA DANYCH'!$A:$A,$A335,'BAZA DANYCH'!$F:$F,STATYSTYKI!$B335)</f>
        <v>0</v>
      </c>
      <c r="AL335" s="168">
        <f>SUMIFS('BAZA DANYCH'!$P:$P,'BAZA DANYCH'!$U:$U,AL$281,'BAZA DANYCH'!$K:$K,$C335,'BAZA DANYCH'!$A:$A,$A335,'BAZA DANYCH'!$F:$F,STATYSTYKI!$B335)</f>
        <v>0</v>
      </c>
      <c r="AM335" s="168">
        <f t="shared" si="272"/>
        <v>0</v>
      </c>
      <c r="AN335" s="168">
        <f>SUMIFS('BAZA DANYCH'!$O:$O,'BAZA DANYCH'!$U:$U,AN$281,'BAZA DANYCH'!$K:$K,$C335,'BAZA DANYCH'!$A:$A,$A335,'BAZA DANYCH'!$F:$F,STATYSTYKI!$B335)</f>
        <v>0</v>
      </c>
      <c r="AO335" s="168">
        <f>SUMIFS('BAZA DANYCH'!$P:$P,'BAZA DANYCH'!$U:$U,AO$281,'BAZA DANYCH'!$K:$K,$C335,'BAZA DANYCH'!$A:$A,$A335,'BAZA DANYCH'!$F:$F,STATYSTYKI!$B335)</f>
        <v>0</v>
      </c>
      <c r="AP335" s="168">
        <f t="shared" si="273"/>
        <v>0</v>
      </c>
      <c r="AQ335" s="168">
        <f>SUMIFS('BAZA DANYCH'!$O:$O,'BAZA DANYCH'!$U:$U,AQ$281,'BAZA DANYCH'!$K:$K,$C335,'BAZA DANYCH'!$A:$A,$A335,'BAZA DANYCH'!$F:$F,STATYSTYKI!$B335)</f>
        <v>0</v>
      </c>
      <c r="AR335" s="168">
        <f>SUMIFS('BAZA DANYCH'!$P:$P,'BAZA DANYCH'!$U:$U,AR$281,'BAZA DANYCH'!$K:$K,$C335,'BAZA DANYCH'!$A:$A,$A335,'BAZA DANYCH'!$F:$F,STATYSTYKI!$B335)</f>
        <v>0</v>
      </c>
      <c r="AS335" s="168">
        <f t="shared" si="274"/>
        <v>0</v>
      </c>
      <c r="AT335" s="168">
        <f>SUMIFS('BAZA DANYCH'!$O:$O,'BAZA DANYCH'!$U:$U,AT$281,'BAZA DANYCH'!$K:$K,$C335,'BAZA DANYCH'!$A:$A,$A335,'BAZA DANYCH'!$F:$F,STATYSTYKI!$B335)</f>
        <v>0</v>
      </c>
      <c r="AU335" s="168">
        <f>SUMIFS('BAZA DANYCH'!$P:$P,'BAZA DANYCH'!$U:$U,AU$281,'BAZA DANYCH'!$K:$K,$C335,'BAZA DANYCH'!$A:$A,$A335,'BAZA DANYCH'!$F:$F,STATYSTYKI!$B335)</f>
        <v>0</v>
      </c>
      <c r="AV335" s="168">
        <f t="shared" si="275"/>
        <v>0</v>
      </c>
      <c r="AW335" s="168">
        <f>SUMIFS('BAZA DANYCH'!$O:$O,'BAZA DANYCH'!$U:$U,AW$281,'BAZA DANYCH'!$K:$K,$C335,'BAZA DANYCH'!$A:$A,$A335,'BAZA DANYCH'!$F:$F,STATYSTYKI!$B335)</f>
        <v>0</v>
      </c>
      <c r="AX335" s="168">
        <f>SUMIFS('BAZA DANYCH'!$P:$P,'BAZA DANYCH'!$U:$U,AX$281,'BAZA DANYCH'!$K:$K,$C335,'BAZA DANYCH'!$A:$A,$A335,'BAZA DANYCH'!$F:$F,STATYSTYKI!$B335)</f>
        <v>0</v>
      </c>
      <c r="AY335" s="168">
        <f t="shared" si="276"/>
        <v>0</v>
      </c>
      <c r="AZ335" s="168">
        <f>SUMIFS('BAZA DANYCH'!$O:$O,'BAZA DANYCH'!$U:$U,AZ$281,'BAZA DANYCH'!$K:$K,$C335,'BAZA DANYCH'!$A:$A,$A335,'BAZA DANYCH'!$F:$F,STATYSTYKI!$B335)</f>
        <v>0</v>
      </c>
      <c r="BA335" s="168">
        <f>SUMIFS('BAZA DANYCH'!$P:$P,'BAZA DANYCH'!$U:$U,BA$281,'BAZA DANYCH'!$K:$K,$C335,'BAZA DANYCH'!$A:$A,$A335,'BAZA DANYCH'!$F:$F,STATYSTYKI!$B335)</f>
        <v>0</v>
      </c>
      <c r="BB335" s="168">
        <f t="shared" si="277"/>
        <v>0</v>
      </c>
      <c r="BC335" s="168">
        <f>SUMIFS('BAZA DANYCH'!$O:$O,'BAZA DANYCH'!$U:$U,BC$281,'BAZA DANYCH'!$K:$K,$C335,'BAZA DANYCH'!$A:$A,$A335,'BAZA DANYCH'!$F:$F,STATYSTYKI!$B335)</f>
        <v>0</v>
      </c>
      <c r="BD335" s="168">
        <f>SUMIFS('BAZA DANYCH'!$P:$P,'BAZA DANYCH'!$U:$U,BD$281,'BAZA DANYCH'!$K:$K,$C335,'BAZA DANYCH'!$A:$A,$A335,'BAZA DANYCH'!$F:$F,STATYSTYKI!$B335)</f>
        <v>0</v>
      </c>
      <c r="BE335" s="168">
        <f t="shared" si="278"/>
        <v>0</v>
      </c>
      <c r="BF335" s="168">
        <f>SUMIFS('BAZA DANYCH'!$O:$O,'BAZA DANYCH'!$U:$U,BF$281,'BAZA DANYCH'!$K:$K,$C335,'BAZA DANYCH'!$A:$A,$A335,'BAZA DANYCH'!$F:$F,STATYSTYKI!$B335)</f>
        <v>0</v>
      </c>
      <c r="BG335" s="168">
        <f>SUMIFS('BAZA DANYCH'!$P:$P,'BAZA DANYCH'!$U:$U,BG$281,'BAZA DANYCH'!$K:$K,$C335,'BAZA DANYCH'!$A:$A,$A335,'BAZA DANYCH'!$F:$F,STATYSTYKI!$B335)</f>
        <v>0</v>
      </c>
      <c r="BH335" s="168">
        <f t="shared" si="279"/>
        <v>0</v>
      </c>
      <c r="BI335" s="168">
        <f>SUMIFS('BAZA DANYCH'!$O:$O,'BAZA DANYCH'!$U:$U,BI$281,'BAZA DANYCH'!$K:$K,$C335,'BAZA DANYCH'!$A:$A,$A335,'BAZA DANYCH'!$F:$F,STATYSTYKI!$B335)</f>
        <v>0</v>
      </c>
      <c r="BJ335" s="168">
        <f>SUMIFS('BAZA DANYCH'!$P:$P,'BAZA DANYCH'!$U:$U,BJ$281,'BAZA DANYCH'!$K:$K,$C335,'BAZA DANYCH'!$A:$A,$A335,'BAZA DANYCH'!$F:$F,STATYSTYKI!$B335)</f>
        <v>0</v>
      </c>
      <c r="BK335" s="168">
        <f t="shared" si="280"/>
        <v>0</v>
      </c>
      <c r="BL335" s="168">
        <f>SUMIFS('BAZA DANYCH'!$O:$O,'BAZA DANYCH'!$U:$U,BL$281,'BAZA DANYCH'!$K:$K,$C335,'BAZA DANYCH'!$A:$A,$A335,'BAZA DANYCH'!$F:$F,STATYSTYKI!$B335)</f>
        <v>0</v>
      </c>
      <c r="BM335" s="168">
        <f>SUMIFS('BAZA DANYCH'!$P:$P,'BAZA DANYCH'!$U:$U,BM$281,'BAZA DANYCH'!$K:$K,$C335,'BAZA DANYCH'!$A:$A,$A335,'BAZA DANYCH'!$F:$F,STATYSTYKI!$B335)</f>
        <v>0</v>
      </c>
      <c r="BN335" s="168">
        <f t="shared" si="281"/>
        <v>0</v>
      </c>
      <c r="BO335" s="168">
        <f>SUMIFS('BAZA DANYCH'!$O:$O,'BAZA DANYCH'!$U:$U,BO$281,'BAZA DANYCH'!$K:$K,$C335,'BAZA DANYCH'!$A:$A,$A335,'BAZA DANYCH'!$F:$F,STATYSTYKI!$B335)</f>
        <v>0</v>
      </c>
      <c r="BP335" s="168">
        <f>SUMIFS('BAZA DANYCH'!$P:$P,'BAZA DANYCH'!$U:$U,BP$281,'BAZA DANYCH'!$K:$K,$C335,'BAZA DANYCH'!$A:$A,$A335,'BAZA DANYCH'!$F:$F,STATYSTYKI!$B335)</f>
        <v>0</v>
      </c>
      <c r="BQ335" s="168">
        <f t="shared" si="282"/>
        <v>0</v>
      </c>
      <c r="BR335" s="168">
        <f>SUMIFS('BAZA DANYCH'!$O:$O,'BAZA DANYCH'!$U:$U,BR$281,'BAZA DANYCH'!$K:$K,$C335,'BAZA DANYCH'!$A:$A,$A335,'BAZA DANYCH'!$F:$F,STATYSTYKI!$B335)</f>
        <v>0</v>
      </c>
      <c r="BS335" s="168">
        <f>SUMIFS('BAZA DANYCH'!$P:$P,'BAZA DANYCH'!$U:$U,BS$281,'BAZA DANYCH'!$K:$K,$C335,'BAZA DANYCH'!$A:$A,$A335,'BAZA DANYCH'!$F:$F,STATYSTYKI!$B335)</f>
        <v>0</v>
      </c>
      <c r="BT335" s="168">
        <f t="shared" si="283"/>
        <v>0</v>
      </c>
      <c r="BU335" s="168">
        <f>SUMIFS('BAZA DANYCH'!$O:$O,'BAZA DANYCH'!$U:$U,BU$281,'BAZA DANYCH'!$K:$K,$C335,'BAZA DANYCH'!$A:$A,$A335,'BAZA DANYCH'!$F:$F,STATYSTYKI!$B335)</f>
        <v>0</v>
      </c>
      <c r="BV335" s="168">
        <f>SUMIFS('BAZA DANYCH'!$P:$P,'BAZA DANYCH'!$U:$U,BV$281,'BAZA DANYCH'!$K:$K,$C335,'BAZA DANYCH'!$A:$A,$A335,'BAZA DANYCH'!$F:$F,STATYSTYKI!$B335)</f>
        <v>0</v>
      </c>
      <c r="BW335" s="168">
        <f t="shared" si="284"/>
        <v>0</v>
      </c>
      <c r="BX335" s="168">
        <f>SUMIFS('BAZA DANYCH'!$O:$O,'BAZA DANYCH'!$U:$U,BX$281,'BAZA DANYCH'!$K:$K,$C335,'BAZA DANYCH'!$A:$A,$A335,'BAZA DANYCH'!$F:$F,STATYSTYKI!$B335)</f>
        <v>0</v>
      </c>
      <c r="BY335" s="168">
        <f>SUMIFS('BAZA DANYCH'!$P:$P,'BAZA DANYCH'!$U:$U,BY$281,'BAZA DANYCH'!$K:$K,$C335,'BAZA DANYCH'!$A:$A,$A335,'BAZA DANYCH'!$F:$F,STATYSTYKI!$B335)</f>
        <v>0</v>
      </c>
      <c r="BZ335" s="168">
        <f t="shared" si="285"/>
        <v>0</v>
      </c>
      <c r="CA335" s="168">
        <f>SUMIFS('BAZA DANYCH'!$O:$O,'BAZA DANYCH'!$U:$U,CA$281,'BAZA DANYCH'!$K:$K,$C335,'BAZA DANYCH'!$A:$A,$A335,'BAZA DANYCH'!$F:$F,STATYSTYKI!$B335)</f>
        <v>0</v>
      </c>
      <c r="CB335" s="168">
        <f>SUMIFS('BAZA DANYCH'!$P:$P,'BAZA DANYCH'!$U:$U,CB$281,'BAZA DANYCH'!$K:$K,$C335,'BAZA DANYCH'!$A:$A,$A335,'BAZA DANYCH'!$F:$F,STATYSTYKI!$B335)</f>
        <v>0</v>
      </c>
      <c r="CC335" s="168">
        <f t="shared" si="286"/>
        <v>0</v>
      </c>
      <c r="CD335" s="168">
        <f>SUMIFS('BAZA DANYCH'!$O:$O,'BAZA DANYCH'!$U:$U,CD$281,'BAZA DANYCH'!$K:$K,$C335,'BAZA DANYCH'!$A:$A,$A335,'BAZA DANYCH'!$F:$F,STATYSTYKI!$B335)</f>
        <v>0</v>
      </c>
      <c r="CE335" s="168">
        <f>SUMIFS('BAZA DANYCH'!$P:$P,'BAZA DANYCH'!$U:$U,CE$281,'BAZA DANYCH'!$K:$K,$C335,'BAZA DANYCH'!$A:$A,$A335,'BAZA DANYCH'!$F:$F,STATYSTYKI!$B335)</f>
        <v>0</v>
      </c>
      <c r="CF335" s="168">
        <f t="shared" si="287"/>
        <v>0</v>
      </c>
      <c r="CG335" s="168">
        <f>SUMIFS('BAZA DANYCH'!$O:$O,'BAZA DANYCH'!$U:$U,CG$281,'BAZA DANYCH'!$K:$K,$C335,'BAZA DANYCH'!$A:$A,$A335,'BAZA DANYCH'!$F:$F,STATYSTYKI!$B335)</f>
        <v>0</v>
      </c>
      <c r="CH335" s="168">
        <f>SUMIFS('BAZA DANYCH'!$P:$P,'BAZA DANYCH'!$U:$U,CH$281,'BAZA DANYCH'!$K:$K,$C335,'BAZA DANYCH'!$A:$A,$A335,'BAZA DANYCH'!$F:$F,STATYSTYKI!$B335)</f>
        <v>0</v>
      </c>
      <c r="CI335" s="168">
        <f t="shared" si="288"/>
        <v>0</v>
      </c>
      <c r="CJ335" s="168">
        <f>SUMIFS('BAZA DANYCH'!$O:$O,'BAZA DANYCH'!$U:$U,CJ$281,'BAZA DANYCH'!$K:$K,$C335,'BAZA DANYCH'!$A:$A,$A335,'BAZA DANYCH'!$F:$F,STATYSTYKI!$B335)</f>
        <v>0</v>
      </c>
      <c r="CK335" s="168">
        <f>SUMIFS('BAZA DANYCH'!$P:$P,'BAZA DANYCH'!$U:$U,CK$281,'BAZA DANYCH'!$K:$K,$C335,'BAZA DANYCH'!$A:$A,$A335,'BAZA DANYCH'!$F:$F,STATYSTYKI!$B335)</f>
        <v>0</v>
      </c>
      <c r="CL335" s="168">
        <f t="shared" si="289"/>
        <v>0</v>
      </c>
      <c r="CM335" s="168">
        <f>SUMIFS('BAZA DANYCH'!$O:$O,'BAZA DANYCH'!$U:$U,CM$281,'BAZA DANYCH'!$K:$K,$C335,'BAZA DANYCH'!$A:$A,$A335,'BAZA DANYCH'!$F:$F,STATYSTYKI!$B335)</f>
        <v>0</v>
      </c>
      <c r="CN335" s="168">
        <f>SUMIFS('BAZA DANYCH'!$P:$P,'BAZA DANYCH'!$U:$U,CN$281,'BAZA DANYCH'!$K:$K,$C335,'BAZA DANYCH'!$A:$A,$A335,'BAZA DANYCH'!$F:$F,STATYSTYKI!$B335)</f>
        <v>0</v>
      </c>
      <c r="CO335" s="168">
        <f t="shared" si="290"/>
        <v>0</v>
      </c>
      <c r="CP335" s="168">
        <f>SUMIFS('BAZA DANYCH'!$O:$O,'BAZA DANYCH'!$U:$U,CP$281,'BAZA DANYCH'!$K:$K,$C335,'BAZA DANYCH'!$A:$A,$A335,'BAZA DANYCH'!$F:$F,STATYSTYKI!$B335)</f>
        <v>0</v>
      </c>
      <c r="CQ335" s="168">
        <f>SUMIFS('BAZA DANYCH'!$P:$P,'BAZA DANYCH'!$U:$U,CQ$281,'BAZA DANYCH'!$K:$K,$C335,'BAZA DANYCH'!$A:$A,$A335,'BAZA DANYCH'!$F:$F,STATYSTYKI!$B335)</f>
        <v>0</v>
      </c>
      <c r="CR335" s="168">
        <f t="shared" si="291"/>
        <v>0</v>
      </c>
      <c r="CS335" s="168">
        <f>SUMIFS('BAZA DANYCH'!$O:$O,'BAZA DANYCH'!$U:$U,CS$281,'BAZA DANYCH'!$K:$K,$C335,'BAZA DANYCH'!$A:$A,$A335,'BAZA DANYCH'!$F:$F,STATYSTYKI!$B335)</f>
        <v>0</v>
      </c>
      <c r="CT335" s="168">
        <f>SUMIFS('BAZA DANYCH'!$P:$P,'BAZA DANYCH'!$U:$U,CT$281,'BAZA DANYCH'!$K:$K,$C335,'BAZA DANYCH'!$A:$A,$A335,'BAZA DANYCH'!$F:$F,STATYSTYKI!$B335)</f>
        <v>0</v>
      </c>
      <c r="CU335" s="168">
        <f t="shared" si="292"/>
        <v>0</v>
      </c>
      <c r="CV335" s="168">
        <f>SUMIFS('BAZA DANYCH'!$O:$O,'BAZA DANYCH'!$U:$U,CV$281,'BAZA DANYCH'!$K:$K,$C335,'BAZA DANYCH'!$A:$A,$A335,'BAZA DANYCH'!$F:$F,STATYSTYKI!$B335)</f>
        <v>0</v>
      </c>
      <c r="CW335" s="168">
        <f>SUMIFS('BAZA DANYCH'!$P:$P,'BAZA DANYCH'!$U:$U,CW$281,'BAZA DANYCH'!$K:$K,$C335,'BAZA DANYCH'!$A:$A,$A335,'BAZA DANYCH'!$F:$F,STATYSTYKI!$B335)</f>
        <v>0</v>
      </c>
    </row>
    <row r="336" spans="1:101" x14ac:dyDescent="0.2">
      <c r="A336" s="170" t="str">
        <f t="shared" ref="A336:C336" si="345">A238</f>
        <v xml:space="preserve">Plac Grunwaldzki </v>
      </c>
      <c r="B336" s="170" t="str">
        <f t="shared" si="345"/>
        <v>pr_88e_A</v>
      </c>
      <c r="C336" s="170">
        <f t="shared" si="345"/>
        <v>146</v>
      </c>
      <c r="D336" s="177">
        <f t="shared" si="324"/>
        <v>542</v>
      </c>
      <c r="E336" s="177">
        <f t="shared" si="325"/>
        <v>423</v>
      </c>
      <c r="F336" s="177">
        <f t="shared" si="261"/>
        <v>965</v>
      </c>
      <c r="G336" s="168">
        <f>SUMIFS('BAZA DANYCH'!$O:$O,'BAZA DANYCH'!$U:$U,G$281,'BAZA DANYCH'!$K:$K,$C336,'BAZA DANYCH'!$A:$A,$A336,'BAZA DANYCH'!$F:$F,STATYSTYKI!$B336)</f>
        <v>7</v>
      </c>
      <c r="H336" s="168">
        <f>SUMIFS('BAZA DANYCH'!$P:$P,'BAZA DANYCH'!$U:$U,H$281,'BAZA DANYCH'!$K:$K,$C336,'BAZA DANYCH'!$A:$A,$A336,'BAZA DANYCH'!$F:$F,STATYSTYKI!$B336)</f>
        <v>10</v>
      </c>
      <c r="I336" s="168">
        <f t="shared" si="262"/>
        <v>17</v>
      </c>
      <c r="J336" s="168">
        <f>SUMIFS('BAZA DANYCH'!$O:$O,'BAZA DANYCH'!$U:$U,J$281,'BAZA DANYCH'!$K:$K,$C336,'BAZA DANYCH'!$A:$A,$A336,'BAZA DANYCH'!$F:$F,STATYSTYKI!$B336)</f>
        <v>15</v>
      </c>
      <c r="K336" s="168">
        <f>SUMIFS('BAZA DANYCH'!$P:$P,'BAZA DANYCH'!$U:$U,K$281,'BAZA DANYCH'!$K:$K,$C336,'BAZA DANYCH'!$A:$A,$A336,'BAZA DANYCH'!$F:$F,STATYSTYKI!$B336)</f>
        <v>7</v>
      </c>
      <c r="L336" s="168">
        <f t="shared" si="263"/>
        <v>22</v>
      </c>
      <c r="M336" s="168">
        <f>SUMIFS('BAZA DANYCH'!$O:$O,'BAZA DANYCH'!$U:$U,M$281,'BAZA DANYCH'!$K:$K,$C336,'BAZA DANYCH'!$A:$A,$A336,'BAZA DANYCH'!$F:$F,STATYSTYKI!$B336)</f>
        <v>13</v>
      </c>
      <c r="N336" s="168">
        <f>SUMIFS('BAZA DANYCH'!$P:$P,'BAZA DANYCH'!$U:$U,N$281,'BAZA DANYCH'!$K:$K,$C336,'BAZA DANYCH'!$A:$A,$A336,'BAZA DANYCH'!$F:$F,STATYSTYKI!$B336)</f>
        <v>5</v>
      </c>
      <c r="O336" s="168">
        <f t="shared" si="264"/>
        <v>18</v>
      </c>
      <c r="P336" s="168">
        <f>SUMIFS('BAZA DANYCH'!$O:$O,'BAZA DANYCH'!$U:$U,P$281,'BAZA DANYCH'!$K:$K,$C336,'BAZA DANYCH'!$A:$A,$A336,'BAZA DANYCH'!$F:$F,STATYSTYKI!$B336)</f>
        <v>0</v>
      </c>
      <c r="Q336" s="168">
        <f>SUMIFS('BAZA DANYCH'!$P:$P,'BAZA DANYCH'!$U:$U,Q$281,'BAZA DANYCH'!$K:$K,$C336,'BAZA DANYCH'!$A:$A,$A336,'BAZA DANYCH'!$F:$F,STATYSTYKI!$B336)</f>
        <v>0</v>
      </c>
      <c r="R336" s="168">
        <f t="shared" si="265"/>
        <v>0</v>
      </c>
      <c r="S336" s="168">
        <f>SUMIFS('BAZA DANYCH'!$O:$O,'BAZA DANYCH'!$U:$U,S$281,'BAZA DANYCH'!$K:$K,$C336,'BAZA DANYCH'!$A:$A,$A336,'BAZA DANYCH'!$F:$F,STATYSTYKI!$B336)</f>
        <v>17</v>
      </c>
      <c r="T336" s="168">
        <f>SUMIFS('BAZA DANYCH'!$P:$P,'BAZA DANYCH'!$U:$U,T$281,'BAZA DANYCH'!$K:$K,$C336,'BAZA DANYCH'!$A:$A,$A336,'BAZA DANYCH'!$F:$F,STATYSTYKI!$B336)</f>
        <v>9</v>
      </c>
      <c r="U336" s="168">
        <f t="shared" si="266"/>
        <v>26</v>
      </c>
      <c r="V336" s="168">
        <f>SUMIFS('BAZA DANYCH'!$O:$O,'BAZA DANYCH'!$U:$U,V$281,'BAZA DANYCH'!$K:$K,$C336,'BAZA DANYCH'!$A:$A,$A336,'BAZA DANYCH'!$F:$F,STATYSTYKI!$B336)</f>
        <v>18</v>
      </c>
      <c r="W336" s="168">
        <f>SUMIFS('BAZA DANYCH'!$P:$P,'BAZA DANYCH'!$U:$U,W$281,'BAZA DANYCH'!$K:$K,$C336,'BAZA DANYCH'!$A:$A,$A336,'BAZA DANYCH'!$F:$F,STATYSTYKI!$B336)</f>
        <v>27</v>
      </c>
      <c r="X336" s="168">
        <f t="shared" si="267"/>
        <v>45</v>
      </c>
      <c r="Y336" s="168">
        <f>SUMIFS('BAZA DANYCH'!$O:$O,'BAZA DANYCH'!$U:$U,Y$281,'BAZA DANYCH'!$K:$K,$C336,'BAZA DANYCH'!$A:$A,$A336,'BAZA DANYCH'!$F:$F,STATYSTYKI!$B336)</f>
        <v>7</v>
      </c>
      <c r="Z336" s="168">
        <f>SUMIFS('BAZA DANYCH'!$P:$P,'BAZA DANYCH'!$U:$U,Z$281,'BAZA DANYCH'!$K:$K,$C336,'BAZA DANYCH'!$A:$A,$A336,'BAZA DANYCH'!$F:$F,STATYSTYKI!$B336)</f>
        <v>25</v>
      </c>
      <c r="AA336" s="168">
        <f t="shared" si="268"/>
        <v>32</v>
      </c>
      <c r="AB336" s="168">
        <f>SUMIFS('BAZA DANYCH'!$O:$O,'BAZA DANYCH'!$U:$U,AB$281,'BAZA DANYCH'!$K:$K,$C336,'BAZA DANYCH'!$A:$A,$A336,'BAZA DANYCH'!$F:$F,STATYSTYKI!$B336)</f>
        <v>15</v>
      </c>
      <c r="AC336" s="168">
        <f>SUMIFS('BAZA DANYCH'!$P:$P,'BAZA DANYCH'!$U:$U,AC$281,'BAZA DANYCH'!$K:$K,$C336,'BAZA DANYCH'!$A:$A,$A336,'BAZA DANYCH'!$F:$F,STATYSTYKI!$B336)</f>
        <v>18</v>
      </c>
      <c r="AD336" s="168">
        <f t="shared" si="269"/>
        <v>33</v>
      </c>
      <c r="AE336" s="168">
        <f>SUMIFS('BAZA DANYCH'!$O:$O,'BAZA DANYCH'!$U:$U,AE$281,'BAZA DANYCH'!$K:$K,$C336,'BAZA DANYCH'!$A:$A,$A336,'BAZA DANYCH'!$F:$F,STATYSTYKI!$B336)</f>
        <v>38</v>
      </c>
      <c r="AF336" s="168">
        <f>SUMIFS('BAZA DANYCH'!$P:$P,'BAZA DANYCH'!$U:$U,AF$281,'BAZA DANYCH'!$K:$K,$C336,'BAZA DANYCH'!$A:$A,$A336,'BAZA DANYCH'!$F:$F,STATYSTYKI!$B336)</f>
        <v>30</v>
      </c>
      <c r="AG336" s="168">
        <f t="shared" si="270"/>
        <v>68</v>
      </c>
      <c r="AH336" s="168">
        <f>SUMIFS('BAZA DANYCH'!$O:$O,'BAZA DANYCH'!$U:$U,AH$281,'BAZA DANYCH'!$K:$K,$C336,'BAZA DANYCH'!$A:$A,$A336,'BAZA DANYCH'!$F:$F,STATYSTYKI!$B336)</f>
        <v>0</v>
      </c>
      <c r="AI336" s="168">
        <f>SUMIFS('BAZA DANYCH'!$P:$P,'BAZA DANYCH'!$U:$U,AI$281,'BAZA DANYCH'!$K:$K,$C336,'BAZA DANYCH'!$A:$A,$A336,'BAZA DANYCH'!$F:$F,STATYSTYKI!$B336)</f>
        <v>0</v>
      </c>
      <c r="AJ336" s="168">
        <f t="shared" si="271"/>
        <v>0</v>
      </c>
      <c r="AK336" s="168">
        <f>SUMIFS('BAZA DANYCH'!$O:$O,'BAZA DANYCH'!$U:$U,AK$281,'BAZA DANYCH'!$K:$K,$C336,'BAZA DANYCH'!$A:$A,$A336,'BAZA DANYCH'!$F:$F,STATYSTYKI!$B336)</f>
        <v>18</v>
      </c>
      <c r="AL336" s="168">
        <f>SUMIFS('BAZA DANYCH'!$P:$P,'BAZA DANYCH'!$U:$U,AL$281,'BAZA DANYCH'!$K:$K,$C336,'BAZA DANYCH'!$A:$A,$A336,'BAZA DANYCH'!$F:$F,STATYSTYKI!$B336)</f>
        <v>9</v>
      </c>
      <c r="AM336" s="168">
        <f t="shared" si="272"/>
        <v>27</v>
      </c>
      <c r="AN336" s="168">
        <f>SUMIFS('BAZA DANYCH'!$O:$O,'BAZA DANYCH'!$U:$U,AN$281,'BAZA DANYCH'!$K:$K,$C336,'BAZA DANYCH'!$A:$A,$A336,'BAZA DANYCH'!$F:$F,STATYSTYKI!$B336)</f>
        <v>12</v>
      </c>
      <c r="AO336" s="168">
        <f>SUMIFS('BAZA DANYCH'!$P:$P,'BAZA DANYCH'!$U:$U,AO$281,'BAZA DANYCH'!$K:$K,$C336,'BAZA DANYCH'!$A:$A,$A336,'BAZA DANYCH'!$F:$F,STATYSTYKI!$B336)</f>
        <v>25</v>
      </c>
      <c r="AP336" s="168">
        <f t="shared" si="273"/>
        <v>37</v>
      </c>
      <c r="AQ336" s="168">
        <f>SUMIFS('BAZA DANYCH'!$O:$O,'BAZA DANYCH'!$U:$U,AQ$281,'BAZA DANYCH'!$K:$K,$C336,'BAZA DANYCH'!$A:$A,$A336,'BAZA DANYCH'!$F:$F,STATYSTYKI!$B336)</f>
        <v>23</v>
      </c>
      <c r="AR336" s="168">
        <f>SUMIFS('BAZA DANYCH'!$P:$P,'BAZA DANYCH'!$U:$U,AR$281,'BAZA DANYCH'!$K:$K,$C336,'BAZA DANYCH'!$A:$A,$A336,'BAZA DANYCH'!$F:$F,STATYSTYKI!$B336)</f>
        <v>18</v>
      </c>
      <c r="AS336" s="168">
        <f t="shared" si="274"/>
        <v>41</v>
      </c>
      <c r="AT336" s="168">
        <f>SUMIFS('BAZA DANYCH'!$O:$O,'BAZA DANYCH'!$U:$U,AT$281,'BAZA DANYCH'!$K:$K,$C336,'BAZA DANYCH'!$A:$A,$A336,'BAZA DANYCH'!$F:$F,STATYSTYKI!$B336)</f>
        <v>0</v>
      </c>
      <c r="AU336" s="168">
        <f>SUMIFS('BAZA DANYCH'!$P:$P,'BAZA DANYCH'!$U:$U,AU$281,'BAZA DANYCH'!$K:$K,$C336,'BAZA DANYCH'!$A:$A,$A336,'BAZA DANYCH'!$F:$F,STATYSTYKI!$B336)</f>
        <v>0</v>
      </c>
      <c r="AV336" s="168">
        <f t="shared" si="275"/>
        <v>0</v>
      </c>
      <c r="AW336" s="168">
        <f>SUMIFS('BAZA DANYCH'!$O:$O,'BAZA DANYCH'!$U:$U,AW$281,'BAZA DANYCH'!$K:$K,$C336,'BAZA DANYCH'!$A:$A,$A336,'BAZA DANYCH'!$F:$F,STATYSTYKI!$B336)</f>
        <v>6</v>
      </c>
      <c r="AX336" s="168">
        <f>SUMIFS('BAZA DANYCH'!$P:$P,'BAZA DANYCH'!$U:$U,AX$281,'BAZA DANYCH'!$K:$K,$C336,'BAZA DANYCH'!$A:$A,$A336,'BAZA DANYCH'!$F:$F,STATYSTYKI!$B336)</f>
        <v>8</v>
      </c>
      <c r="AY336" s="168">
        <f t="shared" si="276"/>
        <v>14</v>
      </c>
      <c r="AZ336" s="168">
        <f>SUMIFS('BAZA DANYCH'!$O:$O,'BAZA DANYCH'!$U:$U,AZ$281,'BAZA DANYCH'!$K:$K,$C336,'BAZA DANYCH'!$A:$A,$A336,'BAZA DANYCH'!$F:$F,STATYSTYKI!$B336)</f>
        <v>9</v>
      </c>
      <c r="BA336" s="168">
        <f>SUMIFS('BAZA DANYCH'!$P:$P,'BAZA DANYCH'!$U:$U,BA$281,'BAZA DANYCH'!$K:$K,$C336,'BAZA DANYCH'!$A:$A,$A336,'BAZA DANYCH'!$F:$F,STATYSTYKI!$B336)</f>
        <v>17</v>
      </c>
      <c r="BB336" s="168">
        <f t="shared" si="277"/>
        <v>26</v>
      </c>
      <c r="BC336" s="168">
        <f>SUMIFS('BAZA DANYCH'!$O:$O,'BAZA DANYCH'!$U:$U,BC$281,'BAZA DANYCH'!$K:$K,$C336,'BAZA DANYCH'!$A:$A,$A336,'BAZA DANYCH'!$F:$F,STATYSTYKI!$B336)</f>
        <v>25</v>
      </c>
      <c r="BD336" s="168">
        <f>SUMIFS('BAZA DANYCH'!$P:$P,'BAZA DANYCH'!$U:$U,BD$281,'BAZA DANYCH'!$K:$K,$C336,'BAZA DANYCH'!$A:$A,$A336,'BAZA DANYCH'!$F:$F,STATYSTYKI!$B336)</f>
        <v>9</v>
      </c>
      <c r="BE336" s="168">
        <f t="shared" si="278"/>
        <v>34</v>
      </c>
      <c r="BF336" s="168">
        <f>SUMIFS('BAZA DANYCH'!$O:$O,'BAZA DANYCH'!$U:$U,BF$281,'BAZA DANYCH'!$K:$K,$C336,'BAZA DANYCH'!$A:$A,$A336,'BAZA DANYCH'!$F:$F,STATYSTYKI!$B336)</f>
        <v>14</v>
      </c>
      <c r="BG336" s="168">
        <f>SUMIFS('BAZA DANYCH'!$P:$P,'BAZA DANYCH'!$U:$U,BG$281,'BAZA DANYCH'!$K:$K,$C336,'BAZA DANYCH'!$A:$A,$A336,'BAZA DANYCH'!$F:$F,STATYSTYKI!$B336)</f>
        <v>27</v>
      </c>
      <c r="BH336" s="168">
        <f t="shared" si="279"/>
        <v>41</v>
      </c>
      <c r="BI336" s="168">
        <f>SUMIFS('BAZA DANYCH'!$O:$O,'BAZA DANYCH'!$U:$U,BI$281,'BAZA DANYCH'!$K:$K,$C336,'BAZA DANYCH'!$A:$A,$A336,'BAZA DANYCH'!$F:$F,STATYSTYKI!$B336)</f>
        <v>33</v>
      </c>
      <c r="BJ336" s="168">
        <f>SUMIFS('BAZA DANYCH'!$P:$P,'BAZA DANYCH'!$U:$U,BJ$281,'BAZA DANYCH'!$K:$K,$C336,'BAZA DANYCH'!$A:$A,$A336,'BAZA DANYCH'!$F:$F,STATYSTYKI!$B336)</f>
        <v>21</v>
      </c>
      <c r="BK336" s="168">
        <f t="shared" si="280"/>
        <v>54</v>
      </c>
      <c r="BL336" s="168">
        <f>SUMIFS('BAZA DANYCH'!$O:$O,'BAZA DANYCH'!$U:$U,BL$281,'BAZA DANYCH'!$K:$K,$C336,'BAZA DANYCH'!$A:$A,$A336,'BAZA DANYCH'!$F:$F,STATYSTYKI!$B336)</f>
        <v>0</v>
      </c>
      <c r="BM336" s="168">
        <f>SUMIFS('BAZA DANYCH'!$P:$P,'BAZA DANYCH'!$U:$U,BM$281,'BAZA DANYCH'!$K:$K,$C336,'BAZA DANYCH'!$A:$A,$A336,'BAZA DANYCH'!$F:$F,STATYSTYKI!$B336)</f>
        <v>0</v>
      </c>
      <c r="BN336" s="168">
        <f t="shared" si="281"/>
        <v>0</v>
      </c>
      <c r="BO336" s="168">
        <f>SUMIFS('BAZA DANYCH'!$O:$O,'BAZA DANYCH'!$U:$U,BO$281,'BAZA DANYCH'!$K:$K,$C336,'BAZA DANYCH'!$A:$A,$A336,'BAZA DANYCH'!$F:$F,STATYSTYKI!$B336)</f>
        <v>50</v>
      </c>
      <c r="BP336" s="168">
        <f>SUMIFS('BAZA DANYCH'!$P:$P,'BAZA DANYCH'!$U:$U,BP$281,'BAZA DANYCH'!$K:$K,$C336,'BAZA DANYCH'!$A:$A,$A336,'BAZA DANYCH'!$F:$F,STATYSTYKI!$B336)</f>
        <v>33</v>
      </c>
      <c r="BQ336" s="168">
        <f t="shared" si="282"/>
        <v>83</v>
      </c>
      <c r="BR336" s="168">
        <f>SUMIFS('BAZA DANYCH'!$O:$O,'BAZA DANYCH'!$U:$U,BR$281,'BAZA DANYCH'!$K:$K,$C336,'BAZA DANYCH'!$A:$A,$A336,'BAZA DANYCH'!$F:$F,STATYSTYKI!$B336)</f>
        <v>18</v>
      </c>
      <c r="BS336" s="168">
        <f>SUMIFS('BAZA DANYCH'!$P:$P,'BAZA DANYCH'!$U:$U,BS$281,'BAZA DANYCH'!$K:$K,$C336,'BAZA DANYCH'!$A:$A,$A336,'BAZA DANYCH'!$F:$F,STATYSTYKI!$B336)</f>
        <v>20</v>
      </c>
      <c r="BT336" s="168">
        <f t="shared" si="283"/>
        <v>38</v>
      </c>
      <c r="BU336" s="168">
        <f>SUMIFS('BAZA DANYCH'!$O:$O,'BAZA DANYCH'!$U:$U,BU$281,'BAZA DANYCH'!$K:$K,$C336,'BAZA DANYCH'!$A:$A,$A336,'BAZA DANYCH'!$F:$F,STATYSTYKI!$B336)</f>
        <v>21</v>
      </c>
      <c r="BV336" s="168">
        <f>SUMIFS('BAZA DANYCH'!$P:$P,'BAZA DANYCH'!$U:$U,BV$281,'BAZA DANYCH'!$K:$K,$C336,'BAZA DANYCH'!$A:$A,$A336,'BAZA DANYCH'!$F:$F,STATYSTYKI!$B336)</f>
        <v>9</v>
      </c>
      <c r="BW336" s="168">
        <f t="shared" si="284"/>
        <v>30</v>
      </c>
      <c r="BX336" s="168">
        <f>SUMIFS('BAZA DANYCH'!$O:$O,'BAZA DANYCH'!$U:$U,BX$281,'BAZA DANYCH'!$K:$K,$C336,'BAZA DANYCH'!$A:$A,$A336,'BAZA DANYCH'!$F:$F,STATYSTYKI!$B336)</f>
        <v>27</v>
      </c>
      <c r="BY336" s="168">
        <f>SUMIFS('BAZA DANYCH'!$P:$P,'BAZA DANYCH'!$U:$U,BY$281,'BAZA DANYCH'!$K:$K,$C336,'BAZA DANYCH'!$A:$A,$A336,'BAZA DANYCH'!$F:$F,STATYSTYKI!$B336)</f>
        <v>15</v>
      </c>
      <c r="BZ336" s="168">
        <f t="shared" si="285"/>
        <v>42</v>
      </c>
      <c r="CA336" s="168">
        <f>SUMIFS('BAZA DANYCH'!$O:$O,'BAZA DANYCH'!$U:$U,CA$281,'BAZA DANYCH'!$K:$K,$C336,'BAZA DANYCH'!$A:$A,$A336,'BAZA DANYCH'!$F:$F,STATYSTYKI!$B336)</f>
        <v>94</v>
      </c>
      <c r="CB336" s="168">
        <f>SUMIFS('BAZA DANYCH'!$P:$P,'BAZA DANYCH'!$U:$U,CB$281,'BAZA DANYCH'!$K:$K,$C336,'BAZA DANYCH'!$A:$A,$A336,'BAZA DANYCH'!$F:$F,STATYSTYKI!$B336)</f>
        <v>42</v>
      </c>
      <c r="CC336" s="168">
        <f t="shared" si="286"/>
        <v>136</v>
      </c>
      <c r="CD336" s="168">
        <f>SUMIFS('BAZA DANYCH'!$O:$O,'BAZA DANYCH'!$U:$U,CD$281,'BAZA DANYCH'!$K:$K,$C336,'BAZA DANYCH'!$A:$A,$A336,'BAZA DANYCH'!$F:$F,STATYSTYKI!$B336)</f>
        <v>0</v>
      </c>
      <c r="CE336" s="168">
        <f>SUMIFS('BAZA DANYCH'!$P:$P,'BAZA DANYCH'!$U:$U,CE$281,'BAZA DANYCH'!$K:$K,$C336,'BAZA DANYCH'!$A:$A,$A336,'BAZA DANYCH'!$F:$F,STATYSTYKI!$B336)</f>
        <v>0</v>
      </c>
      <c r="CF336" s="168">
        <f t="shared" si="287"/>
        <v>0</v>
      </c>
      <c r="CG336" s="168">
        <f>SUMIFS('BAZA DANYCH'!$O:$O,'BAZA DANYCH'!$U:$U,CG$281,'BAZA DANYCH'!$K:$K,$C336,'BAZA DANYCH'!$A:$A,$A336,'BAZA DANYCH'!$F:$F,STATYSTYKI!$B336)</f>
        <v>0</v>
      </c>
      <c r="CH336" s="168">
        <f>SUMIFS('BAZA DANYCH'!$P:$P,'BAZA DANYCH'!$U:$U,CH$281,'BAZA DANYCH'!$K:$K,$C336,'BAZA DANYCH'!$A:$A,$A336,'BAZA DANYCH'!$F:$F,STATYSTYKI!$B336)</f>
        <v>0</v>
      </c>
      <c r="CI336" s="168">
        <f t="shared" si="288"/>
        <v>0</v>
      </c>
      <c r="CJ336" s="168">
        <f>SUMIFS('BAZA DANYCH'!$O:$O,'BAZA DANYCH'!$U:$U,CJ$281,'BAZA DANYCH'!$K:$K,$C336,'BAZA DANYCH'!$A:$A,$A336,'BAZA DANYCH'!$F:$F,STATYSTYKI!$B336)</f>
        <v>0</v>
      </c>
      <c r="CK336" s="168">
        <f>SUMIFS('BAZA DANYCH'!$P:$P,'BAZA DANYCH'!$U:$U,CK$281,'BAZA DANYCH'!$K:$K,$C336,'BAZA DANYCH'!$A:$A,$A336,'BAZA DANYCH'!$F:$F,STATYSTYKI!$B336)</f>
        <v>0</v>
      </c>
      <c r="CL336" s="168">
        <f t="shared" si="289"/>
        <v>0</v>
      </c>
      <c r="CM336" s="168">
        <f>SUMIFS('BAZA DANYCH'!$O:$O,'BAZA DANYCH'!$U:$U,CM$281,'BAZA DANYCH'!$K:$K,$C336,'BAZA DANYCH'!$A:$A,$A336,'BAZA DANYCH'!$F:$F,STATYSTYKI!$B336)</f>
        <v>34</v>
      </c>
      <c r="CN336" s="168">
        <f>SUMIFS('BAZA DANYCH'!$P:$P,'BAZA DANYCH'!$U:$U,CN$281,'BAZA DANYCH'!$K:$K,$C336,'BAZA DANYCH'!$A:$A,$A336,'BAZA DANYCH'!$F:$F,STATYSTYKI!$B336)</f>
        <v>22</v>
      </c>
      <c r="CO336" s="168">
        <f t="shared" si="290"/>
        <v>56</v>
      </c>
      <c r="CP336" s="168">
        <f>SUMIFS('BAZA DANYCH'!$O:$O,'BAZA DANYCH'!$U:$U,CP$281,'BAZA DANYCH'!$K:$K,$C336,'BAZA DANYCH'!$A:$A,$A336,'BAZA DANYCH'!$F:$F,STATYSTYKI!$B336)</f>
        <v>12</v>
      </c>
      <c r="CQ336" s="168">
        <f>SUMIFS('BAZA DANYCH'!$P:$P,'BAZA DANYCH'!$U:$U,CQ$281,'BAZA DANYCH'!$K:$K,$C336,'BAZA DANYCH'!$A:$A,$A336,'BAZA DANYCH'!$F:$F,STATYSTYKI!$B336)</f>
        <v>8</v>
      </c>
      <c r="CR336" s="168">
        <f t="shared" si="291"/>
        <v>20</v>
      </c>
      <c r="CS336" s="168">
        <f>SUMIFS('BAZA DANYCH'!$O:$O,'BAZA DANYCH'!$U:$U,CS$281,'BAZA DANYCH'!$K:$K,$C336,'BAZA DANYCH'!$A:$A,$A336,'BAZA DANYCH'!$F:$F,STATYSTYKI!$B336)</f>
        <v>16</v>
      </c>
      <c r="CT336" s="168">
        <f>SUMIFS('BAZA DANYCH'!$P:$P,'BAZA DANYCH'!$U:$U,CT$281,'BAZA DANYCH'!$K:$K,$C336,'BAZA DANYCH'!$A:$A,$A336,'BAZA DANYCH'!$F:$F,STATYSTYKI!$B336)</f>
        <v>9</v>
      </c>
      <c r="CU336" s="168">
        <f t="shared" si="292"/>
        <v>25</v>
      </c>
      <c r="CV336" s="168">
        <f>SUMIFS('BAZA DANYCH'!$O:$O,'BAZA DANYCH'!$U:$U,CV$281,'BAZA DANYCH'!$K:$K,$C336,'BAZA DANYCH'!$A:$A,$A336,'BAZA DANYCH'!$F:$F,STATYSTYKI!$B336)</f>
        <v>0</v>
      </c>
      <c r="CW336" s="168">
        <f>SUMIFS('BAZA DANYCH'!$P:$P,'BAZA DANYCH'!$U:$U,CW$281,'BAZA DANYCH'!$K:$K,$C336,'BAZA DANYCH'!$A:$A,$A336,'BAZA DANYCH'!$F:$F,STATYSTYKI!$B336)</f>
        <v>0</v>
      </c>
    </row>
    <row r="337" spans="1:101" x14ac:dyDescent="0.2">
      <c r="A337" s="170" t="str">
        <f t="shared" ref="A337:C337" si="346">A239</f>
        <v xml:space="preserve">Plac Grunwaldzki </v>
      </c>
      <c r="B337" s="170" t="str">
        <f t="shared" si="346"/>
        <v>pr_88f_A</v>
      </c>
      <c r="C337" s="170">
        <f t="shared" si="346"/>
        <v>146</v>
      </c>
      <c r="D337" s="177">
        <f t="shared" si="324"/>
        <v>365</v>
      </c>
      <c r="E337" s="177">
        <f t="shared" si="325"/>
        <v>501</v>
      </c>
      <c r="F337" s="177">
        <f t="shared" si="261"/>
        <v>866</v>
      </c>
      <c r="G337" s="168">
        <f>SUMIFS('BAZA DANYCH'!$O:$O,'BAZA DANYCH'!$U:$U,G$281,'BAZA DANYCH'!$K:$K,$C337,'BAZA DANYCH'!$A:$A,$A337,'BAZA DANYCH'!$F:$F,STATYSTYKI!$B337)</f>
        <v>5</v>
      </c>
      <c r="H337" s="168">
        <f>SUMIFS('BAZA DANYCH'!$P:$P,'BAZA DANYCH'!$U:$U,H$281,'BAZA DANYCH'!$K:$K,$C337,'BAZA DANYCH'!$A:$A,$A337,'BAZA DANYCH'!$F:$F,STATYSTYKI!$B337)</f>
        <v>10</v>
      </c>
      <c r="I337" s="168">
        <f t="shared" si="262"/>
        <v>15</v>
      </c>
      <c r="J337" s="168">
        <f>SUMIFS('BAZA DANYCH'!$O:$O,'BAZA DANYCH'!$U:$U,J$281,'BAZA DANYCH'!$K:$K,$C337,'BAZA DANYCH'!$A:$A,$A337,'BAZA DANYCH'!$F:$F,STATYSTYKI!$B337)</f>
        <v>5</v>
      </c>
      <c r="K337" s="168">
        <f>SUMIFS('BAZA DANYCH'!$P:$P,'BAZA DANYCH'!$U:$U,K$281,'BAZA DANYCH'!$K:$K,$C337,'BAZA DANYCH'!$A:$A,$A337,'BAZA DANYCH'!$F:$F,STATYSTYKI!$B337)</f>
        <v>8</v>
      </c>
      <c r="L337" s="168">
        <f t="shared" si="263"/>
        <v>13</v>
      </c>
      <c r="M337" s="168">
        <f>SUMIFS('BAZA DANYCH'!$O:$O,'BAZA DANYCH'!$U:$U,M$281,'BAZA DANYCH'!$K:$K,$C337,'BAZA DANYCH'!$A:$A,$A337,'BAZA DANYCH'!$F:$F,STATYSTYKI!$B337)</f>
        <v>6</v>
      </c>
      <c r="N337" s="168">
        <f>SUMIFS('BAZA DANYCH'!$P:$P,'BAZA DANYCH'!$U:$U,N$281,'BAZA DANYCH'!$K:$K,$C337,'BAZA DANYCH'!$A:$A,$A337,'BAZA DANYCH'!$F:$F,STATYSTYKI!$B337)</f>
        <v>12</v>
      </c>
      <c r="O337" s="168">
        <f t="shared" si="264"/>
        <v>18</v>
      </c>
      <c r="P337" s="168">
        <f>SUMIFS('BAZA DANYCH'!$O:$O,'BAZA DANYCH'!$U:$U,P$281,'BAZA DANYCH'!$K:$K,$C337,'BAZA DANYCH'!$A:$A,$A337,'BAZA DANYCH'!$F:$F,STATYSTYKI!$B337)</f>
        <v>3</v>
      </c>
      <c r="Q337" s="168">
        <f>SUMIFS('BAZA DANYCH'!$P:$P,'BAZA DANYCH'!$U:$U,Q$281,'BAZA DANYCH'!$K:$K,$C337,'BAZA DANYCH'!$A:$A,$A337,'BAZA DANYCH'!$F:$F,STATYSTYKI!$B337)</f>
        <v>14</v>
      </c>
      <c r="R337" s="168">
        <f t="shared" si="265"/>
        <v>17</v>
      </c>
      <c r="S337" s="168">
        <f>SUMIFS('BAZA DANYCH'!$O:$O,'BAZA DANYCH'!$U:$U,S$281,'BAZA DANYCH'!$K:$K,$C337,'BAZA DANYCH'!$A:$A,$A337,'BAZA DANYCH'!$F:$F,STATYSTYKI!$B337)</f>
        <v>4</v>
      </c>
      <c r="T337" s="168">
        <f>SUMIFS('BAZA DANYCH'!$P:$P,'BAZA DANYCH'!$U:$U,T$281,'BAZA DANYCH'!$K:$K,$C337,'BAZA DANYCH'!$A:$A,$A337,'BAZA DANYCH'!$F:$F,STATYSTYKI!$B337)</f>
        <v>19</v>
      </c>
      <c r="U337" s="168">
        <f t="shared" si="266"/>
        <v>23</v>
      </c>
      <c r="V337" s="168">
        <f>SUMIFS('BAZA DANYCH'!$O:$O,'BAZA DANYCH'!$U:$U,V$281,'BAZA DANYCH'!$K:$K,$C337,'BAZA DANYCH'!$A:$A,$A337,'BAZA DANYCH'!$F:$F,STATYSTYKI!$B337)</f>
        <v>0</v>
      </c>
      <c r="W337" s="168">
        <f>SUMIFS('BAZA DANYCH'!$P:$P,'BAZA DANYCH'!$U:$U,W$281,'BAZA DANYCH'!$K:$K,$C337,'BAZA DANYCH'!$A:$A,$A337,'BAZA DANYCH'!$F:$F,STATYSTYKI!$B337)</f>
        <v>0</v>
      </c>
      <c r="X337" s="168">
        <f t="shared" si="267"/>
        <v>0</v>
      </c>
      <c r="Y337" s="168">
        <f>SUMIFS('BAZA DANYCH'!$O:$O,'BAZA DANYCH'!$U:$U,Y$281,'BAZA DANYCH'!$K:$K,$C337,'BAZA DANYCH'!$A:$A,$A337,'BAZA DANYCH'!$F:$F,STATYSTYKI!$B337)</f>
        <v>27</v>
      </c>
      <c r="Z337" s="168">
        <f>SUMIFS('BAZA DANYCH'!$P:$P,'BAZA DANYCH'!$U:$U,Z$281,'BAZA DANYCH'!$K:$K,$C337,'BAZA DANYCH'!$A:$A,$A337,'BAZA DANYCH'!$F:$F,STATYSTYKI!$B337)</f>
        <v>10</v>
      </c>
      <c r="AA337" s="168">
        <f t="shared" si="268"/>
        <v>37</v>
      </c>
      <c r="AB337" s="168">
        <f>SUMIFS('BAZA DANYCH'!$O:$O,'BAZA DANYCH'!$U:$U,AB$281,'BAZA DANYCH'!$K:$K,$C337,'BAZA DANYCH'!$A:$A,$A337,'BAZA DANYCH'!$F:$F,STATYSTYKI!$B337)</f>
        <v>19</v>
      </c>
      <c r="AC337" s="168">
        <f>SUMIFS('BAZA DANYCH'!$P:$P,'BAZA DANYCH'!$U:$U,AC$281,'BAZA DANYCH'!$K:$K,$C337,'BAZA DANYCH'!$A:$A,$A337,'BAZA DANYCH'!$F:$F,STATYSTYKI!$B337)</f>
        <v>18</v>
      </c>
      <c r="AD337" s="168">
        <f t="shared" si="269"/>
        <v>37</v>
      </c>
      <c r="AE337" s="168">
        <f>SUMIFS('BAZA DANYCH'!$O:$O,'BAZA DANYCH'!$U:$U,AE$281,'BAZA DANYCH'!$K:$K,$C337,'BAZA DANYCH'!$A:$A,$A337,'BAZA DANYCH'!$F:$F,STATYSTYKI!$B337)</f>
        <v>7</v>
      </c>
      <c r="AF337" s="168">
        <f>SUMIFS('BAZA DANYCH'!$P:$P,'BAZA DANYCH'!$U:$U,AF$281,'BAZA DANYCH'!$K:$K,$C337,'BAZA DANYCH'!$A:$A,$A337,'BAZA DANYCH'!$F:$F,STATYSTYKI!$B337)</f>
        <v>20</v>
      </c>
      <c r="AG337" s="168">
        <f t="shared" si="270"/>
        <v>27</v>
      </c>
      <c r="AH337" s="168">
        <f>SUMIFS('BAZA DANYCH'!$O:$O,'BAZA DANYCH'!$U:$U,AH$281,'BAZA DANYCH'!$K:$K,$C337,'BAZA DANYCH'!$A:$A,$A337,'BAZA DANYCH'!$F:$F,STATYSTYKI!$B337)</f>
        <v>8</v>
      </c>
      <c r="AI337" s="168">
        <f>SUMIFS('BAZA DANYCH'!$P:$P,'BAZA DANYCH'!$U:$U,AI$281,'BAZA DANYCH'!$K:$K,$C337,'BAZA DANYCH'!$A:$A,$A337,'BAZA DANYCH'!$F:$F,STATYSTYKI!$B337)</f>
        <v>21</v>
      </c>
      <c r="AJ337" s="168">
        <f t="shared" si="271"/>
        <v>29</v>
      </c>
      <c r="AK337" s="168">
        <f>SUMIFS('BAZA DANYCH'!$O:$O,'BAZA DANYCH'!$U:$U,AK$281,'BAZA DANYCH'!$K:$K,$C337,'BAZA DANYCH'!$A:$A,$A337,'BAZA DANYCH'!$F:$F,STATYSTYKI!$B337)</f>
        <v>6</v>
      </c>
      <c r="AL337" s="168">
        <f>SUMIFS('BAZA DANYCH'!$P:$P,'BAZA DANYCH'!$U:$U,AL$281,'BAZA DANYCH'!$K:$K,$C337,'BAZA DANYCH'!$A:$A,$A337,'BAZA DANYCH'!$F:$F,STATYSTYKI!$B337)</f>
        <v>28</v>
      </c>
      <c r="AM337" s="168">
        <f t="shared" si="272"/>
        <v>34</v>
      </c>
      <c r="AN337" s="168">
        <f>SUMIFS('BAZA DANYCH'!$O:$O,'BAZA DANYCH'!$U:$U,AN$281,'BAZA DANYCH'!$K:$K,$C337,'BAZA DANYCH'!$A:$A,$A337,'BAZA DANYCH'!$F:$F,STATYSTYKI!$B337)</f>
        <v>9</v>
      </c>
      <c r="AO337" s="168">
        <f>SUMIFS('BAZA DANYCH'!$P:$P,'BAZA DANYCH'!$U:$U,AO$281,'BAZA DANYCH'!$K:$K,$C337,'BAZA DANYCH'!$A:$A,$A337,'BAZA DANYCH'!$F:$F,STATYSTYKI!$B337)</f>
        <v>29</v>
      </c>
      <c r="AP337" s="168">
        <f t="shared" si="273"/>
        <v>38</v>
      </c>
      <c r="AQ337" s="168">
        <f>SUMIFS('BAZA DANYCH'!$O:$O,'BAZA DANYCH'!$U:$U,AQ$281,'BAZA DANYCH'!$K:$K,$C337,'BAZA DANYCH'!$A:$A,$A337,'BAZA DANYCH'!$F:$F,STATYSTYKI!$B337)</f>
        <v>14</v>
      </c>
      <c r="AR337" s="168">
        <f>SUMIFS('BAZA DANYCH'!$P:$P,'BAZA DANYCH'!$U:$U,AR$281,'BAZA DANYCH'!$K:$K,$C337,'BAZA DANYCH'!$A:$A,$A337,'BAZA DANYCH'!$F:$F,STATYSTYKI!$B337)</f>
        <v>26</v>
      </c>
      <c r="AS337" s="168">
        <f t="shared" si="274"/>
        <v>40</v>
      </c>
      <c r="AT337" s="168">
        <f>SUMIFS('BAZA DANYCH'!$O:$O,'BAZA DANYCH'!$U:$U,AT$281,'BAZA DANYCH'!$K:$K,$C337,'BAZA DANYCH'!$A:$A,$A337,'BAZA DANYCH'!$F:$F,STATYSTYKI!$B337)</f>
        <v>6</v>
      </c>
      <c r="AU337" s="168">
        <f>SUMIFS('BAZA DANYCH'!$P:$P,'BAZA DANYCH'!$U:$U,AU$281,'BAZA DANYCH'!$K:$K,$C337,'BAZA DANYCH'!$A:$A,$A337,'BAZA DANYCH'!$F:$F,STATYSTYKI!$B337)</f>
        <v>12</v>
      </c>
      <c r="AV337" s="168">
        <f t="shared" si="275"/>
        <v>18</v>
      </c>
      <c r="AW337" s="168">
        <f>SUMIFS('BAZA DANYCH'!$O:$O,'BAZA DANYCH'!$U:$U,AW$281,'BAZA DANYCH'!$K:$K,$C337,'BAZA DANYCH'!$A:$A,$A337,'BAZA DANYCH'!$F:$F,STATYSTYKI!$B337)</f>
        <v>13</v>
      </c>
      <c r="AX337" s="168">
        <f>SUMIFS('BAZA DANYCH'!$P:$P,'BAZA DANYCH'!$U:$U,AX$281,'BAZA DANYCH'!$K:$K,$C337,'BAZA DANYCH'!$A:$A,$A337,'BAZA DANYCH'!$F:$F,STATYSTYKI!$B337)</f>
        <v>20</v>
      </c>
      <c r="AY337" s="168">
        <f t="shared" si="276"/>
        <v>33</v>
      </c>
      <c r="AZ337" s="168">
        <f>SUMIFS('BAZA DANYCH'!$O:$O,'BAZA DANYCH'!$U:$U,AZ$281,'BAZA DANYCH'!$K:$K,$C337,'BAZA DANYCH'!$A:$A,$A337,'BAZA DANYCH'!$F:$F,STATYSTYKI!$B337)</f>
        <v>5</v>
      </c>
      <c r="BA337" s="168">
        <f>SUMIFS('BAZA DANYCH'!$P:$P,'BAZA DANYCH'!$U:$U,BA$281,'BAZA DANYCH'!$K:$K,$C337,'BAZA DANYCH'!$A:$A,$A337,'BAZA DANYCH'!$F:$F,STATYSTYKI!$B337)</f>
        <v>29</v>
      </c>
      <c r="BB337" s="168">
        <f t="shared" si="277"/>
        <v>34</v>
      </c>
      <c r="BC337" s="168">
        <f>SUMIFS('BAZA DANYCH'!$O:$O,'BAZA DANYCH'!$U:$U,BC$281,'BAZA DANYCH'!$K:$K,$C337,'BAZA DANYCH'!$A:$A,$A337,'BAZA DANYCH'!$F:$F,STATYSTYKI!$B337)</f>
        <v>12</v>
      </c>
      <c r="BD337" s="168">
        <f>SUMIFS('BAZA DANYCH'!$P:$P,'BAZA DANYCH'!$U:$U,BD$281,'BAZA DANYCH'!$K:$K,$C337,'BAZA DANYCH'!$A:$A,$A337,'BAZA DANYCH'!$F:$F,STATYSTYKI!$B337)</f>
        <v>4</v>
      </c>
      <c r="BE337" s="168">
        <f t="shared" si="278"/>
        <v>16</v>
      </c>
      <c r="BF337" s="168">
        <f>SUMIFS('BAZA DANYCH'!$O:$O,'BAZA DANYCH'!$U:$U,BF$281,'BAZA DANYCH'!$K:$K,$C337,'BAZA DANYCH'!$A:$A,$A337,'BAZA DANYCH'!$F:$F,STATYSTYKI!$B337)</f>
        <v>23</v>
      </c>
      <c r="BG337" s="168">
        <f>SUMIFS('BAZA DANYCH'!$P:$P,'BAZA DANYCH'!$U:$U,BG$281,'BAZA DANYCH'!$K:$K,$C337,'BAZA DANYCH'!$A:$A,$A337,'BAZA DANYCH'!$F:$F,STATYSTYKI!$B337)</f>
        <v>10</v>
      </c>
      <c r="BH337" s="168">
        <f t="shared" si="279"/>
        <v>33</v>
      </c>
      <c r="BI337" s="168">
        <f>SUMIFS('BAZA DANYCH'!$O:$O,'BAZA DANYCH'!$U:$U,BI$281,'BAZA DANYCH'!$K:$K,$C337,'BAZA DANYCH'!$A:$A,$A337,'BAZA DANYCH'!$F:$F,STATYSTYKI!$B337)</f>
        <v>12</v>
      </c>
      <c r="BJ337" s="168">
        <f>SUMIFS('BAZA DANYCH'!$P:$P,'BAZA DANYCH'!$U:$U,BJ$281,'BAZA DANYCH'!$K:$K,$C337,'BAZA DANYCH'!$A:$A,$A337,'BAZA DANYCH'!$F:$F,STATYSTYKI!$B337)</f>
        <v>16</v>
      </c>
      <c r="BK337" s="168">
        <f t="shared" si="280"/>
        <v>28</v>
      </c>
      <c r="BL337" s="168">
        <f>SUMIFS('BAZA DANYCH'!$O:$O,'BAZA DANYCH'!$U:$U,BL$281,'BAZA DANYCH'!$K:$K,$C337,'BAZA DANYCH'!$A:$A,$A337,'BAZA DANYCH'!$F:$F,STATYSTYKI!$B337)</f>
        <v>9</v>
      </c>
      <c r="BM337" s="168">
        <f>SUMIFS('BAZA DANYCH'!$P:$P,'BAZA DANYCH'!$U:$U,BM$281,'BAZA DANYCH'!$K:$K,$C337,'BAZA DANYCH'!$A:$A,$A337,'BAZA DANYCH'!$F:$F,STATYSTYKI!$B337)</f>
        <v>18</v>
      </c>
      <c r="BN337" s="168">
        <f t="shared" si="281"/>
        <v>27</v>
      </c>
      <c r="BO337" s="168">
        <f>SUMIFS('BAZA DANYCH'!$O:$O,'BAZA DANYCH'!$U:$U,BO$281,'BAZA DANYCH'!$K:$K,$C337,'BAZA DANYCH'!$A:$A,$A337,'BAZA DANYCH'!$F:$F,STATYSTYKI!$B337)</f>
        <v>14</v>
      </c>
      <c r="BP337" s="168">
        <f>SUMIFS('BAZA DANYCH'!$P:$P,'BAZA DANYCH'!$U:$U,BP$281,'BAZA DANYCH'!$K:$K,$C337,'BAZA DANYCH'!$A:$A,$A337,'BAZA DANYCH'!$F:$F,STATYSTYKI!$B337)</f>
        <v>21</v>
      </c>
      <c r="BQ337" s="168">
        <f t="shared" si="282"/>
        <v>35</v>
      </c>
      <c r="BR337" s="168">
        <f>SUMIFS('BAZA DANYCH'!$O:$O,'BAZA DANYCH'!$U:$U,BR$281,'BAZA DANYCH'!$K:$K,$C337,'BAZA DANYCH'!$A:$A,$A337,'BAZA DANYCH'!$F:$F,STATYSTYKI!$B337)</f>
        <v>20</v>
      </c>
      <c r="BS337" s="168">
        <f>SUMIFS('BAZA DANYCH'!$P:$P,'BAZA DANYCH'!$U:$U,BS$281,'BAZA DANYCH'!$K:$K,$C337,'BAZA DANYCH'!$A:$A,$A337,'BAZA DANYCH'!$F:$F,STATYSTYKI!$B337)</f>
        <v>14</v>
      </c>
      <c r="BT337" s="168">
        <f t="shared" si="283"/>
        <v>34</v>
      </c>
      <c r="BU337" s="168">
        <f>SUMIFS('BAZA DANYCH'!$O:$O,'BAZA DANYCH'!$U:$U,BU$281,'BAZA DANYCH'!$K:$K,$C337,'BAZA DANYCH'!$A:$A,$A337,'BAZA DANYCH'!$F:$F,STATYSTYKI!$B337)</f>
        <v>13</v>
      </c>
      <c r="BV337" s="168">
        <f>SUMIFS('BAZA DANYCH'!$P:$P,'BAZA DANYCH'!$U:$U,BV$281,'BAZA DANYCH'!$K:$K,$C337,'BAZA DANYCH'!$A:$A,$A337,'BAZA DANYCH'!$F:$F,STATYSTYKI!$B337)</f>
        <v>25</v>
      </c>
      <c r="BW337" s="168">
        <f t="shared" si="284"/>
        <v>38</v>
      </c>
      <c r="BX337" s="168">
        <f>SUMIFS('BAZA DANYCH'!$O:$O,'BAZA DANYCH'!$U:$U,BX$281,'BAZA DANYCH'!$K:$K,$C337,'BAZA DANYCH'!$A:$A,$A337,'BAZA DANYCH'!$F:$F,STATYSTYKI!$B337)</f>
        <v>28</v>
      </c>
      <c r="BY337" s="168">
        <f>SUMIFS('BAZA DANYCH'!$P:$P,'BAZA DANYCH'!$U:$U,BY$281,'BAZA DANYCH'!$K:$K,$C337,'BAZA DANYCH'!$A:$A,$A337,'BAZA DANYCH'!$F:$F,STATYSTYKI!$B337)</f>
        <v>15</v>
      </c>
      <c r="BZ337" s="168">
        <f t="shared" si="285"/>
        <v>43</v>
      </c>
      <c r="CA337" s="168">
        <f>SUMIFS('BAZA DANYCH'!$O:$O,'BAZA DANYCH'!$U:$U,CA$281,'BAZA DANYCH'!$K:$K,$C337,'BAZA DANYCH'!$A:$A,$A337,'BAZA DANYCH'!$F:$F,STATYSTYKI!$B337)</f>
        <v>8</v>
      </c>
      <c r="CB337" s="168">
        <f>SUMIFS('BAZA DANYCH'!$P:$P,'BAZA DANYCH'!$U:$U,CB$281,'BAZA DANYCH'!$K:$K,$C337,'BAZA DANYCH'!$A:$A,$A337,'BAZA DANYCH'!$F:$F,STATYSTYKI!$B337)</f>
        <v>14</v>
      </c>
      <c r="CC337" s="168">
        <f t="shared" si="286"/>
        <v>22</v>
      </c>
      <c r="CD337" s="168">
        <f>SUMIFS('BAZA DANYCH'!$O:$O,'BAZA DANYCH'!$U:$U,CD$281,'BAZA DANYCH'!$K:$K,$C337,'BAZA DANYCH'!$A:$A,$A337,'BAZA DANYCH'!$F:$F,STATYSTYKI!$B337)</f>
        <v>15</v>
      </c>
      <c r="CE337" s="168">
        <f>SUMIFS('BAZA DANYCH'!$P:$P,'BAZA DANYCH'!$U:$U,CE$281,'BAZA DANYCH'!$K:$K,$C337,'BAZA DANYCH'!$A:$A,$A337,'BAZA DANYCH'!$F:$F,STATYSTYKI!$B337)</f>
        <v>14</v>
      </c>
      <c r="CF337" s="168">
        <f t="shared" si="287"/>
        <v>29</v>
      </c>
      <c r="CG337" s="168">
        <f>SUMIFS('BAZA DANYCH'!$O:$O,'BAZA DANYCH'!$U:$U,CG$281,'BAZA DANYCH'!$K:$K,$C337,'BAZA DANYCH'!$A:$A,$A337,'BAZA DANYCH'!$F:$F,STATYSTYKI!$B337)</f>
        <v>10</v>
      </c>
      <c r="CH337" s="168">
        <f>SUMIFS('BAZA DANYCH'!$P:$P,'BAZA DANYCH'!$U:$U,CH$281,'BAZA DANYCH'!$K:$K,$C337,'BAZA DANYCH'!$A:$A,$A337,'BAZA DANYCH'!$F:$F,STATYSTYKI!$B337)</f>
        <v>13</v>
      </c>
      <c r="CI337" s="168">
        <f t="shared" si="288"/>
        <v>23</v>
      </c>
      <c r="CJ337" s="168">
        <f>SUMIFS('BAZA DANYCH'!$O:$O,'BAZA DANYCH'!$U:$U,CJ$281,'BAZA DANYCH'!$K:$K,$C337,'BAZA DANYCH'!$A:$A,$A337,'BAZA DANYCH'!$F:$F,STATYSTYKI!$B337)</f>
        <v>0</v>
      </c>
      <c r="CK337" s="168">
        <f>SUMIFS('BAZA DANYCH'!$P:$P,'BAZA DANYCH'!$U:$U,CK$281,'BAZA DANYCH'!$K:$K,$C337,'BAZA DANYCH'!$A:$A,$A337,'BAZA DANYCH'!$F:$F,STATYSTYKI!$B337)</f>
        <v>0</v>
      </c>
      <c r="CL337" s="168">
        <f t="shared" si="289"/>
        <v>0</v>
      </c>
      <c r="CM337" s="168">
        <f>SUMIFS('BAZA DANYCH'!$O:$O,'BAZA DANYCH'!$U:$U,CM$281,'BAZA DANYCH'!$K:$K,$C337,'BAZA DANYCH'!$A:$A,$A337,'BAZA DANYCH'!$F:$F,STATYSTYKI!$B337)</f>
        <v>27</v>
      </c>
      <c r="CN337" s="168">
        <f>SUMIFS('BAZA DANYCH'!$P:$P,'BAZA DANYCH'!$U:$U,CN$281,'BAZA DANYCH'!$K:$K,$C337,'BAZA DANYCH'!$A:$A,$A337,'BAZA DANYCH'!$F:$F,STATYSTYKI!$B337)</f>
        <v>18</v>
      </c>
      <c r="CO337" s="168">
        <f t="shared" si="290"/>
        <v>45</v>
      </c>
      <c r="CP337" s="168">
        <f>SUMIFS('BAZA DANYCH'!$O:$O,'BAZA DANYCH'!$U:$U,CP$281,'BAZA DANYCH'!$K:$K,$C337,'BAZA DANYCH'!$A:$A,$A337,'BAZA DANYCH'!$F:$F,STATYSTYKI!$B337)</f>
        <v>7</v>
      </c>
      <c r="CQ337" s="168">
        <f>SUMIFS('BAZA DANYCH'!$P:$P,'BAZA DANYCH'!$U:$U,CQ$281,'BAZA DANYCH'!$K:$K,$C337,'BAZA DANYCH'!$A:$A,$A337,'BAZA DANYCH'!$F:$F,STATYSTYKI!$B337)</f>
        <v>12</v>
      </c>
      <c r="CR337" s="168">
        <f t="shared" si="291"/>
        <v>19</v>
      </c>
      <c r="CS337" s="168">
        <f>SUMIFS('BAZA DANYCH'!$O:$O,'BAZA DANYCH'!$U:$U,CS$281,'BAZA DANYCH'!$K:$K,$C337,'BAZA DANYCH'!$A:$A,$A337,'BAZA DANYCH'!$F:$F,STATYSTYKI!$B337)</f>
        <v>16</v>
      </c>
      <c r="CT337" s="168">
        <f>SUMIFS('BAZA DANYCH'!$P:$P,'BAZA DANYCH'!$U:$U,CT$281,'BAZA DANYCH'!$K:$K,$C337,'BAZA DANYCH'!$A:$A,$A337,'BAZA DANYCH'!$F:$F,STATYSTYKI!$B337)</f>
        <v>16</v>
      </c>
      <c r="CU337" s="168">
        <f t="shared" si="292"/>
        <v>32</v>
      </c>
      <c r="CV337" s="168">
        <f>SUMIFS('BAZA DANYCH'!$O:$O,'BAZA DANYCH'!$U:$U,CV$281,'BAZA DANYCH'!$K:$K,$C337,'BAZA DANYCH'!$A:$A,$A337,'BAZA DANYCH'!$F:$F,STATYSTYKI!$B337)</f>
        <v>14</v>
      </c>
      <c r="CW337" s="168">
        <f>SUMIFS('BAZA DANYCH'!$P:$P,'BAZA DANYCH'!$U:$U,CW$281,'BAZA DANYCH'!$K:$K,$C337,'BAZA DANYCH'!$A:$A,$A337,'BAZA DANYCH'!$F:$F,STATYSTYKI!$B337)</f>
        <v>15</v>
      </c>
    </row>
    <row r="338" spans="1:101" x14ac:dyDescent="0.2">
      <c r="A338" s="170" t="str">
        <f t="shared" ref="A338:C338" si="347">A240</f>
        <v xml:space="preserve">Plac Grunwaldzki </v>
      </c>
      <c r="B338" s="170" t="str">
        <f t="shared" si="347"/>
        <v>pr_88d_A</v>
      </c>
      <c r="C338" s="170">
        <f t="shared" si="347"/>
        <v>149</v>
      </c>
      <c r="D338" s="177">
        <f t="shared" si="324"/>
        <v>124</v>
      </c>
      <c r="E338" s="177">
        <f t="shared" si="325"/>
        <v>494</v>
      </c>
      <c r="F338" s="177">
        <f t="shared" si="261"/>
        <v>618</v>
      </c>
      <c r="G338" s="168">
        <f>SUMIFS('BAZA DANYCH'!$O:$O,'BAZA DANYCH'!$U:$U,G$281,'BAZA DANYCH'!$K:$K,$C338,'BAZA DANYCH'!$A:$A,$A338,'BAZA DANYCH'!$F:$F,STATYSTYKI!$B338)</f>
        <v>0</v>
      </c>
      <c r="H338" s="168">
        <f>SUMIFS('BAZA DANYCH'!$P:$P,'BAZA DANYCH'!$U:$U,H$281,'BAZA DANYCH'!$K:$K,$C338,'BAZA DANYCH'!$A:$A,$A338,'BAZA DANYCH'!$F:$F,STATYSTYKI!$B338)</f>
        <v>3</v>
      </c>
      <c r="I338" s="168">
        <f t="shared" si="262"/>
        <v>3</v>
      </c>
      <c r="J338" s="168">
        <f>SUMIFS('BAZA DANYCH'!$O:$O,'BAZA DANYCH'!$U:$U,J$281,'BAZA DANYCH'!$K:$K,$C338,'BAZA DANYCH'!$A:$A,$A338,'BAZA DANYCH'!$F:$F,STATYSTYKI!$B338)</f>
        <v>0</v>
      </c>
      <c r="K338" s="168">
        <f>SUMIFS('BAZA DANYCH'!$P:$P,'BAZA DANYCH'!$U:$U,K$281,'BAZA DANYCH'!$K:$K,$C338,'BAZA DANYCH'!$A:$A,$A338,'BAZA DANYCH'!$F:$F,STATYSTYKI!$B338)</f>
        <v>6</v>
      </c>
      <c r="L338" s="168">
        <f t="shared" si="263"/>
        <v>6</v>
      </c>
      <c r="M338" s="168">
        <f>SUMIFS('BAZA DANYCH'!$O:$O,'BAZA DANYCH'!$U:$U,M$281,'BAZA DANYCH'!$K:$K,$C338,'BAZA DANYCH'!$A:$A,$A338,'BAZA DANYCH'!$F:$F,STATYSTYKI!$B338)</f>
        <v>0</v>
      </c>
      <c r="N338" s="168">
        <f>SUMIFS('BAZA DANYCH'!$P:$P,'BAZA DANYCH'!$U:$U,N$281,'BAZA DANYCH'!$K:$K,$C338,'BAZA DANYCH'!$A:$A,$A338,'BAZA DANYCH'!$F:$F,STATYSTYKI!$B338)</f>
        <v>19</v>
      </c>
      <c r="O338" s="168">
        <f t="shared" si="264"/>
        <v>19</v>
      </c>
      <c r="P338" s="168">
        <f>SUMIFS('BAZA DANYCH'!$O:$O,'BAZA DANYCH'!$U:$U,P$281,'BAZA DANYCH'!$K:$K,$C338,'BAZA DANYCH'!$A:$A,$A338,'BAZA DANYCH'!$F:$F,STATYSTYKI!$B338)</f>
        <v>0</v>
      </c>
      <c r="Q338" s="168">
        <f>SUMIFS('BAZA DANYCH'!$P:$P,'BAZA DANYCH'!$U:$U,Q$281,'BAZA DANYCH'!$K:$K,$C338,'BAZA DANYCH'!$A:$A,$A338,'BAZA DANYCH'!$F:$F,STATYSTYKI!$B338)</f>
        <v>28</v>
      </c>
      <c r="R338" s="168">
        <f t="shared" si="265"/>
        <v>28</v>
      </c>
      <c r="S338" s="168">
        <f>SUMIFS('BAZA DANYCH'!$O:$O,'BAZA DANYCH'!$U:$U,S$281,'BAZA DANYCH'!$K:$K,$C338,'BAZA DANYCH'!$A:$A,$A338,'BAZA DANYCH'!$F:$F,STATYSTYKI!$B338)</f>
        <v>0</v>
      </c>
      <c r="T338" s="168">
        <f>SUMIFS('BAZA DANYCH'!$P:$P,'BAZA DANYCH'!$U:$U,T$281,'BAZA DANYCH'!$K:$K,$C338,'BAZA DANYCH'!$A:$A,$A338,'BAZA DANYCH'!$F:$F,STATYSTYKI!$B338)</f>
        <v>11</v>
      </c>
      <c r="U338" s="168">
        <f t="shared" si="266"/>
        <v>11</v>
      </c>
      <c r="V338" s="168">
        <f>SUMIFS('BAZA DANYCH'!$O:$O,'BAZA DANYCH'!$U:$U,V$281,'BAZA DANYCH'!$K:$K,$C338,'BAZA DANYCH'!$A:$A,$A338,'BAZA DANYCH'!$F:$F,STATYSTYKI!$B338)</f>
        <v>0</v>
      </c>
      <c r="W338" s="168">
        <f>SUMIFS('BAZA DANYCH'!$P:$P,'BAZA DANYCH'!$U:$U,W$281,'BAZA DANYCH'!$K:$K,$C338,'BAZA DANYCH'!$A:$A,$A338,'BAZA DANYCH'!$F:$F,STATYSTYKI!$B338)</f>
        <v>31</v>
      </c>
      <c r="X338" s="168">
        <f t="shared" si="267"/>
        <v>31</v>
      </c>
      <c r="Y338" s="168">
        <f>SUMIFS('BAZA DANYCH'!$O:$O,'BAZA DANYCH'!$U:$U,Y$281,'BAZA DANYCH'!$K:$K,$C338,'BAZA DANYCH'!$A:$A,$A338,'BAZA DANYCH'!$F:$F,STATYSTYKI!$B338)</f>
        <v>0</v>
      </c>
      <c r="Z338" s="168">
        <f>SUMIFS('BAZA DANYCH'!$P:$P,'BAZA DANYCH'!$U:$U,Z$281,'BAZA DANYCH'!$K:$K,$C338,'BAZA DANYCH'!$A:$A,$A338,'BAZA DANYCH'!$F:$F,STATYSTYKI!$B338)</f>
        <v>0</v>
      </c>
      <c r="AA338" s="168">
        <f t="shared" si="268"/>
        <v>0</v>
      </c>
      <c r="AB338" s="168">
        <f>SUMIFS('BAZA DANYCH'!$O:$O,'BAZA DANYCH'!$U:$U,AB$281,'BAZA DANYCH'!$K:$K,$C338,'BAZA DANYCH'!$A:$A,$A338,'BAZA DANYCH'!$F:$F,STATYSTYKI!$B338)</f>
        <v>24</v>
      </c>
      <c r="AC338" s="168">
        <f>SUMIFS('BAZA DANYCH'!$P:$P,'BAZA DANYCH'!$U:$U,AC$281,'BAZA DANYCH'!$K:$K,$C338,'BAZA DANYCH'!$A:$A,$A338,'BAZA DANYCH'!$F:$F,STATYSTYKI!$B338)</f>
        <v>45</v>
      </c>
      <c r="AD338" s="168">
        <f t="shared" si="269"/>
        <v>69</v>
      </c>
      <c r="AE338" s="168">
        <f>SUMIFS('BAZA DANYCH'!$O:$O,'BAZA DANYCH'!$U:$U,AE$281,'BAZA DANYCH'!$K:$K,$C338,'BAZA DANYCH'!$A:$A,$A338,'BAZA DANYCH'!$F:$F,STATYSTYKI!$B338)</f>
        <v>8</v>
      </c>
      <c r="AF338" s="168">
        <f>SUMIFS('BAZA DANYCH'!$P:$P,'BAZA DANYCH'!$U:$U,AF$281,'BAZA DANYCH'!$K:$K,$C338,'BAZA DANYCH'!$A:$A,$A338,'BAZA DANYCH'!$F:$F,STATYSTYKI!$B338)</f>
        <v>11</v>
      </c>
      <c r="AG338" s="168">
        <f t="shared" si="270"/>
        <v>19</v>
      </c>
      <c r="AH338" s="168">
        <f>SUMIFS('BAZA DANYCH'!$O:$O,'BAZA DANYCH'!$U:$U,AH$281,'BAZA DANYCH'!$K:$K,$C338,'BAZA DANYCH'!$A:$A,$A338,'BAZA DANYCH'!$F:$F,STATYSTYKI!$B338)</f>
        <v>20</v>
      </c>
      <c r="AI338" s="168">
        <f>SUMIFS('BAZA DANYCH'!$P:$P,'BAZA DANYCH'!$U:$U,AI$281,'BAZA DANYCH'!$K:$K,$C338,'BAZA DANYCH'!$A:$A,$A338,'BAZA DANYCH'!$F:$F,STATYSTYKI!$B338)</f>
        <v>37</v>
      </c>
      <c r="AJ338" s="168">
        <f t="shared" si="271"/>
        <v>57</v>
      </c>
      <c r="AK338" s="168">
        <f>SUMIFS('BAZA DANYCH'!$O:$O,'BAZA DANYCH'!$U:$U,AK$281,'BAZA DANYCH'!$K:$K,$C338,'BAZA DANYCH'!$A:$A,$A338,'BAZA DANYCH'!$F:$F,STATYSTYKI!$B338)</f>
        <v>8</v>
      </c>
      <c r="AL338" s="168">
        <f>SUMIFS('BAZA DANYCH'!$P:$P,'BAZA DANYCH'!$U:$U,AL$281,'BAZA DANYCH'!$K:$K,$C338,'BAZA DANYCH'!$A:$A,$A338,'BAZA DANYCH'!$F:$F,STATYSTYKI!$B338)</f>
        <v>14</v>
      </c>
      <c r="AM338" s="168">
        <f t="shared" si="272"/>
        <v>22</v>
      </c>
      <c r="AN338" s="168">
        <f>SUMIFS('BAZA DANYCH'!$O:$O,'BAZA DANYCH'!$U:$U,AN$281,'BAZA DANYCH'!$K:$K,$C338,'BAZA DANYCH'!$A:$A,$A338,'BAZA DANYCH'!$F:$F,STATYSTYKI!$B338)</f>
        <v>0</v>
      </c>
      <c r="AO338" s="168">
        <f>SUMIFS('BAZA DANYCH'!$P:$P,'BAZA DANYCH'!$U:$U,AO$281,'BAZA DANYCH'!$K:$K,$C338,'BAZA DANYCH'!$A:$A,$A338,'BAZA DANYCH'!$F:$F,STATYSTYKI!$B338)</f>
        <v>26</v>
      </c>
      <c r="AP338" s="168">
        <f t="shared" si="273"/>
        <v>26</v>
      </c>
      <c r="AQ338" s="168">
        <f>SUMIFS('BAZA DANYCH'!$O:$O,'BAZA DANYCH'!$U:$U,AQ$281,'BAZA DANYCH'!$K:$K,$C338,'BAZA DANYCH'!$A:$A,$A338,'BAZA DANYCH'!$F:$F,STATYSTYKI!$B338)</f>
        <v>17</v>
      </c>
      <c r="AR338" s="168">
        <f>SUMIFS('BAZA DANYCH'!$P:$P,'BAZA DANYCH'!$U:$U,AR$281,'BAZA DANYCH'!$K:$K,$C338,'BAZA DANYCH'!$A:$A,$A338,'BAZA DANYCH'!$F:$F,STATYSTYKI!$B338)</f>
        <v>38</v>
      </c>
      <c r="AS338" s="168">
        <f t="shared" si="274"/>
        <v>55</v>
      </c>
      <c r="AT338" s="168">
        <f>SUMIFS('BAZA DANYCH'!$O:$O,'BAZA DANYCH'!$U:$U,AT$281,'BAZA DANYCH'!$K:$K,$C338,'BAZA DANYCH'!$A:$A,$A338,'BAZA DANYCH'!$F:$F,STATYSTYKI!$B338)</f>
        <v>8</v>
      </c>
      <c r="AU338" s="168">
        <f>SUMIFS('BAZA DANYCH'!$P:$P,'BAZA DANYCH'!$U:$U,AU$281,'BAZA DANYCH'!$K:$K,$C338,'BAZA DANYCH'!$A:$A,$A338,'BAZA DANYCH'!$F:$F,STATYSTYKI!$B338)</f>
        <v>24</v>
      </c>
      <c r="AV338" s="168">
        <f t="shared" si="275"/>
        <v>32</v>
      </c>
      <c r="AW338" s="168">
        <f>SUMIFS('BAZA DANYCH'!$O:$O,'BAZA DANYCH'!$U:$U,AW$281,'BAZA DANYCH'!$K:$K,$C338,'BAZA DANYCH'!$A:$A,$A338,'BAZA DANYCH'!$F:$F,STATYSTYKI!$B338)</f>
        <v>25</v>
      </c>
      <c r="AX338" s="168">
        <f>SUMIFS('BAZA DANYCH'!$P:$P,'BAZA DANYCH'!$U:$U,AX$281,'BAZA DANYCH'!$K:$K,$C338,'BAZA DANYCH'!$A:$A,$A338,'BAZA DANYCH'!$F:$F,STATYSTYKI!$B338)</f>
        <v>11</v>
      </c>
      <c r="AY338" s="168">
        <f t="shared" si="276"/>
        <v>36</v>
      </c>
      <c r="AZ338" s="168">
        <f>SUMIFS('BAZA DANYCH'!$O:$O,'BAZA DANYCH'!$U:$U,AZ$281,'BAZA DANYCH'!$K:$K,$C338,'BAZA DANYCH'!$A:$A,$A338,'BAZA DANYCH'!$F:$F,STATYSTYKI!$B338)</f>
        <v>12</v>
      </c>
      <c r="BA338" s="168">
        <f>SUMIFS('BAZA DANYCH'!$P:$P,'BAZA DANYCH'!$U:$U,BA$281,'BAZA DANYCH'!$K:$K,$C338,'BAZA DANYCH'!$A:$A,$A338,'BAZA DANYCH'!$F:$F,STATYSTYKI!$B338)</f>
        <v>13</v>
      </c>
      <c r="BB338" s="168">
        <f t="shared" si="277"/>
        <v>25</v>
      </c>
      <c r="BC338" s="168">
        <f>SUMIFS('BAZA DANYCH'!$O:$O,'BAZA DANYCH'!$U:$U,BC$281,'BAZA DANYCH'!$K:$K,$C338,'BAZA DANYCH'!$A:$A,$A338,'BAZA DANYCH'!$F:$F,STATYSTYKI!$B338)</f>
        <v>0</v>
      </c>
      <c r="BD338" s="168">
        <f>SUMIFS('BAZA DANYCH'!$P:$P,'BAZA DANYCH'!$U:$U,BD$281,'BAZA DANYCH'!$K:$K,$C338,'BAZA DANYCH'!$A:$A,$A338,'BAZA DANYCH'!$F:$F,STATYSTYKI!$B338)</f>
        <v>0</v>
      </c>
      <c r="BE338" s="168">
        <f t="shared" si="278"/>
        <v>0</v>
      </c>
      <c r="BF338" s="168">
        <f>SUMIFS('BAZA DANYCH'!$O:$O,'BAZA DANYCH'!$U:$U,BF$281,'BAZA DANYCH'!$K:$K,$C338,'BAZA DANYCH'!$A:$A,$A338,'BAZA DANYCH'!$F:$F,STATYSTYKI!$B338)</f>
        <v>0</v>
      </c>
      <c r="BG338" s="168">
        <f>SUMIFS('BAZA DANYCH'!$P:$P,'BAZA DANYCH'!$U:$U,BG$281,'BAZA DANYCH'!$K:$K,$C338,'BAZA DANYCH'!$A:$A,$A338,'BAZA DANYCH'!$F:$F,STATYSTYKI!$B338)</f>
        <v>15</v>
      </c>
      <c r="BH338" s="168">
        <f t="shared" si="279"/>
        <v>15</v>
      </c>
      <c r="BI338" s="168">
        <f>SUMIFS('BAZA DANYCH'!$O:$O,'BAZA DANYCH'!$U:$U,BI$281,'BAZA DANYCH'!$K:$K,$C338,'BAZA DANYCH'!$A:$A,$A338,'BAZA DANYCH'!$F:$F,STATYSTYKI!$B338)</f>
        <v>0</v>
      </c>
      <c r="BJ338" s="168">
        <f>SUMIFS('BAZA DANYCH'!$P:$P,'BAZA DANYCH'!$U:$U,BJ$281,'BAZA DANYCH'!$K:$K,$C338,'BAZA DANYCH'!$A:$A,$A338,'BAZA DANYCH'!$F:$F,STATYSTYKI!$B338)</f>
        <v>0</v>
      </c>
      <c r="BK338" s="168">
        <f t="shared" si="280"/>
        <v>0</v>
      </c>
      <c r="BL338" s="168">
        <f>SUMIFS('BAZA DANYCH'!$O:$O,'BAZA DANYCH'!$U:$U,BL$281,'BAZA DANYCH'!$K:$K,$C338,'BAZA DANYCH'!$A:$A,$A338,'BAZA DANYCH'!$F:$F,STATYSTYKI!$B338)</f>
        <v>0</v>
      </c>
      <c r="BM338" s="168">
        <f>SUMIFS('BAZA DANYCH'!$P:$P,'BAZA DANYCH'!$U:$U,BM$281,'BAZA DANYCH'!$K:$K,$C338,'BAZA DANYCH'!$A:$A,$A338,'BAZA DANYCH'!$F:$F,STATYSTYKI!$B338)</f>
        <v>48</v>
      </c>
      <c r="BN338" s="168">
        <f t="shared" si="281"/>
        <v>48</v>
      </c>
      <c r="BO338" s="168">
        <f>SUMIFS('BAZA DANYCH'!$O:$O,'BAZA DANYCH'!$U:$U,BO$281,'BAZA DANYCH'!$K:$K,$C338,'BAZA DANYCH'!$A:$A,$A338,'BAZA DANYCH'!$F:$F,STATYSTYKI!$B338)</f>
        <v>0</v>
      </c>
      <c r="BP338" s="168">
        <f>SUMIFS('BAZA DANYCH'!$P:$P,'BAZA DANYCH'!$U:$U,BP$281,'BAZA DANYCH'!$K:$K,$C338,'BAZA DANYCH'!$A:$A,$A338,'BAZA DANYCH'!$F:$F,STATYSTYKI!$B338)</f>
        <v>12</v>
      </c>
      <c r="BQ338" s="168">
        <f t="shared" si="282"/>
        <v>12</v>
      </c>
      <c r="BR338" s="168">
        <f>SUMIFS('BAZA DANYCH'!$O:$O,'BAZA DANYCH'!$U:$U,BR$281,'BAZA DANYCH'!$K:$K,$C338,'BAZA DANYCH'!$A:$A,$A338,'BAZA DANYCH'!$F:$F,STATYSTYKI!$B338)</f>
        <v>0</v>
      </c>
      <c r="BS338" s="168">
        <f>SUMIFS('BAZA DANYCH'!$P:$P,'BAZA DANYCH'!$U:$U,BS$281,'BAZA DANYCH'!$K:$K,$C338,'BAZA DANYCH'!$A:$A,$A338,'BAZA DANYCH'!$F:$F,STATYSTYKI!$B338)</f>
        <v>17</v>
      </c>
      <c r="BT338" s="168">
        <f t="shared" si="283"/>
        <v>17</v>
      </c>
      <c r="BU338" s="168">
        <f>SUMIFS('BAZA DANYCH'!$O:$O,'BAZA DANYCH'!$U:$U,BU$281,'BAZA DANYCH'!$K:$K,$C338,'BAZA DANYCH'!$A:$A,$A338,'BAZA DANYCH'!$F:$F,STATYSTYKI!$B338)</f>
        <v>0</v>
      </c>
      <c r="BV338" s="168">
        <f>SUMIFS('BAZA DANYCH'!$P:$P,'BAZA DANYCH'!$U:$U,BV$281,'BAZA DANYCH'!$K:$K,$C338,'BAZA DANYCH'!$A:$A,$A338,'BAZA DANYCH'!$F:$F,STATYSTYKI!$B338)</f>
        <v>0</v>
      </c>
      <c r="BW338" s="168">
        <f t="shared" si="284"/>
        <v>0</v>
      </c>
      <c r="BX338" s="168">
        <f>SUMIFS('BAZA DANYCH'!$O:$O,'BAZA DANYCH'!$U:$U,BX$281,'BAZA DANYCH'!$K:$K,$C338,'BAZA DANYCH'!$A:$A,$A338,'BAZA DANYCH'!$F:$F,STATYSTYKI!$B338)</f>
        <v>0</v>
      </c>
      <c r="BY338" s="168">
        <f>SUMIFS('BAZA DANYCH'!$P:$P,'BAZA DANYCH'!$U:$U,BY$281,'BAZA DANYCH'!$K:$K,$C338,'BAZA DANYCH'!$A:$A,$A338,'BAZA DANYCH'!$F:$F,STATYSTYKI!$B338)</f>
        <v>24</v>
      </c>
      <c r="BZ338" s="168">
        <f t="shared" si="285"/>
        <v>24</v>
      </c>
      <c r="CA338" s="168">
        <f>SUMIFS('BAZA DANYCH'!$O:$O,'BAZA DANYCH'!$U:$U,CA$281,'BAZA DANYCH'!$K:$K,$C338,'BAZA DANYCH'!$A:$A,$A338,'BAZA DANYCH'!$F:$F,STATYSTYKI!$B338)</f>
        <v>0</v>
      </c>
      <c r="CB338" s="168">
        <f>SUMIFS('BAZA DANYCH'!$P:$P,'BAZA DANYCH'!$U:$U,CB$281,'BAZA DANYCH'!$K:$K,$C338,'BAZA DANYCH'!$A:$A,$A338,'BAZA DANYCH'!$F:$F,STATYSTYKI!$B338)</f>
        <v>0</v>
      </c>
      <c r="CC338" s="168">
        <f t="shared" si="286"/>
        <v>0</v>
      </c>
      <c r="CD338" s="168">
        <f>SUMIFS('BAZA DANYCH'!$O:$O,'BAZA DANYCH'!$U:$U,CD$281,'BAZA DANYCH'!$K:$K,$C338,'BAZA DANYCH'!$A:$A,$A338,'BAZA DANYCH'!$F:$F,STATYSTYKI!$B338)</f>
        <v>0</v>
      </c>
      <c r="CE338" s="168">
        <f>SUMIFS('BAZA DANYCH'!$P:$P,'BAZA DANYCH'!$U:$U,CE$281,'BAZA DANYCH'!$K:$K,$C338,'BAZA DANYCH'!$A:$A,$A338,'BAZA DANYCH'!$F:$F,STATYSTYKI!$B338)</f>
        <v>12</v>
      </c>
      <c r="CF338" s="168">
        <f t="shared" si="287"/>
        <v>12</v>
      </c>
      <c r="CG338" s="168">
        <f>SUMIFS('BAZA DANYCH'!$O:$O,'BAZA DANYCH'!$U:$U,CG$281,'BAZA DANYCH'!$K:$K,$C338,'BAZA DANYCH'!$A:$A,$A338,'BAZA DANYCH'!$F:$F,STATYSTYKI!$B338)</f>
        <v>0</v>
      </c>
      <c r="CH338" s="168">
        <f>SUMIFS('BAZA DANYCH'!$P:$P,'BAZA DANYCH'!$U:$U,CH$281,'BAZA DANYCH'!$K:$K,$C338,'BAZA DANYCH'!$A:$A,$A338,'BAZA DANYCH'!$F:$F,STATYSTYKI!$B338)</f>
        <v>0</v>
      </c>
      <c r="CI338" s="168">
        <f t="shared" si="288"/>
        <v>0</v>
      </c>
      <c r="CJ338" s="168">
        <f>SUMIFS('BAZA DANYCH'!$O:$O,'BAZA DANYCH'!$U:$U,CJ$281,'BAZA DANYCH'!$K:$K,$C338,'BAZA DANYCH'!$A:$A,$A338,'BAZA DANYCH'!$F:$F,STATYSTYKI!$B338)</f>
        <v>0</v>
      </c>
      <c r="CK338" s="168">
        <f>SUMIFS('BAZA DANYCH'!$P:$P,'BAZA DANYCH'!$U:$U,CK$281,'BAZA DANYCH'!$K:$K,$C338,'BAZA DANYCH'!$A:$A,$A338,'BAZA DANYCH'!$F:$F,STATYSTYKI!$B338)</f>
        <v>0</v>
      </c>
      <c r="CL338" s="168">
        <f t="shared" si="289"/>
        <v>0</v>
      </c>
      <c r="CM338" s="168">
        <f>SUMIFS('BAZA DANYCH'!$O:$O,'BAZA DANYCH'!$U:$U,CM$281,'BAZA DANYCH'!$K:$K,$C338,'BAZA DANYCH'!$A:$A,$A338,'BAZA DANYCH'!$F:$F,STATYSTYKI!$B338)</f>
        <v>0</v>
      </c>
      <c r="CN338" s="168">
        <f>SUMIFS('BAZA DANYCH'!$P:$P,'BAZA DANYCH'!$U:$U,CN$281,'BAZA DANYCH'!$K:$K,$C338,'BAZA DANYCH'!$A:$A,$A338,'BAZA DANYCH'!$F:$F,STATYSTYKI!$B338)</f>
        <v>18</v>
      </c>
      <c r="CO338" s="168">
        <f t="shared" si="290"/>
        <v>18</v>
      </c>
      <c r="CP338" s="168">
        <f>SUMIFS('BAZA DANYCH'!$O:$O,'BAZA DANYCH'!$U:$U,CP$281,'BAZA DANYCH'!$K:$K,$C338,'BAZA DANYCH'!$A:$A,$A338,'BAZA DANYCH'!$F:$F,STATYSTYKI!$B338)</f>
        <v>0</v>
      </c>
      <c r="CQ338" s="168">
        <f>SUMIFS('BAZA DANYCH'!$P:$P,'BAZA DANYCH'!$U:$U,CQ$281,'BAZA DANYCH'!$K:$K,$C338,'BAZA DANYCH'!$A:$A,$A338,'BAZA DANYCH'!$F:$F,STATYSTYKI!$B338)</f>
        <v>23</v>
      </c>
      <c r="CR338" s="168">
        <f t="shared" si="291"/>
        <v>23</v>
      </c>
      <c r="CS338" s="168">
        <f>SUMIFS('BAZA DANYCH'!$O:$O,'BAZA DANYCH'!$U:$U,CS$281,'BAZA DANYCH'!$K:$K,$C338,'BAZA DANYCH'!$A:$A,$A338,'BAZA DANYCH'!$F:$F,STATYSTYKI!$B338)</f>
        <v>2</v>
      </c>
      <c r="CT338" s="168">
        <f>SUMIFS('BAZA DANYCH'!$P:$P,'BAZA DANYCH'!$U:$U,CT$281,'BAZA DANYCH'!$K:$K,$C338,'BAZA DANYCH'!$A:$A,$A338,'BAZA DANYCH'!$F:$F,STATYSTYKI!$B338)</f>
        <v>8</v>
      </c>
      <c r="CU338" s="168">
        <f t="shared" si="292"/>
        <v>10</v>
      </c>
      <c r="CV338" s="168">
        <f>SUMIFS('BAZA DANYCH'!$O:$O,'BAZA DANYCH'!$U:$U,CV$281,'BAZA DANYCH'!$K:$K,$C338,'BAZA DANYCH'!$A:$A,$A338,'BAZA DANYCH'!$F:$F,STATYSTYKI!$B338)</f>
        <v>0</v>
      </c>
      <c r="CW338" s="168">
        <f>SUMIFS('BAZA DANYCH'!$P:$P,'BAZA DANYCH'!$U:$U,CW$281,'BAZA DANYCH'!$K:$K,$C338,'BAZA DANYCH'!$A:$A,$A338,'BAZA DANYCH'!$F:$F,STATYSTYKI!$B338)</f>
        <v>0</v>
      </c>
    </row>
    <row r="339" spans="1:101" x14ac:dyDescent="0.2">
      <c r="A339" s="170" t="str">
        <f t="shared" ref="A339:C339" si="348">A241</f>
        <v xml:space="preserve">Plac Grunwaldzki </v>
      </c>
      <c r="B339" s="170" t="str">
        <f t="shared" si="348"/>
        <v>pr_88e_A</v>
      </c>
      <c r="C339" s="170">
        <f t="shared" si="348"/>
        <v>149</v>
      </c>
      <c r="D339" s="177">
        <f t="shared" si="324"/>
        <v>459</v>
      </c>
      <c r="E339" s="177">
        <f t="shared" si="325"/>
        <v>105</v>
      </c>
      <c r="F339" s="177">
        <f t="shared" si="261"/>
        <v>564</v>
      </c>
      <c r="G339" s="168">
        <f>SUMIFS('BAZA DANYCH'!$O:$O,'BAZA DANYCH'!$U:$U,G$281,'BAZA DANYCH'!$K:$K,$C339,'BAZA DANYCH'!$A:$A,$A339,'BAZA DANYCH'!$F:$F,STATYSTYKI!$B339)</f>
        <v>15</v>
      </c>
      <c r="H339" s="168">
        <f>SUMIFS('BAZA DANYCH'!$P:$P,'BAZA DANYCH'!$U:$U,H$281,'BAZA DANYCH'!$K:$K,$C339,'BAZA DANYCH'!$A:$A,$A339,'BAZA DANYCH'!$F:$F,STATYSTYKI!$B339)</f>
        <v>7</v>
      </c>
      <c r="I339" s="168">
        <f t="shared" si="262"/>
        <v>22</v>
      </c>
      <c r="J339" s="168">
        <f>SUMIFS('BAZA DANYCH'!$O:$O,'BAZA DANYCH'!$U:$U,J$281,'BAZA DANYCH'!$K:$K,$C339,'BAZA DANYCH'!$A:$A,$A339,'BAZA DANYCH'!$F:$F,STATYSTYKI!$B339)</f>
        <v>11</v>
      </c>
      <c r="K339" s="168">
        <f>SUMIFS('BAZA DANYCH'!$P:$P,'BAZA DANYCH'!$U:$U,K$281,'BAZA DANYCH'!$K:$K,$C339,'BAZA DANYCH'!$A:$A,$A339,'BAZA DANYCH'!$F:$F,STATYSTYKI!$B339)</f>
        <v>0</v>
      </c>
      <c r="L339" s="168">
        <f t="shared" si="263"/>
        <v>11</v>
      </c>
      <c r="M339" s="168">
        <f>SUMIFS('BAZA DANYCH'!$O:$O,'BAZA DANYCH'!$U:$U,M$281,'BAZA DANYCH'!$K:$K,$C339,'BAZA DANYCH'!$A:$A,$A339,'BAZA DANYCH'!$F:$F,STATYSTYKI!$B339)</f>
        <v>18</v>
      </c>
      <c r="N339" s="168">
        <f>SUMIFS('BAZA DANYCH'!$P:$P,'BAZA DANYCH'!$U:$U,N$281,'BAZA DANYCH'!$K:$K,$C339,'BAZA DANYCH'!$A:$A,$A339,'BAZA DANYCH'!$F:$F,STATYSTYKI!$B339)</f>
        <v>3</v>
      </c>
      <c r="O339" s="168">
        <f t="shared" si="264"/>
        <v>21</v>
      </c>
      <c r="P339" s="168">
        <f>SUMIFS('BAZA DANYCH'!$O:$O,'BAZA DANYCH'!$U:$U,P$281,'BAZA DANYCH'!$K:$K,$C339,'BAZA DANYCH'!$A:$A,$A339,'BAZA DANYCH'!$F:$F,STATYSTYKI!$B339)</f>
        <v>14</v>
      </c>
      <c r="Q339" s="168">
        <f>SUMIFS('BAZA DANYCH'!$P:$P,'BAZA DANYCH'!$U:$U,Q$281,'BAZA DANYCH'!$K:$K,$C339,'BAZA DANYCH'!$A:$A,$A339,'BAZA DANYCH'!$F:$F,STATYSTYKI!$B339)</f>
        <v>0</v>
      </c>
      <c r="R339" s="168">
        <f t="shared" si="265"/>
        <v>14</v>
      </c>
      <c r="S339" s="168">
        <f>SUMIFS('BAZA DANYCH'!$O:$O,'BAZA DANYCH'!$U:$U,S$281,'BAZA DANYCH'!$K:$K,$C339,'BAZA DANYCH'!$A:$A,$A339,'BAZA DANYCH'!$F:$F,STATYSTYKI!$B339)</f>
        <v>4</v>
      </c>
      <c r="T339" s="168">
        <f>SUMIFS('BAZA DANYCH'!$P:$P,'BAZA DANYCH'!$U:$U,T$281,'BAZA DANYCH'!$K:$K,$C339,'BAZA DANYCH'!$A:$A,$A339,'BAZA DANYCH'!$F:$F,STATYSTYKI!$B339)</f>
        <v>1</v>
      </c>
      <c r="U339" s="168">
        <f t="shared" si="266"/>
        <v>5</v>
      </c>
      <c r="V339" s="168">
        <f>SUMIFS('BAZA DANYCH'!$O:$O,'BAZA DANYCH'!$U:$U,V$281,'BAZA DANYCH'!$K:$K,$C339,'BAZA DANYCH'!$A:$A,$A339,'BAZA DANYCH'!$F:$F,STATYSTYKI!$B339)</f>
        <v>9</v>
      </c>
      <c r="W339" s="168">
        <f>SUMIFS('BAZA DANYCH'!$P:$P,'BAZA DANYCH'!$U:$U,W$281,'BAZA DANYCH'!$K:$K,$C339,'BAZA DANYCH'!$A:$A,$A339,'BAZA DANYCH'!$F:$F,STATYSTYKI!$B339)</f>
        <v>0</v>
      </c>
      <c r="X339" s="168">
        <f t="shared" si="267"/>
        <v>9</v>
      </c>
      <c r="Y339" s="168">
        <f>SUMIFS('BAZA DANYCH'!$O:$O,'BAZA DANYCH'!$U:$U,Y$281,'BAZA DANYCH'!$K:$K,$C339,'BAZA DANYCH'!$A:$A,$A339,'BAZA DANYCH'!$F:$F,STATYSTYKI!$B339)</f>
        <v>14</v>
      </c>
      <c r="Z339" s="168">
        <f>SUMIFS('BAZA DANYCH'!$P:$P,'BAZA DANYCH'!$U:$U,Z$281,'BAZA DANYCH'!$K:$K,$C339,'BAZA DANYCH'!$A:$A,$A339,'BAZA DANYCH'!$F:$F,STATYSTYKI!$B339)</f>
        <v>6</v>
      </c>
      <c r="AA339" s="168">
        <f t="shared" si="268"/>
        <v>20</v>
      </c>
      <c r="AB339" s="168">
        <f>SUMIFS('BAZA DANYCH'!$O:$O,'BAZA DANYCH'!$U:$U,AB$281,'BAZA DANYCH'!$K:$K,$C339,'BAZA DANYCH'!$A:$A,$A339,'BAZA DANYCH'!$F:$F,STATYSTYKI!$B339)</f>
        <v>20</v>
      </c>
      <c r="AC339" s="168">
        <f>SUMIFS('BAZA DANYCH'!$P:$P,'BAZA DANYCH'!$U:$U,AC$281,'BAZA DANYCH'!$K:$K,$C339,'BAZA DANYCH'!$A:$A,$A339,'BAZA DANYCH'!$F:$F,STATYSTYKI!$B339)</f>
        <v>6</v>
      </c>
      <c r="AD339" s="168">
        <f t="shared" si="269"/>
        <v>26</v>
      </c>
      <c r="AE339" s="168">
        <f>SUMIFS('BAZA DANYCH'!$O:$O,'BAZA DANYCH'!$U:$U,AE$281,'BAZA DANYCH'!$K:$K,$C339,'BAZA DANYCH'!$A:$A,$A339,'BAZA DANYCH'!$F:$F,STATYSTYKI!$B339)</f>
        <v>15</v>
      </c>
      <c r="AF339" s="168">
        <f>SUMIFS('BAZA DANYCH'!$P:$P,'BAZA DANYCH'!$U:$U,AF$281,'BAZA DANYCH'!$K:$K,$C339,'BAZA DANYCH'!$A:$A,$A339,'BAZA DANYCH'!$F:$F,STATYSTYKI!$B339)</f>
        <v>8</v>
      </c>
      <c r="AG339" s="168">
        <f t="shared" si="270"/>
        <v>23</v>
      </c>
      <c r="AH339" s="168">
        <f>SUMIFS('BAZA DANYCH'!$O:$O,'BAZA DANYCH'!$U:$U,AH$281,'BAZA DANYCH'!$K:$K,$C339,'BAZA DANYCH'!$A:$A,$A339,'BAZA DANYCH'!$F:$F,STATYSTYKI!$B339)</f>
        <v>25</v>
      </c>
      <c r="AI339" s="168">
        <f>SUMIFS('BAZA DANYCH'!$P:$P,'BAZA DANYCH'!$U:$U,AI$281,'BAZA DANYCH'!$K:$K,$C339,'BAZA DANYCH'!$A:$A,$A339,'BAZA DANYCH'!$F:$F,STATYSTYKI!$B339)</f>
        <v>3</v>
      </c>
      <c r="AJ339" s="168">
        <f t="shared" si="271"/>
        <v>28</v>
      </c>
      <c r="AK339" s="168">
        <f>SUMIFS('BAZA DANYCH'!$O:$O,'BAZA DANYCH'!$U:$U,AK$281,'BAZA DANYCH'!$K:$K,$C339,'BAZA DANYCH'!$A:$A,$A339,'BAZA DANYCH'!$F:$F,STATYSTYKI!$B339)</f>
        <v>9</v>
      </c>
      <c r="AL339" s="168">
        <f>SUMIFS('BAZA DANYCH'!$P:$P,'BAZA DANYCH'!$U:$U,AL$281,'BAZA DANYCH'!$K:$K,$C339,'BAZA DANYCH'!$A:$A,$A339,'BAZA DANYCH'!$F:$F,STATYSTYKI!$B339)</f>
        <v>4</v>
      </c>
      <c r="AM339" s="168">
        <f t="shared" si="272"/>
        <v>13</v>
      </c>
      <c r="AN339" s="168">
        <f>SUMIFS('BAZA DANYCH'!$O:$O,'BAZA DANYCH'!$U:$U,AN$281,'BAZA DANYCH'!$K:$K,$C339,'BAZA DANYCH'!$A:$A,$A339,'BAZA DANYCH'!$F:$F,STATYSTYKI!$B339)</f>
        <v>19</v>
      </c>
      <c r="AO339" s="168">
        <f>SUMIFS('BAZA DANYCH'!$P:$P,'BAZA DANYCH'!$U:$U,AO$281,'BAZA DANYCH'!$K:$K,$C339,'BAZA DANYCH'!$A:$A,$A339,'BAZA DANYCH'!$F:$F,STATYSTYKI!$B339)</f>
        <v>0</v>
      </c>
      <c r="AP339" s="168">
        <f t="shared" si="273"/>
        <v>19</v>
      </c>
      <c r="AQ339" s="168">
        <f>SUMIFS('BAZA DANYCH'!$O:$O,'BAZA DANYCH'!$U:$U,AQ$281,'BAZA DANYCH'!$K:$K,$C339,'BAZA DANYCH'!$A:$A,$A339,'BAZA DANYCH'!$F:$F,STATYSTYKI!$B339)</f>
        <v>30</v>
      </c>
      <c r="AR339" s="168">
        <f>SUMIFS('BAZA DANYCH'!$P:$P,'BAZA DANYCH'!$U:$U,AR$281,'BAZA DANYCH'!$K:$K,$C339,'BAZA DANYCH'!$A:$A,$A339,'BAZA DANYCH'!$F:$F,STATYSTYKI!$B339)</f>
        <v>4</v>
      </c>
      <c r="AS339" s="168">
        <f t="shared" si="274"/>
        <v>34</v>
      </c>
      <c r="AT339" s="168">
        <f>SUMIFS('BAZA DANYCH'!$O:$O,'BAZA DANYCH'!$U:$U,AT$281,'BAZA DANYCH'!$K:$K,$C339,'BAZA DANYCH'!$A:$A,$A339,'BAZA DANYCH'!$F:$F,STATYSTYKI!$B339)</f>
        <v>0</v>
      </c>
      <c r="AU339" s="168">
        <f>SUMIFS('BAZA DANYCH'!$P:$P,'BAZA DANYCH'!$U:$U,AU$281,'BAZA DANYCH'!$K:$K,$C339,'BAZA DANYCH'!$A:$A,$A339,'BAZA DANYCH'!$F:$F,STATYSTYKI!$B339)</f>
        <v>0</v>
      </c>
      <c r="AV339" s="168">
        <f t="shared" si="275"/>
        <v>0</v>
      </c>
      <c r="AW339" s="168">
        <f>SUMIFS('BAZA DANYCH'!$O:$O,'BAZA DANYCH'!$U:$U,AW$281,'BAZA DANYCH'!$K:$K,$C339,'BAZA DANYCH'!$A:$A,$A339,'BAZA DANYCH'!$F:$F,STATYSTYKI!$B339)</f>
        <v>0</v>
      </c>
      <c r="AX339" s="168">
        <f>SUMIFS('BAZA DANYCH'!$P:$P,'BAZA DANYCH'!$U:$U,AX$281,'BAZA DANYCH'!$K:$K,$C339,'BAZA DANYCH'!$A:$A,$A339,'BAZA DANYCH'!$F:$F,STATYSTYKI!$B339)</f>
        <v>0</v>
      </c>
      <c r="AY339" s="168">
        <f t="shared" si="276"/>
        <v>0</v>
      </c>
      <c r="AZ339" s="168">
        <f>SUMIFS('BAZA DANYCH'!$O:$O,'BAZA DANYCH'!$U:$U,AZ$281,'BAZA DANYCH'!$K:$K,$C339,'BAZA DANYCH'!$A:$A,$A339,'BAZA DANYCH'!$F:$F,STATYSTYKI!$B339)</f>
        <v>15</v>
      </c>
      <c r="BA339" s="168">
        <f>SUMIFS('BAZA DANYCH'!$P:$P,'BAZA DANYCH'!$U:$U,BA$281,'BAZA DANYCH'!$K:$K,$C339,'BAZA DANYCH'!$A:$A,$A339,'BAZA DANYCH'!$F:$F,STATYSTYKI!$B339)</f>
        <v>7</v>
      </c>
      <c r="BB339" s="168">
        <f t="shared" si="277"/>
        <v>22</v>
      </c>
      <c r="BC339" s="168">
        <f>SUMIFS('BAZA DANYCH'!$O:$O,'BAZA DANYCH'!$U:$U,BC$281,'BAZA DANYCH'!$K:$K,$C339,'BAZA DANYCH'!$A:$A,$A339,'BAZA DANYCH'!$F:$F,STATYSTYKI!$B339)</f>
        <v>0</v>
      </c>
      <c r="BD339" s="168">
        <f>SUMIFS('BAZA DANYCH'!$P:$P,'BAZA DANYCH'!$U:$U,BD$281,'BAZA DANYCH'!$K:$K,$C339,'BAZA DANYCH'!$A:$A,$A339,'BAZA DANYCH'!$F:$F,STATYSTYKI!$B339)</f>
        <v>0</v>
      </c>
      <c r="BE339" s="168">
        <f t="shared" si="278"/>
        <v>0</v>
      </c>
      <c r="BF339" s="168">
        <f>SUMIFS('BAZA DANYCH'!$O:$O,'BAZA DANYCH'!$U:$U,BF$281,'BAZA DANYCH'!$K:$K,$C339,'BAZA DANYCH'!$A:$A,$A339,'BAZA DANYCH'!$F:$F,STATYSTYKI!$B339)</f>
        <v>18</v>
      </c>
      <c r="BG339" s="168">
        <f>SUMIFS('BAZA DANYCH'!$P:$P,'BAZA DANYCH'!$U:$U,BG$281,'BAZA DANYCH'!$K:$K,$C339,'BAZA DANYCH'!$A:$A,$A339,'BAZA DANYCH'!$F:$F,STATYSTYKI!$B339)</f>
        <v>12</v>
      </c>
      <c r="BH339" s="168">
        <f t="shared" si="279"/>
        <v>30</v>
      </c>
      <c r="BI339" s="168">
        <f>SUMIFS('BAZA DANYCH'!$O:$O,'BAZA DANYCH'!$U:$U,BI$281,'BAZA DANYCH'!$K:$K,$C339,'BAZA DANYCH'!$A:$A,$A339,'BAZA DANYCH'!$F:$F,STATYSTYKI!$B339)</f>
        <v>11</v>
      </c>
      <c r="BJ339" s="168">
        <f>SUMIFS('BAZA DANYCH'!$P:$P,'BAZA DANYCH'!$U:$U,BJ$281,'BAZA DANYCH'!$K:$K,$C339,'BAZA DANYCH'!$A:$A,$A339,'BAZA DANYCH'!$F:$F,STATYSTYKI!$B339)</f>
        <v>5</v>
      </c>
      <c r="BK339" s="168">
        <f t="shared" si="280"/>
        <v>16</v>
      </c>
      <c r="BL339" s="168">
        <f>SUMIFS('BAZA DANYCH'!$O:$O,'BAZA DANYCH'!$U:$U,BL$281,'BAZA DANYCH'!$K:$K,$C339,'BAZA DANYCH'!$A:$A,$A339,'BAZA DANYCH'!$F:$F,STATYSTYKI!$B339)</f>
        <v>15</v>
      </c>
      <c r="BM339" s="168">
        <f>SUMIFS('BAZA DANYCH'!$P:$P,'BAZA DANYCH'!$U:$U,BM$281,'BAZA DANYCH'!$K:$K,$C339,'BAZA DANYCH'!$A:$A,$A339,'BAZA DANYCH'!$F:$F,STATYSTYKI!$B339)</f>
        <v>6</v>
      </c>
      <c r="BN339" s="168">
        <f t="shared" si="281"/>
        <v>21</v>
      </c>
      <c r="BO339" s="168">
        <f>SUMIFS('BAZA DANYCH'!$O:$O,'BAZA DANYCH'!$U:$U,BO$281,'BAZA DANYCH'!$K:$K,$C339,'BAZA DANYCH'!$A:$A,$A339,'BAZA DANYCH'!$F:$F,STATYSTYKI!$B339)</f>
        <v>27</v>
      </c>
      <c r="BP339" s="168">
        <f>SUMIFS('BAZA DANYCH'!$P:$P,'BAZA DANYCH'!$U:$U,BP$281,'BAZA DANYCH'!$K:$K,$C339,'BAZA DANYCH'!$A:$A,$A339,'BAZA DANYCH'!$F:$F,STATYSTYKI!$B339)</f>
        <v>13</v>
      </c>
      <c r="BQ339" s="168">
        <f t="shared" si="282"/>
        <v>40</v>
      </c>
      <c r="BR339" s="168">
        <f>SUMIFS('BAZA DANYCH'!$O:$O,'BAZA DANYCH'!$U:$U,BR$281,'BAZA DANYCH'!$K:$K,$C339,'BAZA DANYCH'!$A:$A,$A339,'BAZA DANYCH'!$F:$F,STATYSTYKI!$B339)</f>
        <v>0</v>
      </c>
      <c r="BS339" s="168">
        <f>SUMIFS('BAZA DANYCH'!$P:$P,'BAZA DANYCH'!$U:$U,BS$281,'BAZA DANYCH'!$K:$K,$C339,'BAZA DANYCH'!$A:$A,$A339,'BAZA DANYCH'!$F:$F,STATYSTYKI!$B339)</f>
        <v>0</v>
      </c>
      <c r="BT339" s="168">
        <f t="shared" si="283"/>
        <v>0</v>
      </c>
      <c r="BU339" s="168">
        <f>SUMIFS('BAZA DANYCH'!$O:$O,'BAZA DANYCH'!$U:$U,BU$281,'BAZA DANYCH'!$K:$K,$C339,'BAZA DANYCH'!$A:$A,$A339,'BAZA DANYCH'!$F:$F,STATYSTYKI!$B339)</f>
        <v>7</v>
      </c>
      <c r="BV339" s="168">
        <f>SUMIFS('BAZA DANYCH'!$P:$P,'BAZA DANYCH'!$U:$U,BV$281,'BAZA DANYCH'!$K:$K,$C339,'BAZA DANYCH'!$A:$A,$A339,'BAZA DANYCH'!$F:$F,STATYSTYKI!$B339)</f>
        <v>2</v>
      </c>
      <c r="BW339" s="168">
        <f t="shared" si="284"/>
        <v>9</v>
      </c>
      <c r="BX339" s="168">
        <f>SUMIFS('BAZA DANYCH'!$O:$O,'BAZA DANYCH'!$U:$U,BX$281,'BAZA DANYCH'!$K:$K,$C339,'BAZA DANYCH'!$A:$A,$A339,'BAZA DANYCH'!$F:$F,STATYSTYKI!$B339)</f>
        <v>11</v>
      </c>
      <c r="BY339" s="168">
        <f>SUMIFS('BAZA DANYCH'!$P:$P,'BAZA DANYCH'!$U:$U,BY$281,'BAZA DANYCH'!$K:$K,$C339,'BAZA DANYCH'!$A:$A,$A339,'BAZA DANYCH'!$F:$F,STATYSTYKI!$B339)</f>
        <v>5</v>
      </c>
      <c r="BZ339" s="168">
        <f t="shared" si="285"/>
        <v>16</v>
      </c>
      <c r="CA339" s="168">
        <f>SUMIFS('BAZA DANYCH'!$O:$O,'BAZA DANYCH'!$U:$U,CA$281,'BAZA DANYCH'!$K:$K,$C339,'BAZA DANYCH'!$A:$A,$A339,'BAZA DANYCH'!$F:$F,STATYSTYKI!$B339)</f>
        <v>29</v>
      </c>
      <c r="CB339" s="168">
        <f>SUMIFS('BAZA DANYCH'!$P:$P,'BAZA DANYCH'!$U:$U,CB$281,'BAZA DANYCH'!$K:$K,$C339,'BAZA DANYCH'!$A:$A,$A339,'BAZA DANYCH'!$F:$F,STATYSTYKI!$B339)</f>
        <v>4</v>
      </c>
      <c r="CC339" s="168">
        <f t="shared" si="286"/>
        <v>33</v>
      </c>
      <c r="CD339" s="168">
        <f>SUMIFS('BAZA DANYCH'!$O:$O,'BAZA DANYCH'!$U:$U,CD$281,'BAZA DANYCH'!$K:$K,$C339,'BAZA DANYCH'!$A:$A,$A339,'BAZA DANYCH'!$F:$F,STATYSTYKI!$B339)</f>
        <v>20</v>
      </c>
      <c r="CE339" s="168">
        <f>SUMIFS('BAZA DANYCH'!$P:$P,'BAZA DANYCH'!$U:$U,CE$281,'BAZA DANYCH'!$K:$K,$C339,'BAZA DANYCH'!$A:$A,$A339,'BAZA DANYCH'!$F:$F,STATYSTYKI!$B339)</f>
        <v>3</v>
      </c>
      <c r="CF339" s="168">
        <f t="shared" si="287"/>
        <v>23</v>
      </c>
      <c r="CG339" s="168">
        <f>SUMIFS('BAZA DANYCH'!$O:$O,'BAZA DANYCH'!$U:$U,CG$281,'BAZA DANYCH'!$K:$K,$C339,'BAZA DANYCH'!$A:$A,$A339,'BAZA DANYCH'!$F:$F,STATYSTYKI!$B339)</f>
        <v>0</v>
      </c>
      <c r="CH339" s="168">
        <f>SUMIFS('BAZA DANYCH'!$P:$P,'BAZA DANYCH'!$U:$U,CH$281,'BAZA DANYCH'!$K:$K,$C339,'BAZA DANYCH'!$A:$A,$A339,'BAZA DANYCH'!$F:$F,STATYSTYKI!$B339)</f>
        <v>0</v>
      </c>
      <c r="CI339" s="168">
        <f t="shared" si="288"/>
        <v>0</v>
      </c>
      <c r="CJ339" s="168">
        <f>SUMIFS('BAZA DANYCH'!$O:$O,'BAZA DANYCH'!$U:$U,CJ$281,'BAZA DANYCH'!$K:$K,$C339,'BAZA DANYCH'!$A:$A,$A339,'BAZA DANYCH'!$F:$F,STATYSTYKI!$B339)</f>
        <v>36</v>
      </c>
      <c r="CK339" s="168">
        <f>SUMIFS('BAZA DANYCH'!$P:$P,'BAZA DANYCH'!$U:$U,CK$281,'BAZA DANYCH'!$K:$K,$C339,'BAZA DANYCH'!$A:$A,$A339,'BAZA DANYCH'!$F:$F,STATYSTYKI!$B339)</f>
        <v>4</v>
      </c>
      <c r="CL339" s="168">
        <f t="shared" si="289"/>
        <v>40</v>
      </c>
      <c r="CM339" s="168">
        <f>SUMIFS('BAZA DANYCH'!$O:$O,'BAZA DANYCH'!$U:$U,CM$281,'BAZA DANYCH'!$K:$K,$C339,'BAZA DANYCH'!$A:$A,$A339,'BAZA DANYCH'!$F:$F,STATYSTYKI!$B339)</f>
        <v>11</v>
      </c>
      <c r="CN339" s="168">
        <f>SUMIFS('BAZA DANYCH'!$P:$P,'BAZA DANYCH'!$U:$U,CN$281,'BAZA DANYCH'!$K:$K,$C339,'BAZA DANYCH'!$A:$A,$A339,'BAZA DANYCH'!$F:$F,STATYSTYKI!$B339)</f>
        <v>2</v>
      </c>
      <c r="CO339" s="168">
        <f t="shared" si="290"/>
        <v>13</v>
      </c>
      <c r="CP339" s="168">
        <f>SUMIFS('BAZA DANYCH'!$O:$O,'BAZA DANYCH'!$U:$U,CP$281,'BAZA DANYCH'!$K:$K,$C339,'BAZA DANYCH'!$A:$A,$A339,'BAZA DANYCH'!$F:$F,STATYSTYKI!$B339)</f>
        <v>26</v>
      </c>
      <c r="CQ339" s="168">
        <f>SUMIFS('BAZA DANYCH'!$P:$P,'BAZA DANYCH'!$U:$U,CQ$281,'BAZA DANYCH'!$K:$K,$C339,'BAZA DANYCH'!$A:$A,$A339,'BAZA DANYCH'!$F:$F,STATYSTYKI!$B339)</f>
        <v>0</v>
      </c>
      <c r="CR339" s="168">
        <f t="shared" si="291"/>
        <v>26</v>
      </c>
      <c r="CS339" s="168">
        <f>SUMIFS('BAZA DANYCH'!$O:$O,'BAZA DANYCH'!$U:$U,CS$281,'BAZA DANYCH'!$K:$K,$C339,'BAZA DANYCH'!$A:$A,$A339,'BAZA DANYCH'!$F:$F,STATYSTYKI!$B339)</f>
        <v>0</v>
      </c>
      <c r="CT339" s="168">
        <f>SUMIFS('BAZA DANYCH'!$P:$P,'BAZA DANYCH'!$U:$U,CT$281,'BAZA DANYCH'!$K:$K,$C339,'BAZA DANYCH'!$A:$A,$A339,'BAZA DANYCH'!$F:$F,STATYSTYKI!$B339)</f>
        <v>0</v>
      </c>
      <c r="CU339" s="168">
        <f t="shared" si="292"/>
        <v>0</v>
      </c>
      <c r="CV339" s="168">
        <f>SUMIFS('BAZA DANYCH'!$O:$O,'BAZA DANYCH'!$U:$U,CV$281,'BAZA DANYCH'!$K:$K,$C339,'BAZA DANYCH'!$A:$A,$A339,'BAZA DANYCH'!$F:$F,STATYSTYKI!$B339)</f>
        <v>30</v>
      </c>
      <c r="CW339" s="168">
        <f>SUMIFS('BAZA DANYCH'!$P:$P,'BAZA DANYCH'!$U:$U,CW$281,'BAZA DANYCH'!$K:$K,$C339,'BAZA DANYCH'!$A:$A,$A339,'BAZA DANYCH'!$F:$F,STATYSTYKI!$B339)</f>
        <v>0</v>
      </c>
    </row>
    <row r="340" spans="1:101" x14ac:dyDescent="0.2">
      <c r="A340" s="170" t="str">
        <f t="shared" ref="A340:C340" si="349">A242</f>
        <v xml:space="preserve">Plac Grunwaldzki </v>
      </c>
      <c r="B340" s="170" t="str">
        <f t="shared" si="349"/>
        <v>pr_88g_A</v>
      </c>
      <c r="C340" s="170">
        <f t="shared" si="349"/>
        <v>911</v>
      </c>
      <c r="D340" s="177">
        <f t="shared" si="324"/>
        <v>140</v>
      </c>
      <c r="E340" s="177">
        <f t="shared" si="325"/>
        <v>82</v>
      </c>
      <c r="F340" s="177">
        <f t="shared" si="261"/>
        <v>222</v>
      </c>
      <c r="G340" s="168">
        <f>SUMIFS('BAZA DANYCH'!$O:$O,'BAZA DANYCH'!$U:$U,G$281,'BAZA DANYCH'!$K:$K,$C340,'BAZA DANYCH'!$A:$A,$A340,'BAZA DANYCH'!$F:$F,STATYSTYKI!$B340)</f>
        <v>2</v>
      </c>
      <c r="H340" s="168">
        <f>SUMIFS('BAZA DANYCH'!$P:$P,'BAZA DANYCH'!$U:$U,H$281,'BAZA DANYCH'!$K:$K,$C340,'BAZA DANYCH'!$A:$A,$A340,'BAZA DANYCH'!$F:$F,STATYSTYKI!$B340)</f>
        <v>3</v>
      </c>
      <c r="I340" s="168">
        <f t="shared" si="262"/>
        <v>5</v>
      </c>
      <c r="J340" s="168">
        <f>SUMIFS('BAZA DANYCH'!$O:$O,'BAZA DANYCH'!$U:$U,J$281,'BAZA DANYCH'!$K:$K,$C340,'BAZA DANYCH'!$A:$A,$A340,'BAZA DANYCH'!$F:$F,STATYSTYKI!$B340)</f>
        <v>0</v>
      </c>
      <c r="K340" s="168">
        <f>SUMIFS('BAZA DANYCH'!$P:$P,'BAZA DANYCH'!$U:$U,K$281,'BAZA DANYCH'!$K:$K,$C340,'BAZA DANYCH'!$A:$A,$A340,'BAZA DANYCH'!$F:$F,STATYSTYKI!$B340)</f>
        <v>0</v>
      </c>
      <c r="L340" s="168">
        <f t="shared" si="263"/>
        <v>0</v>
      </c>
      <c r="M340" s="168">
        <f>SUMIFS('BAZA DANYCH'!$O:$O,'BAZA DANYCH'!$U:$U,M$281,'BAZA DANYCH'!$K:$K,$C340,'BAZA DANYCH'!$A:$A,$A340,'BAZA DANYCH'!$F:$F,STATYSTYKI!$B340)</f>
        <v>0</v>
      </c>
      <c r="N340" s="168">
        <f>SUMIFS('BAZA DANYCH'!$P:$P,'BAZA DANYCH'!$U:$U,N$281,'BAZA DANYCH'!$K:$K,$C340,'BAZA DANYCH'!$A:$A,$A340,'BAZA DANYCH'!$F:$F,STATYSTYKI!$B340)</f>
        <v>0</v>
      </c>
      <c r="O340" s="168">
        <f t="shared" si="264"/>
        <v>0</v>
      </c>
      <c r="P340" s="168">
        <f>SUMIFS('BAZA DANYCH'!$O:$O,'BAZA DANYCH'!$U:$U,P$281,'BAZA DANYCH'!$K:$K,$C340,'BAZA DANYCH'!$A:$A,$A340,'BAZA DANYCH'!$F:$F,STATYSTYKI!$B340)</f>
        <v>0</v>
      </c>
      <c r="Q340" s="168">
        <f>SUMIFS('BAZA DANYCH'!$P:$P,'BAZA DANYCH'!$U:$U,Q$281,'BAZA DANYCH'!$K:$K,$C340,'BAZA DANYCH'!$A:$A,$A340,'BAZA DANYCH'!$F:$F,STATYSTYKI!$B340)</f>
        <v>0</v>
      </c>
      <c r="R340" s="168">
        <f t="shared" si="265"/>
        <v>0</v>
      </c>
      <c r="S340" s="168">
        <f>SUMIFS('BAZA DANYCH'!$O:$O,'BAZA DANYCH'!$U:$U,S$281,'BAZA DANYCH'!$K:$K,$C340,'BAZA DANYCH'!$A:$A,$A340,'BAZA DANYCH'!$F:$F,STATYSTYKI!$B340)</f>
        <v>0</v>
      </c>
      <c r="T340" s="168">
        <f>SUMIFS('BAZA DANYCH'!$P:$P,'BAZA DANYCH'!$U:$U,T$281,'BAZA DANYCH'!$K:$K,$C340,'BAZA DANYCH'!$A:$A,$A340,'BAZA DANYCH'!$F:$F,STATYSTYKI!$B340)</f>
        <v>0</v>
      </c>
      <c r="U340" s="168">
        <f t="shared" si="266"/>
        <v>0</v>
      </c>
      <c r="V340" s="168">
        <f>SUMIFS('BAZA DANYCH'!$O:$O,'BAZA DANYCH'!$U:$U,V$281,'BAZA DANYCH'!$K:$K,$C340,'BAZA DANYCH'!$A:$A,$A340,'BAZA DANYCH'!$F:$F,STATYSTYKI!$B340)</f>
        <v>0</v>
      </c>
      <c r="W340" s="168">
        <f>SUMIFS('BAZA DANYCH'!$P:$P,'BAZA DANYCH'!$U:$U,W$281,'BAZA DANYCH'!$K:$K,$C340,'BAZA DANYCH'!$A:$A,$A340,'BAZA DANYCH'!$F:$F,STATYSTYKI!$B340)</f>
        <v>0</v>
      </c>
      <c r="X340" s="168">
        <f t="shared" si="267"/>
        <v>0</v>
      </c>
      <c r="Y340" s="168">
        <f>SUMIFS('BAZA DANYCH'!$O:$O,'BAZA DANYCH'!$U:$U,Y$281,'BAZA DANYCH'!$K:$K,$C340,'BAZA DANYCH'!$A:$A,$A340,'BAZA DANYCH'!$F:$F,STATYSTYKI!$B340)</f>
        <v>1</v>
      </c>
      <c r="Z340" s="168">
        <f>SUMIFS('BAZA DANYCH'!$P:$P,'BAZA DANYCH'!$U:$U,Z$281,'BAZA DANYCH'!$K:$K,$C340,'BAZA DANYCH'!$A:$A,$A340,'BAZA DANYCH'!$F:$F,STATYSTYKI!$B340)</f>
        <v>13</v>
      </c>
      <c r="AA340" s="168">
        <f t="shared" si="268"/>
        <v>14</v>
      </c>
      <c r="AB340" s="168">
        <f>SUMIFS('BAZA DANYCH'!$O:$O,'BAZA DANYCH'!$U:$U,AB$281,'BAZA DANYCH'!$K:$K,$C340,'BAZA DANYCH'!$A:$A,$A340,'BAZA DANYCH'!$F:$F,STATYSTYKI!$B340)</f>
        <v>0</v>
      </c>
      <c r="AC340" s="168">
        <f>SUMIFS('BAZA DANYCH'!$P:$P,'BAZA DANYCH'!$U:$U,AC$281,'BAZA DANYCH'!$K:$K,$C340,'BAZA DANYCH'!$A:$A,$A340,'BAZA DANYCH'!$F:$F,STATYSTYKI!$B340)</f>
        <v>0</v>
      </c>
      <c r="AD340" s="168">
        <f t="shared" si="269"/>
        <v>0</v>
      </c>
      <c r="AE340" s="168">
        <f>SUMIFS('BAZA DANYCH'!$O:$O,'BAZA DANYCH'!$U:$U,AE$281,'BAZA DANYCH'!$K:$K,$C340,'BAZA DANYCH'!$A:$A,$A340,'BAZA DANYCH'!$F:$F,STATYSTYKI!$B340)</f>
        <v>3</v>
      </c>
      <c r="AF340" s="168">
        <f>SUMIFS('BAZA DANYCH'!$P:$P,'BAZA DANYCH'!$U:$U,AF$281,'BAZA DANYCH'!$K:$K,$C340,'BAZA DANYCH'!$A:$A,$A340,'BAZA DANYCH'!$F:$F,STATYSTYKI!$B340)</f>
        <v>13</v>
      </c>
      <c r="AG340" s="168">
        <f t="shared" si="270"/>
        <v>16</v>
      </c>
      <c r="AH340" s="168">
        <f>SUMIFS('BAZA DANYCH'!$O:$O,'BAZA DANYCH'!$U:$U,AH$281,'BAZA DANYCH'!$K:$K,$C340,'BAZA DANYCH'!$A:$A,$A340,'BAZA DANYCH'!$F:$F,STATYSTYKI!$B340)</f>
        <v>0</v>
      </c>
      <c r="AI340" s="168">
        <f>SUMIFS('BAZA DANYCH'!$P:$P,'BAZA DANYCH'!$U:$U,AI$281,'BAZA DANYCH'!$K:$K,$C340,'BAZA DANYCH'!$A:$A,$A340,'BAZA DANYCH'!$F:$F,STATYSTYKI!$B340)</f>
        <v>0</v>
      </c>
      <c r="AJ340" s="168">
        <f t="shared" si="271"/>
        <v>0</v>
      </c>
      <c r="AK340" s="168">
        <f>SUMIFS('BAZA DANYCH'!$O:$O,'BAZA DANYCH'!$U:$U,AK$281,'BAZA DANYCH'!$K:$K,$C340,'BAZA DANYCH'!$A:$A,$A340,'BAZA DANYCH'!$F:$F,STATYSTYKI!$B340)</f>
        <v>3</v>
      </c>
      <c r="AL340" s="168">
        <f>SUMIFS('BAZA DANYCH'!$P:$P,'BAZA DANYCH'!$U:$U,AL$281,'BAZA DANYCH'!$K:$K,$C340,'BAZA DANYCH'!$A:$A,$A340,'BAZA DANYCH'!$F:$F,STATYSTYKI!$B340)</f>
        <v>5</v>
      </c>
      <c r="AM340" s="168">
        <f t="shared" si="272"/>
        <v>8</v>
      </c>
      <c r="AN340" s="168">
        <f>SUMIFS('BAZA DANYCH'!$O:$O,'BAZA DANYCH'!$U:$U,AN$281,'BAZA DANYCH'!$K:$K,$C340,'BAZA DANYCH'!$A:$A,$A340,'BAZA DANYCH'!$F:$F,STATYSTYKI!$B340)</f>
        <v>0</v>
      </c>
      <c r="AO340" s="168">
        <f>SUMIFS('BAZA DANYCH'!$P:$P,'BAZA DANYCH'!$U:$U,AO$281,'BAZA DANYCH'!$K:$K,$C340,'BAZA DANYCH'!$A:$A,$A340,'BAZA DANYCH'!$F:$F,STATYSTYKI!$B340)</f>
        <v>0</v>
      </c>
      <c r="AP340" s="168">
        <f t="shared" si="273"/>
        <v>0</v>
      </c>
      <c r="AQ340" s="168">
        <f>SUMIFS('BAZA DANYCH'!$O:$O,'BAZA DANYCH'!$U:$U,AQ$281,'BAZA DANYCH'!$K:$K,$C340,'BAZA DANYCH'!$A:$A,$A340,'BAZA DANYCH'!$F:$F,STATYSTYKI!$B340)</f>
        <v>2</v>
      </c>
      <c r="AR340" s="168">
        <f>SUMIFS('BAZA DANYCH'!$P:$P,'BAZA DANYCH'!$U:$U,AR$281,'BAZA DANYCH'!$K:$K,$C340,'BAZA DANYCH'!$A:$A,$A340,'BAZA DANYCH'!$F:$F,STATYSTYKI!$B340)</f>
        <v>17</v>
      </c>
      <c r="AS340" s="168">
        <f t="shared" si="274"/>
        <v>19</v>
      </c>
      <c r="AT340" s="168">
        <f>SUMIFS('BAZA DANYCH'!$O:$O,'BAZA DANYCH'!$U:$U,AT$281,'BAZA DANYCH'!$K:$K,$C340,'BAZA DANYCH'!$A:$A,$A340,'BAZA DANYCH'!$F:$F,STATYSTYKI!$B340)</f>
        <v>0</v>
      </c>
      <c r="AU340" s="168">
        <f>SUMIFS('BAZA DANYCH'!$P:$P,'BAZA DANYCH'!$U:$U,AU$281,'BAZA DANYCH'!$K:$K,$C340,'BAZA DANYCH'!$A:$A,$A340,'BAZA DANYCH'!$F:$F,STATYSTYKI!$B340)</f>
        <v>0</v>
      </c>
      <c r="AV340" s="168">
        <f t="shared" si="275"/>
        <v>0</v>
      </c>
      <c r="AW340" s="168">
        <f>SUMIFS('BAZA DANYCH'!$O:$O,'BAZA DANYCH'!$U:$U,AW$281,'BAZA DANYCH'!$K:$K,$C340,'BAZA DANYCH'!$A:$A,$A340,'BAZA DANYCH'!$F:$F,STATYSTYKI!$B340)</f>
        <v>4</v>
      </c>
      <c r="AX340" s="168">
        <f>SUMIFS('BAZA DANYCH'!$P:$P,'BAZA DANYCH'!$U:$U,AX$281,'BAZA DANYCH'!$K:$K,$C340,'BAZA DANYCH'!$A:$A,$A340,'BAZA DANYCH'!$F:$F,STATYSTYKI!$B340)</f>
        <v>0</v>
      </c>
      <c r="AY340" s="168">
        <f t="shared" si="276"/>
        <v>4</v>
      </c>
      <c r="AZ340" s="168">
        <f>SUMIFS('BAZA DANYCH'!$O:$O,'BAZA DANYCH'!$U:$U,AZ$281,'BAZA DANYCH'!$K:$K,$C340,'BAZA DANYCH'!$A:$A,$A340,'BAZA DANYCH'!$F:$F,STATYSTYKI!$B340)</f>
        <v>0</v>
      </c>
      <c r="BA340" s="168">
        <f>SUMIFS('BAZA DANYCH'!$P:$P,'BAZA DANYCH'!$U:$U,BA$281,'BAZA DANYCH'!$K:$K,$C340,'BAZA DANYCH'!$A:$A,$A340,'BAZA DANYCH'!$F:$F,STATYSTYKI!$B340)</f>
        <v>0</v>
      </c>
      <c r="BB340" s="168">
        <f t="shared" si="277"/>
        <v>0</v>
      </c>
      <c r="BC340" s="168">
        <f>SUMIFS('BAZA DANYCH'!$O:$O,'BAZA DANYCH'!$U:$U,BC$281,'BAZA DANYCH'!$K:$K,$C340,'BAZA DANYCH'!$A:$A,$A340,'BAZA DANYCH'!$F:$F,STATYSTYKI!$B340)</f>
        <v>14</v>
      </c>
      <c r="BD340" s="168">
        <f>SUMIFS('BAZA DANYCH'!$P:$P,'BAZA DANYCH'!$U:$U,BD$281,'BAZA DANYCH'!$K:$K,$C340,'BAZA DANYCH'!$A:$A,$A340,'BAZA DANYCH'!$F:$F,STATYSTYKI!$B340)</f>
        <v>0</v>
      </c>
      <c r="BE340" s="168">
        <f t="shared" si="278"/>
        <v>14</v>
      </c>
      <c r="BF340" s="168">
        <f>SUMIFS('BAZA DANYCH'!$O:$O,'BAZA DANYCH'!$U:$U,BF$281,'BAZA DANYCH'!$K:$K,$C340,'BAZA DANYCH'!$A:$A,$A340,'BAZA DANYCH'!$F:$F,STATYSTYKI!$B340)</f>
        <v>0</v>
      </c>
      <c r="BG340" s="168">
        <f>SUMIFS('BAZA DANYCH'!$P:$P,'BAZA DANYCH'!$U:$U,BG$281,'BAZA DANYCH'!$K:$K,$C340,'BAZA DANYCH'!$A:$A,$A340,'BAZA DANYCH'!$F:$F,STATYSTYKI!$B340)</f>
        <v>0</v>
      </c>
      <c r="BH340" s="168">
        <f t="shared" si="279"/>
        <v>0</v>
      </c>
      <c r="BI340" s="168">
        <f>SUMIFS('BAZA DANYCH'!$O:$O,'BAZA DANYCH'!$U:$U,BI$281,'BAZA DANYCH'!$K:$K,$C340,'BAZA DANYCH'!$A:$A,$A340,'BAZA DANYCH'!$F:$F,STATYSTYKI!$B340)</f>
        <v>17</v>
      </c>
      <c r="BJ340" s="168">
        <f>SUMIFS('BAZA DANYCH'!$P:$P,'BAZA DANYCH'!$U:$U,BJ$281,'BAZA DANYCH'!$K:$K,$C340,'BAZA DANYCH'!$A:$A,$A340,'BAZA DANYCH'!$F:$F,STATYSTYKI!$B340)</f>
        <v>5</v>
      </c>
      <c r="BK340" s="168">
        <f t="shared" si="280"/>
        <v>22</v>
      </c>
      <c r="BL340" s="168">
        <f>SUMIFS('BAZA DANYCH'!$O:$O,'BAZA DANYCH'!$U:$U,BL$281,'BAZA DANYCH'!$K:$K,$C340,'BAZA DANYCH'!$A:$A,$A340,'BAZA DANYCH'!$F:$F,STATYSTYKI!$B340)</f>
        <v>13</v>
      </c>
      <c r="BM340" s="168">
        <f>SUMIFS('BAZA DANYCH'!$P:$P,'BAZA DANYCH'!$U:$U,BM$281,'BAZA DANYCH'!$K:$K,$C340,'BAZA DANYCH'!$A:$A,$A340,'BAZA DANYCH'!$F:$F,STATYSTYKI!$B340)</f>
        <v>3</v>
      </c>
      <c r="BN340" s="168">
        <f t="shared" si="281"/>
        <v>16</v>
      </c>
      <c r="BO340" s="168">
        <f>SUMIFS('BAZA DANYCH'!$O:$O,'BAZA DANYCH'!$U:$U,BO$281,'BAZA DANYCH'!$K:$K,$C340,'BAZA DANYCH'!$A:$A,$A340,'BAZA DANYCH'!$F:$F,STATYSTYKI!$B340)</f>
        <v>0</v>
      </c>
      <c r="BP340" s="168">
        <f>SUMIFS('BAZA DANYCH'!$P:$P,'BAZA DANYCH'!$U:$U,BP$281,'BAZA DANYCH'!$K:$K,$C340,'BAZA DANYCH'!$A:$A,$A340,'BAZA DANYCH'!$F:$F,STATYSTYKI!$B340)</f>
        <v>0</v>
      </c>
      <c r="BQ340" s="168">
        <f t="shared" si="282"/>
        <v>0</v>
      </c>
      <c r="BR340" s="168">
        <f>SUMIFS('BAZA DANYCH'!$O:$O,'BAZA DANYCH'!$U:$U,BR$281,'BAZA DANYCH'!$K:$K,$C340,'BAZA DANYCH'!$A:$A,$A340,'BAZA DANYCH'!$F:$F,STATYSTYKI!$B340)</f>
        <v>18</v>
      </c>
      <c r="BS340" s="168">
        <f>SUMIFS('BAZA DANYCH'!$P:$P,'BAZA DANYCH'!$U:$U,BS$281,'BAZA DANYCH'!$K:$K,$C340,'BAZA DANYCH'!$A:$A,$A340,'BAZA DANYCH'!$F:$F,STATYSTYKI!$B340)</f>
        <v>5</v>
      </c>
      <c r="BT340" s="168">
        <f t="shared" si="283"/>
        <v>23</v>
      </c>
      <c r="BU340" s="168">
        <f>SUMIFS('BAZA DANYCH'!$O:$O,'BAZA DANYCH'!$U:$U,BU$281,'BAZA DANYCH'!$K:$K,$C340,'BAZA DANYCH'!$A:$A,$A340,'BAZA DANYCH'!$F:$F,STATYSTYKI!$B340)</f>
        <v>0</v>
      </c>
      <c r="BV340" s="168">
        <f>SUMIFS('BAZA DANYCH'!$P:$P,'BAZA DANYCH'!$U:$U,BV$281,'BAZA DANYCH'!$K:$K,$C340,'BAZA DANYCH'!$A:$A,$A340,'BAZA DANYCH'!$F:$F,STATYSTYKI!$B340)</f>
        <v>0</v>
      </c>
      <c r="BW340" s="168">
        <f t="shared" si="284"/>
        <v>0</v>
      </c>
      <c r="BX340" s="168">
        <f>SUMIFS('BAZA DANYCH'!$O:$O,'BAZA DANYCH'!$U:$U,BX$281,'BAZA DANYCH'!$K:$K,$C340,'BAZA DANYCH'!$A:$A,$A340,'BAZA DANYCH'!$F:$F,STATYSTYKI!$B340)</f>
        <v>20</v>
      </c>
      <c r="BY340" s="168">
        <f>SUMIFS('BAZA DANYCH'!$P:$P,'BAZA DANYCH'!$U:$U,BY$281,'BAZA DANYCH'!$K:$K,$C340,'BAZA DANYCH'!$A:$A,$A340,'BAZA DANYCH'!$F:$F,STATYSTYKI!$B340)</f>
        <v>0</v>
      </c>
      <c r="BZ340" s="168">
        <f t="shared" si="285"/>
        <v>20</v>
      </c>
      <c r="CA340" s="168">
        <f>SUMIFS('BAZA DANYCH'!$O:$O,'BAZA DANYCH'!$U:$U,CA$281,'BAZA DANYCH'!$K:$K,$C340,'BAZA DANYCH'!$A:$A,$A340,'BAZA DANYCH'!$F:$F,STATYSTYKI!$B340)</f>
        <v>0</v>
      </c>
      <c r="CB340" s="168">
        <f>SUMIFS('BAZA DANYCH'!$P:$P,'BAZA DANYCH'!$U:$U,CB$281,'BAZA DANYCH'!$K:$K,$C340,'BAZA DANYCH'!$A:$A,$A340,'BAZA DANYCH'!$F:$F,STATYSTYKI!$B340)</f>
        <v>0</v>
      </c>
      <c r="CC340" s="168">
        <f t="shared" si="286"/>
        <v>0</v>
      </c>
      <c r="CD340" s="168">
        <f>SUMIFS('BAZA DANYCH'!$O:$O,'BAZA DANYCH'!$U:$U,CD$281,'BAZA DANYCH'!$K:$K,$C340,'BAZA DANYCH'!$A:$A,$A340,'BAZA DANYCH'!$F:$F,STATYSTYKI!$B340)</f>
        <v>0</v>
      </c>
      <c r="CE340" s="168">
        <f>SUMIFS('BAZA DANYCH'!$P:$P,'BAZA DANYCH'!$U:$U,CE$281,'BAZA DANYCH'!$K:$K,$C340,'BAZA DANYCH'!$A:$A,$A340,'BAZA DANYCH'!$F:$F,STATYSTYKI!$B340)</f>
        <v>0</v>
      </c>
      <c r="CF340" s="168">
        <f t="shared" si="287"/>
        <v>0</v>
      </c>
      <c r="CG340" s="168">
        <f>SUMIFS('BAZA DANYCH'!$O:$O,'BAZA DANYCH'!$U:$U,CG$281,'BAZA DANYCH'!$K:$K,$C340,'BAZA DANYCH'!$A:$A,$A340,'BAZA DANYCH'!$F:$F,STATYSTYKI!$B340)</f>
        <v>0</v>
      </c>
      <c r="CH340" s="168">
        <f>SUMIFS('BAZA DANYCH'!$P:$P,'BAZA DANYCH'!$U:$U,CH$281,'BAZA DANYCH'!$K:$K,$C340,'BAZA DANYCH'!$A:$A,$A340,'BAZA DANYCH'!$F:$F,STATYSTYKI!$B340)</f>
        <v>0</v>
      </c>
      <c r="CI340" s="168">
        <f t="shared" si="288"/>
        <v>0</v>
      </c>
      <c r="CJ340" s="168">
        <f>SUMIFS('BAZA DANYCH'!$O:$O,'BAZA DANYCH'!$U:$U,CJ$281,'BAZA DANYCH'!$K:$K,$C340,'BAZA DANYCH'!$A:$A,$A340,'BAZA DANYCH'!$F:$F,STATYSTYKI!$B340)</f>
        <v>15</v>
      </c>
      <c r="CK340" s="168">
        <f>SUMIFS('BAZA DANYCH'!$P:$P,'BAZA DANYCH'!$U:$U,CK$281,'BAZA DANYCH'!$K:$K,$C340,'BAZA DANYCH'!$A:$A,$A340,'BAZA DANYCH'!$F:$F,STATYSTYKI!$B340)</f>
        <v>7</v>
      </c>
      <c r="CL340" s="168">
        <f t="shared" si="289"/>
        <v>22</v>
      </c>
      <c r="CM340" s="168">
        <f>SUMIFS('BAZA DANYCH'!$O:$O,'BAZA DANYCH'!$U:$U,CM$281,'BAZA DANYCH'!$K:$K,$C340,'BAZA DANYCH'!$A:$A,$A340,'BAZA DANYCH'!$F:$F,STATYSTYKI!$B340)</f>
        <v>0</v>
      </c>
      <c r="CN340" s="168">
        <f>SUMIFS('BAZA DANYCH'!$P:$P,'BAZA DANYCH'!$U:$U,CN$281,'BAZA DANYCH'!$K:$K,$C340,'BAZA DANYCH'!$A:$A,$A340,'BAZA DANYCH'!$F:$F,STATYSTYKI!$B340)</f>
        <v>0</v>
      </c>
      <c r="CO340" s="168">
        <f t="shared" si="290"/>
        <v>0</v>
      </c>
      <c r="CP340" s="168">
        <f>SUMIFS('BAZA DANYCH'!$O:$O,'BAZA DANYCH'!$U:$U,CP$281,'BAZA DANYCH'!$K:$K,$C340,'BAZA DANYCH'!$A:$A,$A340,'BAZA DANYCH'!$F:$F,STATYSTYKI!$B340)</f>
        <v>13</v>
      </c>
      <c r="CQ340" s="168">
        <f>SUMIFS('BAZA DANYCH'!$P:$P,'BAZA DANYCH'!$U:$U,CQ$281,'BAZA DANYCH'!$K:$K,$C340,'BAZA DANYCH'!$A:$A,$A340,'BAZA DANYCH'!$F:$F,STATYSTYKI!$B340)</f>
        <v>5</v>
      </c>
      <c r="CR340" s="168">
        <f t="shared" si="291"/>
        <v>18</v>
      </c>
      <c r="CS340" s="168">
        <f>SUMIFS('BAZA DANYCH'!$O:$O,'BAZA DANYCH'!$U:$U,CS$281,'BAZA DANYCH'!$K:$K,$C340,'BAZA DANYCH'!$A:$A,$A340,'BAZA DANYCH'!$F:$F,STATYSTYKI!$B340)</f>
        <v>8</v>
      </c>
      <c r="CT340" s="168">
        <f>SUMIFS('BAZA DANYCH'!$P:$P,'BAZA DANYCH'!$U:$U,CT$281,'BAZA DANYCH'!$K:$K,$C340,'BAZA DANYCH'!$A:$A,$A340,'BAZA DANYCH'!$F:$F,STATYSTYKI!$B340)</f>
        <v>4</v>
      </c>
      <c r="CU340" s="168">
        <f t="shared" si="292"/>
        <v>12</v>
      </c>
      <c r="CV340" s="168">
        <f>SUMIFS('BAZA DANYCH'!$O:$O,'BAZA DANYCH'!$U:$U,CV$281,'BAZA DANYCH'!$K:$K,$C340,'BAZA DANYCH'!$A:$A,$A340,'BAZA DANYCH'!$F:$F,STATYSTYKI!$B340)</f>
        <v>7</v>
      </c>
      <c r="CW340" s="168">
        <f>SUMIFS('BAZA DANYCH'!$P:$P,'BAZA DANYCH'!$U:$U,CW$281,'BAZA DANYCH'!$K:$K,$C340,'BAZA DANYCH'!$A:$A,$A340,'BAZA DANYCH'!$F:$F,STATYSTYKI!$B340)</f>
        <v>2</v>
      </c>
    </row>
    <row r="341" spans="1:101" x14ac:dyDescent="0.2">
      <c r="A341" s="170" t="str">
        <f t="shared" ref="A341:C341" si="350">A243</f>
        <v xml:space="preserve">Plac Grunwaldzki </v>
      </c>
      <c r="B341" s="170" t="str">
        <f t="shared" si="350"/>
        <v>pr_88g_A</v>
      </c>
      <c r="C341" s="170">
        <f t="shared" si="350"/>
        <v>921</v>
      </c>
      <c r="D341" s="177">
        <f t="shared" si="324"/>
        <v>50</v>
      </c>
      <c r="E341" s="177">
        <f t="shared" si="325"/>
        <v>32</v>
      </c>
      <c r="F341" s="177">
        <f t="shared" si="261"/>
        <v>82</v>
      </c>
      <c r="G341" s="168">
        <f>SUMIFS('BAZA DANYCH'!$O:$O,'BAZA DANYCH'!$U:$U,G$281,'BAZA DANYCH'!$K:$K,$C341,'BAZA DANYCH'!$A:$A,$A341,'BAZA DANYCH'!$F:$F,STATYSTYKI!$B341)</f>
        <v>0</v>
      </c>
      <c r="H341" s="168">
        <f>SUMIFS('BAZA DANYCH'!$P:$P,'BAZA DANYCH'!$U:$U,H$281,'BAZA DANYCH'!$K:$K,$C341,'BAZA DANYCH'!$A:$A,$A341,'BAZA DANYCH'!$F:$F,STATYSTYKI!$B341)</f>
        <v>0</v>
      </c>
      <c r="I341" s="168">
        <f t="shared" si="262"/>
        <v>0</v>
      </c>
      <c r="J341" s="168">
        <f>SUMIFS('BAZA DANYCH'!$O:$O,'BAZA DANYCH'!$U:$U,J$281,'BAZA DANYCH'!$K:$K,$C341,'BAZA DANYCH'!$A:$A,$A341,'BAZA DANYCH'!$F:$F,STATYSTYKI!$B341)</f>
        <v>0</v>
      </c>
      <c r="K341" s="168">
        <f>SUMIFS('BAZA DANYCH'!$P:$P,'BAZA DANYCH'!$U:$U,K$281,'BAZA DANYCH'!$K:$K,$C341,'BAZA DANYCH'!$A:$A,$A341,'BAZA DANYCH'!$F:$F,STATYSTYKI!$B341)</f>
        <v>0</v>
      </c>
      <c r="L341" s="168">
        <f t="shared" si="263"/>
        <v>0</v>
      </c>
      <c r="M341" s="168">
        <f>SUMIFS('BAZA DANYCH'!$O:$O,'BAZA DANYCH'!$U:$U,M$281,'BAZA DANYCH'!$K:$K,$C341,'BAZA DANYCH'!$A:$A,$A341,'BAZA DANYCH'!$F:$F,STATYSTYKI!$B341)</f>
        <v>0</v>
      </c>
      <c r="N341" s="168">
        <f>SUMIFS('BAZA DANYCH'!$P:$P,'BAZA DANYCH'!$U:$U,N$281,'BAZA DANYCH'!$K:$K,$C341,'BAZA DANYCH'!$A:$A,$A341,'BAZA DANYCH'!$F:$F,STATYSTYKI!$B341)</f>
        <v>0</v>
      </c>
      <c r="O341" s="168">
        <f t="shared" si="264"/>
        <v>0</v>
      </c>
      <c r="P341" s="168">
        <f>SUMIFS('BAZA DANYCH'!$O:$O,'BAZA DANYCH'!$U:$U,P$281,'BAZA DANYCH'!$K:$K,$C341,'BAZA DANYCH'!$A:$A,$A341,'BAZA DANYCH'!$F:$F,STATYSTYKI!$B341)</f>
        <v>0</v>
      </c>
      <c r="Q341" s="168">
        <f>SUMIFS('BAZA DANYCH'!$P:$P,'BAZA DANYCH'!$U:$U,Q$281,'BAZA DANYCH'!$K:$K,$C341,'BAZA DANYCH'!$A:$A,$A341,'BAZA DANYCH'!$F:$F,STATYSTYKI!$B341)</f>
        <v>0</v>
      </c>
      <c r="R341" s="168">
        <f t="shared" si="265"/>
        <v>0</v>
      </c>
      <c r="S341" s="168">
        <f>SUMIFS('BAZA DANYCH'!$O:$O,'BAZA DANYCH'!$U:$U,S$281,'BAZA DANYCH'!$K:$K,$C341,'BAZA DANYCH'!$A:$A,$A341,'BAZA DANYCH'!$F:$F,STATYSTYKI!$B341)</f>
        <v>0</v>
      </c>
      <c r="T341" s="168">
        <f>SUMIFS('BAZA DANYCH'!$P:$P,'BAZA DANYCH'!$U:$U,T$281,'BAZA DANYCH'!$K:$K,$C341,'BAZA DANYCH'!$A:$A,$A341,'BAZA DANYCH'!$F:$F,STATYSTYKI!$B341)</f>
        <v>0</v>
      </c>
      <c r="U341" s="168">
        <f t="shared" si="266"/>
        <v>0</v>
      </c>
      <c r="V341" s="168">
        <f>SUMIFS('BAZA DANYCH'!$O:$O,'BAZA DANYCH'!$U:$U,V$281,'BAZA DANYCH'!$K:$K,$C341,'BAZA DANYCH'!$A:$A,$A341,'BAZA DANYCH'!$F:$F,STATYSTYKI!$B341)</f>
        <v>3</v>
      </c>
      <c r="W341" s="168">
        <f>SUMIFS('BAZA DANYCH'!$P:$P,'BAZA DANYCH'!$U:$U,W$281,'BAZA DANYCH'!$K:$K,$C341,'BAZA DANYCH'!$A:$A,$A341,'BAZA DANYCH'!$F:$F,STATYSTYKI!$B341)</f>
        <v>15</v>
      </c>
      <c r="X341" s="168">
        <f t="shared" si="267"/>
        <v>18</v>
      </c>
      <c r="Y341" s="168">
        <f>SUMIFS('BAZA DANYCH'!$O:$O,'BAZA DANYCH'!$U:$U,Y$281,'BAZA DANYCH'!$K:$K,$C341,'BAZA DANYCH'!$A:$A,$A341,'BAZA DANYCH'!$F:$F,STATYSTYKI!$B341)</f>
        <v>0</v>
      </c>
      <c r="Z341" s="168">
        <f>SUMIFS('BAZA DANYCH'!$P:$P,'BAZA DANYCH'!$U:$U,Z$281,'BAZA DANYCH'!$K:$K,$C341,'BAZA DANYCH'!$A:$A,$A341,'BAZA DANYCH'!$F:$F,STATYSTYKI!$B341)</f>
        <v>0</v>
      </c>
      <c r="AA341" s="168">
        <f t="shared" si="268"/>
        <v>0</v>
      </c>
      <c r="AB341" s="168">
        <f>SUMIFS('BAZA DANYCH'!$O:$O,'BAZA DANYCH'!$U:$U,AB$281,'BAZA DANYCH'!$K:$K,$C341,'BAZA DANYCH'!$A:$A,$A341,'BAZA DANYCH'!$F:$F,STATYSTYKI!$B341)</f>
        <v>0</v>
      </c>
      <c r="AC341" s="168">
        <f>SUMIFS('BAZA DANYCH'!$P:$P,'BAZA DANYCH'!$U:$U,AC$281,'BAZA DANYCH'!$K:$K,$C341,'BAZA DANYCH'!$A:$A,$A341,'BAZA DANYCH'!$F:$F,STATYSTYKI!$B341)</f>
        <v>0</v>
      </c>
      <c r="AD341" s="168">
        <f t="shared" si="269"/>
        <v>0</v>
      </c>
      <c r="AE341" s="168">
        <f>SUMIFS('BAZA DANYCH'!$O:$O,'BAZA DANYCH'!$U:$U,AE$281,'BAZA DANYCH'!$K:$K,$C341,'BAZA DANYCH'!$A:$A,$A341,'BAZA DANYCH'!$F:$F,STATYSTYKI!$B341)</f>
        <v>0</v>
      </c>
      <c r="AF341" s="168">
        <f>SUMIFS('BAZA DANYCH'!$P:$P,'BAZA DANYCH'!$U:$U,AF$281,'BAZA DANYCH'!$K:$K,$C341,'BAZA DANYCH'!$A:$A,$A341,'BAZA DANYCH'!$F:$F,STATYSTYKI!$B341)</f>
        <v>0</v>
      </c>
      <c r="AG341" s="168">
        <f t="shared" si="270"/>
        <v>0</v>
      </c>
      <c r="AH341" s="168">
        <f>SUMIFS('BAZA DANYCH'!$O:$O,'BAZA DANYCH'!$U:$U,AH$281,'BAZA DANYCH'!$K:$K,$C341,'BAZA DANYCH'!$A:$A,$A341,'BAZA DANYCH'!$F:$F,STATYSTYKI!$B341)</f>
        <v>0</v>
      </c>
      <c r="AI341" s="168">
        <f>SUMIFS('BAZA DANYCH'!$P:$P,'BAZA DANYCH'!$U:$U,AI$281,'BAZA DANYCH'!$K:$K,$C341,'BAZA DANYCH'!$A:$A,$A341,'BAZA DANYCH'!$F:$F,STATYSTYKI!$B341)</f>
        <v>0</v>
      </c>
      <c r="AJ341" s="168">
        <f t="shared" si="271"/>
        <v>0</v>
      </c>
      <c r="AK341" s="168">
        <f>SUMIFS('BAZA DANYCH'!$O:$O,'BAZA DANYCH'!$U:$U,AK$281,'BAZA DANYCH'!$K:$K,$C341,'BAZA DANYCH'!$A:$A,$A341,'BAZA DANYCH'!$F:$F,STATYSTYKI!$B341)</f>
        <v>0</v>
      </c>
      <c r="AL341" s="168">
        <f>SUMIFS('BAZA DANYCH'!$P:$P,'BAZA DANYCH'!$U:$U,AL$281,'BAZA DANYCH'!$K:$K,$C341,'BAZA DANYCH'!$A:$A,$A341,'BAZA DANYCH'!$F:$F,STATYSTYKI!$B341)</f>
        <v>0</v>
      </c>
      <c r="AM341" s="168">
        <f t="shared" si="272"/>
        <v>0</v>
      </c>
      <c r="AN341" s="168">
        <f>SUMIFS('BAZA DANYCH'!$O:$O,'BAZA DANYCH'!$U:$U,AN$281,'BAZA DANYCH'!$K:$K,$C341,'BAZA DANYCH'!$A:$A,$A341,'BAZA DANYCH'!$F:$F,STATYSTYKI!$B341)</f>
        <v>0</v>
      </c>
      <c r="AO341" s="168">
        <f>SUMIFS('BAZA DANYCH'!$P:$P,'BAZA DANYCH'!$U:$U,AO$281,'BAZA DANYCH'!$K:$K,$C341,'BAZA DANYCH'!$A:$A,$A341,'BAZA DANYCH'!$F:$F,STATYSTYKI!$B341)</f>
        <v>0</v>
      </c>
      <c r="AP341" s="168">
        <f t="shared" si="273"/>
        <v>0</v>
      </c>
      <c r="AQ341" s="168">
        <f>SUMIFS('BAZA DANYCH'!$O:$O,'BAZA DANYCH'!$U:$U,AQ$281,'BAZA DANYCH'!$K:$K,$C341,'BAZA DANYCH'!$A:$A,$A341,'BAZA DANYCH'!$F:$F,STATYSTYKI!$B341)</f>
        <v>0</v>
      </c>
      <c r="AR341" s="168">
        <f>SUMIFS('BAZA DANYCH'!$P:$P,'BAZA DANYCH'!$U:$U,AR$281,'BAZA DANYCH'!$K:$K,$C341,'BAZA DANYCH'!$A:$A,$A341,'BAZA DANYCH'!$F:$F,STATYSTYKI!$B341)</f>
        <v>0</v>
      </c>
      <c r="AS341" s="168">
        <f t="shared" si="274"/>
        <v>0</v>
      </c>
      <c r="AT341" s="168">
        <f>SUMIFS('BAZA DANYCH'!$O:$O,'BAZA DANYCH'!$U:$U,AT$281,'BAZA DANYCH'!$K:$K,$C341,'BAZA DANYCH'!$A:$A,$A341,'BAZA DANYCH'!$F:$F,STATYSTYKI!$B341)</f>
        <v>0</v>
      </c>
      <c r="AU341" s="168">
        <f>SUMIFS('BAZA DANYCH'!$P:$P,'BAZA DANYCH'!$U:$U,AU$281,'BAZA DANYCH'!$K:$K,$C341,'BAZA DANYCH'!$A:$A,$A341,'BAZA DANYCH'!$F:$F,STATYSTYKI!$B341)</f>
        <v>0</v>
      </c>
      <c r="AV341" s="168">
        <f t="shared" si="275"/>
        <v>0</v>
      </c>
      <c r="AW341" s="168">
        <f>SUMIFS('BAZA DANYCH'!$O:$O,'BAZA DANYCH'!$U:$U,AW$281,'BAZA DANYCH'!$K:$K,$C341,'BAZA DANYCH'!$A:$A,$A341,'BAZA DANYCH'!$F:$F,STATYSTYKI!$B341)</f>
        <v>0</v>
      </c>
      <c r="AX341" s="168">
        <f>SUMIFS('BAZA DANYCH'!$P:$P,'BAZA DANYCH'!$U:$U,AX$281,'BAZA DANYCH'!$K:$K,$C341,'BAZA DANYCH'!$A:$A,$A341,'BAZA DANYCH'!$F:$F,STATYSTYKI!$B341)</f>
        <v>0</v>
      </c>
      <c r="AY341" s="168">
        <f t="shared" si="276"/>
        <v>0</v>
      </c>
      <c r="AZ341" s="168">
        <f>SUMIFS('BAZA DANYCH'!$O:$O,'BAZA DANYCH'!$U:$U,AZ$281,'BAZA DANYCH'!$K:$K,$C341,'BAZA DANYCH'!$A:$A,$A341,'BAZA DANYCH'!$F:$F,STATYSTYKI!$B341)</f>
        <v>4</v>
      </c>
      <c r="BA341" s="168">
        <f>SUMIFS('BAZA DANYCH'!$P:$P,'BAZA DANYCH'!$U:$U,BA$281,'BAZA DANYCH'!$K:$K,$C341,'BAZA DANYCH'!$A:$A,$A341,'BAZA DANYCH'!$F:$F,STATYSTYKI!$B341)</f>
        <v>5</v>
      </c>
      <c r="BB341" s="168">
        <f t="shared" si="277"/>
        <v>9</v>
      </c>
      <c r="BC341" s="168">
        <f>SUMIFS('BAZA DANYCH'!$O:$O,'BAZA DANYCH'!$U:$U,BC$281,'BAZA DANYCH'!$K:$K,$C341,'BAZA DANYCH'!$A:$A,$A341,'BAZA DANYCH'!$F:$F,STATYSTYKI!$B341)</f>
        <v>11</v>
      </c>
      <c r="BD341" s="168">
        <f>SUMIFS('BAZA DANYCH'!$P:$P,'BAZA DANYCH'!$U:$U,BD$281,'BAZA DANYCH'!$K:$K,$C341,'BAZA DANYCH'!$A:$A,$A341,'BAZA DANYCH'!$F:$F,STATYSTYKI!$B341)</f>
        <v>4</v>
      </c>
      <c r="BE341" s="168">
        <f t="shared" si="278"/>
        <v>15</v>
      </c>
      <c r="BF341" s="168">
        <f>SUMIFS('BAZA DANYCH'!$O:$O,'BAZA DANYCH'!$U:$U,BF$281,'BAZA DANYCH'!$K:$K,$C341,'BAZA DANYCH'!$A:$A,$A341,'BAZA DANYCH'!$F:$F,STATYSTYKI!$B341)</f>
        <v>0</v>
      </c>
      <c r="BG341" s="168">
        <f>SUMIFS('BAZA DANYCH'!$P:$P,'BAZA DANYCH'!$U:$U,BG$281,'BAZA DANYCH'!$K:$K,$C341,'BAZA DANYCH'!$A:$A,$A341,'BAZA DANYCH'!$F:$F,STATYSTYKI!$B341)</f>
        <v>0</v>
      </c>
      <c r="BH341" s="168">
        <f t="shared" si="279"/>
        <v>0</v>
      </c>
      <c r="BI341" s="168">
        <f>SUMIFS('BAZA DANYCH'!$O:$O,'BAZA DANYCH'!$U:$U,BI$281,'BAZA DANYCH'!$K:$K,$C341,'BAZA DANYCH'!$A:$A,$A341,'BAZA DANYCH'!$F:$F,STATYSTYKI!$B341)</f>
        <v>0</v>
      </c>
      <c r="BJ341" s="168">
        <f>SUMIFS('BAZA DANYCH'!$P:$P,'BAZA DANYCH'!$U:$U,BJ$281,'BAZA DANYCH'!$K:$K,$C341,'BAZA DANYCH'!$A:$A,$A341,'BAZA DANYCH'!$F:$F,STATYSTYKI!$B341)</f>
        <v>0</v>
      </c>
      <c r="BK341" s="168">
        <f t="shared" si="280"/>
        <v>0</v>
      </c>
      <c r="BL341" s="168">
        <f>SUMIFS('BAZA DANYCH'!$O:$O,'BAZA DANYCH'!$U:$U,BL$281,'BAZA DANYCH'!$K:$K,$C341,'BAZA DANYCH'!$A:$A,$A341,'BAZA DANYCH'!$F:$F,STATYSTYKI!$B341)</f>
        <v>0</v>
      </c>
      <c r="BM341" s="168">
        <f>SUMIFS('BAZA DANYCH'!$P:$P,'BAZA DANYCH'!$U:$U,BM$281,'BAZA DANYCH'!$K:$K,$C341,'BAZA DANYCH'!$A:$A,$A341,'BAZA DANYCH'!$F:$F,STATYSTYKI!$B341)</f>
        <v>0</v>
      </c>
      <c r="BN341" s="168">
        <f t="shared" si="281"/>
        <v>0</v>
      </c>
      <c r="BO341" s="168">
        <f>SUMIFS('BAZA DANYCH'!$O:$O,'BAZA DANYCH'!$U:$U,BO$281,'BAZA DANYCH'!$K:$K,$C341,'BAZA DANYCH'!$A:$A,$A341,'BAZA DANYCH'!$F:$F,STATYSTYKI!$B341)</f>
        <v>32</v>
      </c>
      <c r="BP341" s="168">
        <f>SUMIFS('BAZA DANYCH'!$P:$P,'BAZA DANYCH'!$U:$U,BP$281,'BAZA DANYCH'!$K:$K,$C341,'BAZA DANYCH'!$A:$A,$A341,'BAZA DANYCH'!$F:$F,STATYSTYKI!$B341)</f>
        <v>8</v>
      </c>
      <c r="BQ341" s="168">
        <f t="shared" si="282"/>
        <v>40</v>
      </c>
      <c r="BR341" s="168">
        <f>SUMIFS('BAZA DANYCH'!$O:$O,'BAZA DANYCH'!$U:$U,BR$281,'BAZA DANYCH'!$K:$K,$C341,'BAZA DANYCH'!$A:$A,$A341,'BAZA DANYCH'!$F:$F,STATYSTYKI!$B341)</f>
        <v>0</v>
      </c>
      <c r="BS341" s="168">
        <f>SUMIFS('BAZA DANYCH'!$P:$P,'BAZA DANYCH'!$U:$U,BS$281,'BAZA DANYCH'!$K:$K,$C341,'BAZA DANYCH'!$A:$A,$A341,'BAZA DANYCH'!$F:$F,STATYSTYKI!$B341)</f>
        <v>0</v>
      </c>
      <c r="BT341" s="168">
        <f t="shared" si="283"/>
        <v>0</v>
      </c>
      <c r="BU341" s="168">
        <f>SUMIFS('BAZA DANYCH'!$O:$O,'BAZA DANYCH'!$U:$U,BU$281,'BAZA DANYCH'!$K:$K,$C341,'BAZA DANYCH'!$A:$A,$A341,'BAZA DANYCH'!$F:$F,STATYSTYKI!$B341)</f>
        <v>0</v>
      </c>
      <c r="BV341" s="168">
        <f>SUMIFS('BAZA DANYCH'!$P:$P,'BAZA DANYCH'!$U:$U,BV$281,'BAZA DANYCH'!$K:$K,$C341,'BAZA DANYCH'!$A:$A,$A341,'BAZA DANYCH'!$F:$F,STATYSTYKI!$B341)</f>
        <v>0</v>
      </c>
      <c r="BW341" s="168">
        <f t="shared" si="284"/>
        <v>0</v>
      </c>
      <c r="BX341" s="168">
        <f>SUMIFS('BAZA DANYCH'!$O:$O,'BAZA DANYCH'!$U:$U,BX$281,'BAZA DANYCH'!$K:$K,$C341,'BAZA DANYCH'!$A:$A,$A341,'BAZA DANYCH'!$F:$F,STATYSTYKI!$B341)</f>
        <v>0</v>
      </c>
      <c r="BY341" s="168">
        <f>SUMIFS('BAZA DANYCH'!$P:$P,'BAZA DANYCH'!$U:$U,BY$281,'BAZA DANYCH'!$K:$K,$C341,'BAZA DANYCH'!$A:$A,$A341,'BAZA DANYCH'!$F:$F,STATYSTYKI!$B341)</f>
        <v>0</v>
      </c>
      <c r="BZ341" s="168">
        <f t="shared" si="285"/>
        <v>0</v>
      </c>
      <c r="CA341" s="168">
        <f>SUMIFS('BAZA DANYCH'!$O:$O,'BAZA DANYCH'!$U:$U,CA$281,'BAZA DANYCH'!$K:$K,$C341,'BAZA DANYCH'!$A:$A,$A341,'BAZA DANYCH'!$F:$F,STATYSTYKI!$B341)</f>
        <v>0</v>
      </c>
      <c r="CB341" s="168">
        <f>SUMIFS('BAZA DANYCH'!$P:$P,'BAZA DANYCH'!$U:$U,CB$281,'BAZA DANYCH'!$K:$K,$C341,'BAZA DANYCH'!$A:$A,$A341,'BAZA DANYCH'!$F:$F,STATYSTYKI!$B341)</f>
        <v>0</v>
      </c>
      <c r="CC341" s="168">
        <f t="shared" si="286"/>
        <v>0</v>
      </c>
      <c r="CD341" s="168">
        <f>SUMIFS('BAZA DANYCH'!$O:$O,'BAZA DANYCH'!$U:$U,CD$281,'BAZA DANYCH'!$K:$K,$C341,'BAZA DANYCH'!$A:$A,$A341,'BAZA DANYCH'!$F:$F,STATYSTYKI!$B341)</f>
        <v>0</v>
      </c>
      <c r="CE341" s="168">
        <f>SUMIFS('BAZA DANYCH'!$P:$P,'BAZA DANYCH'!$U:$U,CE$281,'BAZA DANYCH'!$K:$K,$C341,'BAZA DANYCH'!$A:$A,$A341,'BAZA DANYCH'!$F:$F,STATYSTYKI!$B341)</f>
        <v>0</v>
      </c>
      <c r="CF341" s="168">
        <f t="shared" si="287"/>
        <v>0</v>
      </c>
      <c r="CG341" s="168">
        <f>SUMIFS('BAZA DANYCH'!$O:$O,'BAZA DANYCH'!$U:$U,CG$281,'BAZA DANYCH'!$K:$K,$C341,'BAZA DANYCH'!$A:$A,$A341,'BAZA DANYCH'!$F:$F,STATYSTYKI!$B341)</f>
        <v>0</v>
      </c>
      <c r="CH341" s="168">
        <f>SUMIFS('BAZA DANYCH'!$P:$P,'BAZA DANYCH'!$U:$U,CH$281,'BAZA DANYCH'!$K:$K,$C341,'BAZA DANYCH'!$A:$A,$A341,'BAZA DANYCH'!$F:$F,STATYSTYKI!$B341)</f>
        <v>0</v>
      </c>
      <c r="CI341" s="168">
        <f t="shared" si="288"/>
        <v>0</v>
      </c>
      <c r="CJ341" s="168">
        <f>SUMIFS('BAZA DANYCH'!$O:$O,'BAZA DANYCH'!$U:$U,CJ$281,'BAZA DANYCH'!$K:$K,$C341,'BAZA DANYCH'!$A:$A,$A341,'BAZA DANYCH'!$F:$F,STATYSTYKI!$B341)</f>
        <v>0</v>
      </c>
      <c r="CK341" s="168">
        <f>SUMIFS('BAZA DANYCH'!$P:$P,'BAZA DANYCH'!$U:$U,CK$281,'BAZA DANYCH'!$K:$K,$C341,'BAZA DANYCH'!$A:$A,$A341,'BAZA DANYCH'!$F:$F,STATYSTYKI!$B341)</f>
        <v>0</v>
      </c>
      <c r="CL341" s="168">
        <f t="shared" si="289"/>
        <v>0</v>
      </c>
      <c r="CM341" s="168">
        <f>SUMIFS('BAZA DANYCH'!$O:$O,'BAZA DANYCH'!$U:$U,CM$281,'BAZA DANYCH'!$K:$K,$C341,'BAZA DANYCH'!$A:$A,$A341,'BAZA DANYCH'!$F:$F,STATYSTYKI!$B341)</f>
        <v>0</v>
      </c>
      <c r="CN341" s="168">
        <f>SUMIFS('BAZA DANYCH'!$P:$P,'BAZA DANYCH'!$U:$U,CN$281,'BAZA DANYCH'!$K:$K,$C341,'BAZA DANYCH'!$A:$A,$A341,'BAZA DANYCH'!$F:$F,STATYSTYKI!$B341)</f>
        <v>0</v>
      </c>
      <c r="CO341" s="168">
        <f t="shared" si="290"/>
        <v>0</v>
      </c>
      <c r="CP341" s="168">
        <f>SUMIFS('BAZA DANYCH'!$O:$O,'BAZA DANYCH'!$U:$U,CP$281,'BAZA DANYCH'!$K:$K,$C341,'BAZA DANYCH'!$A:$A,$A341,'BAZA DANYCH'!$F:$F,STATYSTYKI!$B341)</f>
        <v>0</v>
      </c>
      <c r="CQ341" s="168">
        <f>SUMIFS('BAZA DANYCH'!$P:$P,'BAZA DANYCH'!$U:$U,CQ$281,'BAZA DANYCH'!$K:$K,$C341,'BAZA DANYCH'!$A:$A,$A341,'BAZA DANYCH'!$F:$F,STATYSTYKI!$B341)</f>
        <v>0</v>
      </c>
      <c r="CR341" s="168">
        <f t="shared" si="291"/>
        <v>0</v>
      </c>
      <c r="CS341" s="168">
        <f>SUMIFS('BAZA DANYCH'!$O:$O,'BAZA DANYCH'!$U:$U,CS$281,'BAZA DANYCH'!$K:$K,$C341,'BAZA DANYCH'!$A:$A,$A341,'BAZA DANYCH'!$F:$F,STATYSTYKI!$B341)</f>
        <v>0</v>
      </c>
      <c r="CT341" s="168">
        <f>SUMIFS('BAZA DANYCH'!$P:$P,'BAZA DANYCH'!$U:$U,CT$281,'BAZA DANYCH'!$K:$K,$C341,'BAZA DANYCH'!$A:$A,$A341,'BAZA DANYCH'!$F:$F,STATYSTYKI!$B341)</f>
        <v>0</v>
      </c>
      <c r="CU341" s="168">
        <f t="shared" si="292"/>
        <v>0</v>
      </c>
      <c r="CV341" s="168">
        <f>SUMIFS('BAZA DANYCH'!$O:$O,'BAZA DANYCH'!$U:$U,CV$281,'BAZA DANYCH'!$K:$K,$C341,'BAZA DANYCH'!$A:$A,$A341,'BAZA DANYCH'!$F:$F,STATYSTYKI!$B341)</f>
        <v>0</v>
      </c>
      <c r="CW341" s="168">
        <f>SUMIFS('BAZA DANYCH'!$P:$P,'BAZA DANYCH'!$U:$U,CW$281,'BAZA DANYCH'!$K:$K,$C341,'BAZA DANYCH'!$A:$A,$A341,'BAZA DANYCH'!$F:$F,STATYSTYKI!$B341)</f>
        <v>0</v>
      </c>
    </row>
    <row r="342" spans="1:101" x14ac:dyDescent="0.2">
      <c r="A342" s="170" t="str">
        <f t="shared" ref="A342:C342" si="351">A244</f>
        <v xml:space="preserve">Plac Grunwaldzki </v>
      </c>
      <c r="B342" s="170" t="str">
        <f t="shared" si="351"/>
        <v>pr_88d_T</v>
      </c>
      <c r="C342" s="170" t="str">
        <f t="shared" si="351"/>
        <v>0L</v>
      </c>
      <c r="D342" s="177">
        <f t="shared" si="324"/>
        <v>392</v>
      </c>
      <c r="E342" s="177">
        <f t="shared" si="325"/>
        <v>493</v>
      </c>
      <c r="F342" s="177">
        <f t="shared" si="261"/>
        <v>885</v>
      </c>
      <c r="G342" s="168">
        <f>SUMIFS('BAZA DANYCH'!$O:$O,'BAZA DANYCH'!$U:$U,G$281,'BAZA DANYCH'!$K:$K,$C342,'BAZA DANYCH'!$A:$A,$A342,'BAZA DANYCH'!$F:$F,STATYSTYKI!$B342)</f>
        <v>0</v>
      </c>
      <c r="H342" s="168">
        <f>SUMIFS('BAZA DANYCH'!$P:$P,'BAZA DANYCH'!$U:$U,H$281,'BAZA DANYCH'!$K:$K,$C342,'BAZA DANYCH'!$A:$A,$A342,'BAZA DANYCH'!$F:$F,STATYSTYKI!$B342)</f>
        <v>0</v>
      </c>
      <c r="I342" s="168">
        <f t="shared" si="262"/>
        <v>0</v>
      </c>
      <c r="J342" s="168">
        <f>SUMIFS('BAZA DANYCH'!$O:$O,'BAZA DANYCH'!$U:$U,J$281,'BAZA DANYCH'!$K:$K,$C342,'BAZA DANYCH'!$A:$A,$A342,'BAZA DANYCH'!$F:$F,STATYSTYKI!$B342)</f>
        <v>2</v>
      </c>
      <c r="K342" s="168">
        <f>SUMIFS('BAZA DANYCH'!$P:$P,'BAZA DANYCH'!$U:$U,K$281,'BAZA DANYCH'!$K:$K,$C342,'BAZA DANYCH'!$A:$A,$A342,'BAZA DANYCH'!$F:$F,STATYSTYKI!$B342)</f>
        <v>16</v>
      </c>
      <c r="L342" s="168">
        <f t="shared" si="263"/>
        <v>18</v>
      </c>
      <c r="M342" s="168">
        <f>SUMIFS('BAZA DANYCH'!$O:$O,'BAZA DANYCH'!$U:$U,M$281,'BAZA DANYCH'!$K:$K,$C342,'BAZA DANYCH'!$A:$A,$A342,'BAZA DANYCH'!$F:$F,STATYSTYKI!$B342)</f>
        <v>4</v>
      </c>
      <c r="N342" s="168">
        <f>SUMIFS('BAZA DANYCH'!$P:$P,'BAZA DANYCH'!$U:$U,N$281,'BAZA DANYCH'!$K:$K,$C342,'BAZA DANYCH'!$A:$A,$A342,'BAZA DANYCH'!$F:$F,STATYSTYKI!$B342)</f>
        <v>18</v>
      </c>
      <c r="O342" s="168">
        <f t="shared" si="264"/>
        <v>22</v>
      </c>
      <c r="P342" s="168">
        <f>SUMIFS('BAZA DANYCH'!$O:$O,'BAZA DANYCH'!$U:$U,P$281,'BAZA DANYCH'!$K:$K,$C342,'BAZA DANYCH'!$A:$A,$A342,'BAZA DANYCH'!$F:$F,STATYSTYKI!$B342)</f>
        <v>0</v>
      </c>
      <c r="Q342" s="168">
        <f>SUMIFS('BAZA DANYCH'!$P:$P,'BAZA DANYCH'!$U:$U,Q$281,'BAZA DANYCH'!$K:$K,$C342,'BAZA DANYCH'!$A:$A,$A342,'BAZA DANYCH'!$F:$F,STATYSTYKI!$B342)</f>
        <v>0</v>
      </c>
      <c r="R342" s="168">
        <f t="shared" si="265"/>
        <v>0</v>
      </c>
      <c r="S342" s="168">
        <f>SUMIFS('BAZA DANYCH'!$O:$O,'BAZA DANYCH'!$U:$U,S$281,'BAZA DANYCH'!$K:$K,$C342,'BAZA DANYCH'!$A:$A,$A342,'BAZA DANYCH'!$F:$F,STATYSTYKI!$B342)</f>
        <v>6</v>
      </c>
      <c r="T342" s="168">
        <f>SUMIFS('BAZA DANYCH'!$P:$P,'BAZA DANYCH'!$U:$U,T$281,'BAZA DANYCH'!$K:$K,$C342,'BAZA DANYCH'!$A:$A,$A342,'BAZA DANYCH'!$F:$F,STATYSTYKI!$B342)</f>
        <v>39</v>
      </c>
      <c r="U342" s="168">
        <f t="shared" si="266"/>
        <v>45</v>
      </c>
      <c r="V342" s="168">
        <f>SUMIFS('BAZA DANYCH'!$O:$O,'BAZA DANYCH'!$U:$U,V$281,'BAZA DANYCH'!$K:$K,$C342,'BAZA DANYCH'!$A:$A,$A342,'BAZA DANYCH'!$F:$F,STATYSTYKI!$B342)</f>
        <v>0</v>
      </c>
      <c r="W342" s="168">
        <f>SUMIFS('BAZA DANYCH'!$P:$P,'BAZA DANYCH'!$U:$U,W$281,'BAZA DANYCH'!$K:$K,$C342,'BAZA DANYCH'!$A:$A,$A342,'BAZA DANYCH'!$F:$F,STATYSTYKI!$B342)</f>
        <v>0</v>
      </c>
      <c r="X342" s="168">
        <f t="shared" si="267"/>
        <v>0</v>
      </c>
      <c r="Y342" s="168">
        <f>SUMIFS('BAZA DANYCH'!$O:$O,'BAZA DANYCH'!$U:$U,Y$281,'BAZA DANYCH'!$K:$K,$C342,'BAZA DANYCH'!$A:$A,$A342,'BAZA DANYCH'!$F:$F,STATYSTYKI!$B342)</f>
        <v>0</v>
      </c>
      <c r="Z342" s="168">
        <f>SUMIFS('BAZA DANYCH'!$P:$P,'BAZA DANYCH'!$U:$U,Z$281,'BAZA DANYCH'!$K:$K,$C342,'BAZA DANYCH'!$A:$A,$A342,'BAZA DANYCH'!$F:$F,STATYSTYKI!$B342)</f>
        <v>0</v>
      </c>
      <c r="AA342" s="168">
        <f t="shared" si="268"/>
        <v>0</v>
      </c>
      <c r="AB342" s="168">
        <f>SUMIFS('BAZA DANYCH'!$O:$O,'BAZA DANYCH'!$U:$U,AB$281,'BAZA DANYCH'!$K:$K,$C342,'BAZA DANYCH'!$A:$A,$A342,'BAZA DANYCH'!$F:$F,STATYSTYKI!$B342)</f>
        <v>8</v>
      </c>
      <c r="AC342" s="168">
        <f>SUMIFS('BAZA DANYCH'!$P:$P,'BAZA DANYCH'!$U:$U,AC$281,'BAZA DANYCH'!$K:$K,$C342,'BAZA DANYCH'!$A:$A,$A342,'BAZA DANYCH'!$F:$F,STATYSTYKI!$B342)</f>
        <v>21</v>
      </c>
      <c r="AD342" s="168">
        <f t="shared" si="269"/>
        <v>29</v>
      </c>
      <c r="AE342" s="168">
        <f>SUMIFS('BAZA DANYCH'!$O:$O,'BAZA DANYCH'!$U:$U,AE$281,'BAZA DANYCH'!$K:$K,$C342,'BAZA DANYCH'!$A:$A,$A342,'BAZA DANYCH'!$F:$F,STATYSTYKI!$B342)</f>
        <v>5</v>
      </c>
      <c r="AF342" s="168">
        <f>SUMIFS('BAZA DANYCH'!$P:$P,'BAZA DANYCH'!$U:$U,AF$281,'BAZA DANYCH'!$K:$K,$C342,'BAZA DANYCH'!$A:$A,$A342,'BAZA DANYCH'!$F:$F,STATYSTYKI!$B342)</f>
        <v>2</v>
      </c>
      <c r="AG342" s="168">
        <f t="shared" si="270"/>
        <v>7</v>
      </c>
      <c r="AH342" s="168">
        <f>SUMIFS('BAZA DANYCH'!$O:$O,'BAZA DANYCH'!$U:$U,AH$281,'BAZA DANYCH'!$K:$K,$C342,'BAZA DANYCH'!$A:$A,$A342,'BAZA DANYCH'!$F:$F,STATYSTYKI!$B342)</f>
        <v>0</v>
      </c>
      <c r="AI342" s="168">
        <f>SUMIFS('BAZA DANYCH'!$P:$P,'BAZA DANYCH'!$U:$U,AI$281,'BAZA DANYCH'!$K:$K,$C342,'BAZA DANYCH'!$A:$A,$A342,'BAZA DANYCH'!$F:$F,STATYSTYKI!$B342)</f>
        <v>0</v>
      </c>
      <c r="AJ342" s="168">
        <f t="shared" si="271"/>
        <v>0</v>
      </c>
      <c r="AK342" s="168">
        <f>SUMIFS('BAZA DANYCH'!$O:$O,'BAZA DANYCH'!$U:$U,AK$281,'BAZA DANYCH'!$K:$K,$C342,'BAZA DANYCH'!$A:$A,$A342,'BAZA DANYCH'!$F:$F,STATYSTYKI!$B342)</f>
        <v>2</v>
      </c>
      <c r="AL342" s="168">
        <f>SUMIFS('BAZA DANYCH'!$P:$P,'BAZA DANYCH'!$U:$U,AL$281,'BAZA DANYCH'!$K:$K,$C342,'BAZA DANYCH'!$A:$A,$A342,'BAZA DANYCH'!$F:$F,STATYSTYKI!$B342)</f>
        <v>32</v>
      </c>
      <c r="AM342" s="168">
        <f t="shared" si="272"/>
        <v>34</v>
      </c>
      <c r="AN342" s="168">
        <f>SUMIFS('BAZA DANYCH'!$O:$O,'BAZA DANYCH'!$U:$U,AN$281,'BAZA DANYCH'!$K:$K,$C342,'BAZA DANYCH'!$A:$A,$A342,'BAZA DANYCH'!$F:$F,STATYSTYKI!$B342)</f>
        <v>5</v>
      </c>
      <c r="AO342" s="168">
        <f>SUMIFS('BAZA DANYCH'!$P:$P,'BAZA DANYCH'!$U:$U,AO$281,'BAZA DANYCH'!$K:$K,$C342,'BAZA DANYCH'!$A:$A,$A342,'BAZA DANYCH'!$F:$F,STATYSTYKI!$B342)</f>
        <v>30</v>
      </c>
      <c r="AP342" s="168">
        <f t="shared" si="273"/>
        <v>35</v>
      </c>
      <c r="AQ342" s="168">
        <f>SUMIFS('BAZA DANYCH'!$O:$O,'BAZA DANYCH'!$U:$U,AQ$281,'BAZA DANYCH'!$K:$K,$C342,'BAZA DANYCH'!$A:$A,$A342,'BAZA DANYCH'!$F:$F,STATYSTYKI!$B342)</f>
        <v>8</v>
      </c>
      <c r="AR342" s="168">
        <f>SUMIFS('BAZA DANYCH'!$P:$P,'BAZA DANYCH'!$U:$U,AR$281,'BAZA DANYCH'!$K:$K,$C342,'BAZA DANYCH'!$A:$A,$A342,'BAZA DANYCH'!$F:$F,STATYSTYKI!$B342)</f>
        <v>28</v>
      </c>
      <c r="AS342" s="168">
        <f t="shared" si="274"/>
        <v>36</v>
      </c>
      <c r="AT342" s="168">
        <f>SUMIFS('BAZA DANYCH'!$O:$O,'BAZA DANYCH'!$U:$U,AT$281,'BAZA DANYCH'!$K:$K,$C342,'BAZA DANYCH'!$A:$A,$A342,'BAZA DANYCH'!$F:$F,STATYSTYKI!$B342)</f>
        <v>5</v>
      </c>
      <c r="AU342" s="168">
        <f>SUMIFS('BAZA DANYCH'!$P:$P,'BAZA DANYCH'!$U:$U,AU$281,'BAZA DANYCH'!$K:$K,$C342,'BAZA DANYCH'!$A:$A,$A342,'BAZA DANYCH'!$F:$F,STATYSTYKI!$B342)</f>
        <v>23</v>
      </c>
      <c r="AV342" s="168">
        <f t="shared" si="275"/>
        <v>28</v>
      </c>
      <c r="AW342" s="168">
        <f>SUMIFS('BAZA DANYCH'!$O:$O,'BAZA DANYCH'!$U:$U,AW$281,'BAZA DANYCH'!$K:$K,$C342,'BAZA DANYCH'!$A:$A,$A342,'BAZA DANYCH'!$F:$F,STATYSTYKI!$B342)</f>
        <v>0</v>
      </c>
      <c r="AX342" s="168">
        <f>SUMIFS('BAZA DANYCH'!$P:$P,'BAZA DANYCH'!$U:$U,AX$281,'BAZA DANYCH'!$K:$K,$C342,'BAZA DANYCH'!$A:$A,$A342,'BAZA DANYCH'!$F:$F,STATYSTYKI!$B342)</f>
        <v>0</v>
      </c>
      <c r="AY342" s="168">
        <f t="shared" si="276"/>
        <v>0</v>
      </c>
      <c r="AZ342" s="168">
        <f>SUMIFS('BAZA DANYCH'!$O:$O,'BAZA DANYCH'!$U:$U,AZ$281,'BAZA DANYCH'!$K:$K,$C342,'BAZA DANYCH'!$A:$A,$A342,'BAZA DANYCH'!$F:$F,STATYSTYKI!$B342)</f>
        <v>15</v>
      </c>
      <c r="BA342" s="168">
        <f>SUMIFS('BAZA DANYCH'!$P:$P,'BAZA DANYCH'!$U:$U,BA$281,'BAZA DANYCH'!$K:$K,$C342,'BAZA DANYCH'!$A:$A,$A342,'BAZA DANYCH'!$F:$F,STATYSTYKI!$B342)</f>
        <v>24</v>
      </c>
      <c r="BB342" s="168">
        <f t="shared" si="277"/>
        <v>39</v>
      </c>
      <c r="BC342" s="168">
        <f>SUMIFS('BAZA DANYCH'!$O:$O,'BAZA DANYCH'!$U:$U,BC$281,'BAZA DANYCH'!$K:$K,$C342,'BAZA DANYCH'!$A:$A,$A342,'BAZA DANYCH'!$F:$F,STATYSTYKI!$B342)</f>
        <v>23</v>
      </c>
      <c r="BD342" s="168">
        <f>SUMIFS('BAZA DANYCH'!$P:$P,'BAZA DANYCH'!$U:$U,BD$281,'BAZA DANYCH'!$K:$K,$C342,'BAZA DANYCH'!$A:$A,$A342,'BAZA DANYCH'!$F:$F,STATYSTYKI!$B342)</f>
        <v>18</v>
      </c>
      <c r="BE342" s="168">
        <f t="shared" si="278"/>
        <v>41</v>
      </c>
      <c r="BF342" s="168">
        <f>SUMIFS('BAZA DANYCH'!$O:$O,'BAZA DANYCH'!$U:$U,BF$281,'BAZA DANYCH'!$K:$K,$C342,'BAZA DANYCH'!$A:$A,$A342,'BAZA DANYCH'!$F:$F,STATYSTYKI!$B342)</f>
        <v>22</v>
      </c>
      <c r="BG342" s="168">
        <f>SUMIFS('BAZA DANYCH'!$P:$P,'BAZA DANYCH'!$U:$U,BG$281,'BAZA DANYCH'!$K:$K,$C342,'BAZA DANYCH'!$A:$A,$A342,'BAZA DANYCH'!$F:$F,STATYSTYKI!$B342)</f>
        <v>10</v>
      </c>
      <c r="BH342" s="168">
        <f t="shared" si="279"/>
        <v>32</v>
      </c>
      <c r="BI342" s="168">
        <f>SUMIFS('BAZA DANYCH'!$O:$O,'BAZA DANYCH'!$U:$U,BI$281,'BAZA DANYCH'!$K:$K,$C342,'BAZA DANYCH'!$A:$A,$A342,'BAZA DANYCH'!$F:$F,STATYSTYKI!$B342)</f>
        <v>15</v>
      </c>
      <c r="BJ342" s="168">
        <f>SUMIFS('BAZA DANYCH'!$P:$P,'BAZA DANYCH'!$U:$U,BJ$281,'BAZA DANYCH'!$K:$K,$C342,'BAZA DANYCH'!$A:$A,$A342,'BAZA DANYCH'!$F:$F,STATYSTYKI!$B342)</f>
        <v>22</v>
      </c>
      <c r="BK342" s="168">
        <f t="shared" si="280"/>
        <v>37</v>
      </c>
      <c r="BL342" s="168">
        <f>SUMIFS('BAZA DANYCH'!$O:$O,'BAZA DANYCH'!$U:$U,BL$281,'BAZA DANYCH'!$K:$K,$C342,'BAZA DANYCH'!$A:$A,$A342,'BAZA DANYCH'!$F:$F,STATYSTYKI!$B342)</f>
        <v>43</v>
      </c>
      <c r="BM342" s="168">
        <f>SUMIFS('BAZA DANYCH'!$P:$P,'BAZA DANYCH'!$U:$U,BM$281,'BAZA DANYCH'!$K:$K,$C342,'BAZA DANYCH'!$A:$A,$A342,'BAZA DANYCH'!$F:$F,STATYSTYKI!$B342)</f>
        <v>24</v>
      </c>
      <c r="BN342" s="168">
        <f t="shared" si="281"/>
        <v>67</v>
      </c>
      <c r="BO342" s="168">
        <f>SUMIFS('BAZA DANYCH'!$O:$O,'BAZA DANYCH'!$U:$U,BO$281,'BAZA DANYCH'!$K:$K,$C342,'BAZA DANYCH'!$A:$A,$A342,'BAZA DANYCH'!$F:$F,STATYSTYKI!$B342)</f>
        <v>21</v>
      </c>
      <c r="BP342" s="168">
        <f>SUMIFS('BAZA DANYCH'!$P:$P,'BAZA DANYCH'!$U:$U,BP$281,'BAZA DANYCH'!$K:$K,$C342,'BAZA DANYCH'!$A:$A,$A342,'BAZA DANYCH'!$F:$F,STATYSTYKI!$B342)</f>
        <v>10</v>
      </c>
      <c r="BQ342" s="168">
        <f t="shared" si="282"/>
        <v>31</v>
      </c>
      <c r="BR342" s="168">
        <f>SUMIFS('BAZA DANYCH'!$O:$O,'BAZA DANYCH'!$U:$U,BR$281,'BAZA DANYCH'!$K:$K,$C342,'BAZA DANYCH'!$A:$A,$A342,'BAZA DANYCH'!$F:$F,STATYSTYKI!$B342)</f>
        <v>26</v>
      </c>
      <c r="BS342" s="168">
        <f>SUMIFS('BAZA DANYCH'!$P:$P,'BAZA DANYCH'!$U:$U,BS$281,'BAZA DANYCH'!$K:$K,$C342,'BAZA DANYCH'!$A:$A,$A342,'BAZA DANYCH'!$F:$F,STATYSTYKI!$B342)</f>
        <v>21</v>
      </c>
      <c r="BT342" s="168">
        <f t="shared" si="283"/>
        <v>47</v>
      </c>
      <c r="BU342" s="168">
        <f>SUMIFS('BAZA DANYCH'!$O:$O,'BAZA DANYCH'!$U:$U,BU$281,'BAZA DANYCH'!$K:$K,$C342,'BAZA DANYCH'!$A:$A,$A342,'BAZA DANYCH'!$F:$F,STATYSTYKI!$B342)</f>
        <v>34</v>
      </c>
      <c r="BV342" s="168">
        <f>SUMIFS('BAZA DANYCH'!$P:$P,'BAZA DANYCH'!$U:$U,BV$281,'BAZA DANYCH'!$K:$K,$C342,'BAZA DANYCH'!$A:$A,$A342,'BAZA DANYCH'!$F:$F,STATYSTYKI!$B342)</f>
        <v>23</v>
      </c>
      <c r="BW342" s="168">
        <f t="shared" si="284"/>
        <v>57</v>
      </c>
      <c r="BX342" s="168">
        <f>SUMIFS('BAZA DANYCH'!$O:$O,'BAZA DANYCH'!$U:$U,BX$281,'BAZA DANYCH'!$K:$K,$C342,'BAZA DANYCH'!$A:$A,$A342,'BAZA DANYCH'!$F:$F,STATYSTYKI!$B342)</f>
        <v>8</v>
      </c>
      <c r="BY342" s="168">
        <f>SUMIFS('BAZA DANYCH'!$P:$P,'BAZA DANYCH'!$U:$U,BY$281,'BAZA DANYCH'!$K:$K,$C342,'BAZA DANYCH'!$A:$A,$A342,'BAZA DANYCH'!$F:$F,STATYSTYKI!$B342)</f>
        <v>13</v>
      </c>
      <c r="BZ342" s="168">
        <f t="shared" si="285"/>
        <v>21</v>
      </c>
      <c r="CA342" s="168">
        <f>SUMIFS('BAZA DANYCH'!$O:$O,'BAZA DANYCH'!$U:$U,CA$281,'BAZA DANYCH'!$K:$K,$C342,'BAZA DANYCH'!$A:$A,$A342,'BAZA DANYCH'!$F:$F,STATYSTYKI!$B342)</f>
        <v>8</v>
      </c>
      <c r="CB342" s="168">
        <f>SUMIFS('BAZA DANYCH'!$P:$P,'BAZA DANYCH'!$U:$U,CB$281,'BAZA DANYCH'!$K:$K,$C342,'BAZA DANYCH'!$A:$A,$A342,'BAZA DANYCH'!$F:$F,STATYSTYKI!$B342)</f>
        <v>22</v>
      </c>
      <c r="CC342" s="168">
        <f t="shared" si="286"/>
        <v>30</v>
      </c>
      <c r="CD342" s="168">
        <f>SUMIFS('BAZA DANYCH'!$O:$O,'BAZA DANYCH'!$U:$U,CD$281,'BAZA DANYCH'!$K:$K,$C342,'BAZA DANYCH'!$A:$A,$A342,'BAZA DANYCH'!$F:$F,STATYSTYKI!$B342)</f>
        <v>14</v>
      </c>
      <c r="CE342" s="168">
        <f>SUMIFS('BAZA DANYCH'!$P:$P,'BAZA DANYCH'!$U:$U,CE$281,'BAZA DANYCH'!$K:$K,$C342,'BAZA DANYCH'!$A:$A,$A342,'BAZA DANYCH'!$F:$F,STATYSTYKI!$B342)</f>
        <v>17</v>
      </c>
      <c r="CF342" s="168">
        <f t="shared" si="287"/>
        <v>31</v>
      </c>
      <c r="CG342" s="168">
        <f>SUMIFS('BAZA DANYCH'!$O:$O,'BAZA DANYCH'!$U:$U,CG$281,'BAZA DANYCH'!$K:$K,$C342,'BAZA DANYCH'!$A:$A,$A342,'BAZA DANYCH'!$F:$F,STATYSTYKI!$B342)</f>
        <v>6</v>
      </c>
      <c r="CH342" s="168">
        <f>SUMIFS('BAZA DANYCH'!$P:$P,'BAZA DANYCH'!$U:$U,CH$281,'BAZA DANYCH'!$K:$K,$C342,'BAZA DANYCH'!$A:$A,$A342,'BAZA DANYCH'!$F:$F,STATYSTYKI!$B342)</f>
        <v>12</v>
      </c>
      <c r="CI342" s="168">
        <f t="shared" si="288"/>
        <v>18</v>
      </c>
      <c r="CJ342" s="168">
        <f>SUMIFS('BAZA DANYCH'!$O:$O,'BAZA DANYCH'!$U:$U,CJ$281,'BAZA DANYCH'!$K:$K,$C342,'BAZA DANYCH'!$A:$A,$A342,'BAZA DANYCH'!$F:$F,STATYSTYKI!$B342)</f>
        <v>28</v>
      </c>
      <c r="CK342" s="168">
        <f>SUMIFS('BAZA DANYCH'!$P:$P,'BAZA DANYCH'!$U:$U,CK$281,'BAZA DANYCH'!$K:$K,$C342,'BAZA DANYCH'!$A:$A,$A342,'BAZA DANYCH'!$F:$F,STATYSTYKI!$B342)</f>
        <v>5</v>
      </c>
      <c r="CL342" s="168">
        <f t="shared" si="289"/>
        <v>33</v>
      </c>
      <c r="CM342" s="168">
        <f>SUMIFS('BAZA DANYCH'!$O:$O,'BAZA DANYCH'!$U:$U,CM$281,'BAZA DANYCH'!$K:$K,$C342,'BAZA DANYCH'!$A:$A,$A342,'BAZA DANYCH'!$F:$F,STATYSTYKI!$B342)</f>
        <v>26</v>
      </c>
      <c r="CN342" s="168">
        <f>SUMIFS('BAZA DANYCH'!$P:$P,'BAZA DANYCH'!$U:$U,CN$281,'BAZA DANYCH'!$K:$K,$C342,'BAZA DANYCH'!$A:$A,$A342,'BAZA DANYCH'!$F:$F,STATYSTYKI!$B342)</f>
        <v>19</v>
      </c>
      <c r="CO342" s="168">
        <f t="shared" si="290"/>
        <v>45</v>
      </c>
      <c r="CP342" s="168">
        <f>SUMIFS('BAZA DANYCH'!$O:$O,'BAZA DANYCH'!$U:$U,CP$281,'BAZA DANYCH'!$K:$K,$C342,'BAZA DANYCH'!$A:$A,$A342,'BAZA DANYCH'!$F:$F,STATYSTYKI!$B342)</f>
        <v>14</v>
      </c>
      <c r="CQ342" s="168">
        <f>SUMIFS('BAZA DANYCH'!$P:$P,'BAZA DANYCH'!$U:$U,CQ$281,'BAZA DANYCH'!$K:$K,$C342,'BAZA DANYCH'!$A:$A,$A342,'BAZA DANYCH'!$F:$F,STATYSTYKI!$B342)</f>
        <v>10</v>
      </c>
      <c r="CR342" s="168">
        <f t="shared" si="291"/>
        <v>24</v>
      </c>
      <c r="CS342" s="168">
        <f>SUMIFS('BAZA DANYCH'!$O:$O,'BAZA DANYCH'!$U:$U,CS$281,'BAZA DANYCH'!$K:$K,$C342,'BAZA DANYCH'!$A:$A,$A342,'BAZA DANYCH'!$F:$F,STATYSTYKI!$B342)</f>
        <v>16</v>
      </c>
      <c r="CT342" s="168">
        <f>SUMIFS('BAZA DANYCH'!$P:$P,'BAZA DANYCH'!$U:$U,CT$281,'BAZA DANYCH'!$K:$K,$C342,'BAZA DANYCH'!$A:$A,$A342,'BAZA DANYCH'!$F:$F,STATYSTYKI!$B342)</f>
        <v>7</v>
      </c>
      <c r="CU342" s="168">
        <f t="shared" si="292"/>
        <v>23</v>
      </c>
      <c r="CV342" s="168">
        <f>SUMIFS('BAZA DANYCH'!$O:$O,'BAZA DANYCH'!$U:$U,CV$281,'BAZA DANYCH'!$K:$K,$C342,'BAZA DANYCH'!$A:$A,$A342,'BAZA DANYCH'!$F:$F,STATYSTYKI!$B342)</f>
        <v>28</v>
      </c>
      <c r="CW342" s="168">
        <f>SUMIFS('BAZA DANYCH'!$P:$P,'BAZA DANYCH'!$U:$U,CW$281,'BAZA DANYCH'!$K:$K,$C342,'BAZA DANYCH'!$A:$A,$A342,'BAZA DANYCH'!$F:$F,STATYSTYKI!$B342)</f>
        <v>27</v>
      </c>
    </row>
    <row r="343" spans="1:101" x14ac:dyDescent="0.2">
      <c r="A343" s="170" t="str">
        <f t="shared" ref="A343:C343" si="352">A245</f>
        <v>Nadodrze</v>
      </c>
      <c r="B343" s="170" t="str">
        <f t="shared" si="352"/>
        <v>pr_90a_kier_zach_T</v>
      </c>
      <c r="C343" s="170" t="str">
        <f t="shared" si="352"/>
        <v>0L</v>
      </c>
      <c r="D343" s="177">
        <f t="shared" si="324"/>
        <v>0</v>
      </c>
      <c r="E343" s="177">
        <f t="shared" si="325"/>
        <v>4</v>
      </c>
      <c r="F343" s="177">
        <f t="shared" si="261"/>
        <v>4</v>
      </c>
      <c r="G343" s="168">
        <f>SUMIFS('BAZA DANYCH'!$O:$O,'BAZA DANYCH'!$U:$U,G$281,'BAZA DANYCH'!$K:$K,$C343,'BAZA DANYCH'!$A:$A,$A343,'BAZA DANYCH'!$F:$F,STATYSTYKI!$B343)</f>
        <v>0</v>
      </c>
      <c r="H343" s="168">
        <f>SUMIFS('BAZA DANYCH'!$P:$P,'BAZA DANYCH'!$U:$U,H$281,'BAZA DANYCH'!$K:$K,$C343,'BAZA DANYCH'!$A:$A,$A343,'BAZA DANYCH'!$F:$F,STATYSTYKI!$B343)</f>
        <v>0</v>
      </c>
      <c r="I343" s="168">
        <f t="shared" si="262"/>
        <v>0</v>
      </c>
      <c r="J343" s="168">
        <f>SUMIFS('BAZA DANYCH'!$O:$O,'BAZA DANYCH'!$U:$U,J$281,'BAZA DANYCH'!$K:$K,$C343,'BAZA DANYCH'!$A:$A,$A343,'BAZA DANYCH'!$F:$F,STATYSTYKI!$B343)</f>
        <v>0</v>
      </c>
      <c r="K343" s="168">
        <f>SUMIFS('BAZA DANYCH'!$P:$P,'BAZA DANYCH'!$U:$U,K$281,'BAZA DANYCH'!$K:$K,$C343,'BAZA DANYCH'!$A:$A,$A343,'BAZA DANYCH'!$F:$F,STATYSTYKI!$B343)</f>
        <v>0</v>
      </c>
      <c r="L343" s="168">
        <f t="shared" si="263"/>
        <v>0</v>
      </c>
      <c r="M343" s="168">
        <f>SUMIFS('BAZA DANYCH'!$O:$O,'BAZA DANYCH'!$U:$U,M$281,'BAZA DANYCH'!$K:$K,$C343,'BAZA DANYCH'!$A:$A,$A343,'BAZA DANYCH'!$F:$F,STATYSTYKI!$B343)</f>
        <v>0</v>
      </c>
      <c r="N343" s="168">
        <f>SUMIFS('BAZA DANYCH'!$P:$P,'BAZA DANYCH'!$U:$U,N$281,'BAZA DANYCH'!$K:$K,$C343,'BAZA DANYCH'!$A:$A,$A343,'BAZA DANYCH'!$F:$F,STATYSTYKI!$B343)</f>
        <v>0</v>
      </c>
      <c r="O343" s="168">
        <f t="shared" si="264"/>
        <v>0</v>
      </c>
      <c r="P343" s="168">
        <f>SUMIFS('BAZA DANYCH'!$O:$O,'BAZA DANYCH'!$U:$U,P$281,'BAZA DANYCH'!$K:$K,$C343,'BAZA DANYCH'!$A:$A,$A343,'BAZA DANYCH'!$F:$F,STATYSTYKI!$B343)</f>
        <v>0</v>
      </c>
      <c r="Q343" s="168">
        <f>SUMIFS('BAZA DANYCH'!$P:$P,'BAZA DANYCH'!$U:$U,Q$281,'BAZA DANYCH'!$K:$K,$C343,'BAZA DANYCH'!$A:$A,$A343,'BAZA DANYCH'!$F:$F,STATYSTYKI!$B343)</f>
        <v>0</v>
      </c>
      <c r="R343" s="168">
        <f t="shared" si="265"/>
        <v>0</v>
      </c>
      <c r="S343" s="168">
        <f>SUMIFS('BAZA DANYCH'!$O:$O,'BAZA DANYCH'!$U:$U,S$281,'BAZA DANYCH'!$K:$K,$C343,'BAZA DANYCH'!$A:$A,$A343,'BAZA DANYCH'!$F:$F,STATYSTYKI!$B343)</f>
        <v>0</v>
      </c>
      <c r="T343" s="168">
        <f>SUMIFS('BAZA DANYCH'!$P:$P,'BAZA DANYCH'!$U:$U,T$281,'BAZA DANYCH'!$K:$K,$C343,'BAZA DANYCH'!$A:$A,$A343,'BAZA DANYCH'!$F:$F,STATYSTYKI!$B343)</f>
        <v>0</v>
      </c>
      <c r="U343" s="168">
        <f t="shared" si="266"/>
        <v>0</v>
      </c>
      <c r="V343" s="168">
        <f>SUMIFS('BAZA DANYCH'!$O:$O,'BAZA DANYCH'!$U:$U,V$281,'BAZA DANYCH'!$K:$K,$C343,'BAZA DANYCH'!$A:$A,$A343,'BAZA DANYCH'!$F:$F,STATYSTYKI!$B343)</f>
        <v>0</v>
      </c>
      <c r="W343" s="168">
        <f>SUMIFS('BAZA DANYCH'!$P:$P,'BAZA DANYCH'!$U:$U,W$281,'BAZA DANYCH'!$K:$K,$C343,'BAZA DANYCH'!$A:$A,$A343,'BAZA DANYCH'!$F:$F,STATYSTYKI!$B343)</f>
        <v>0</v>
      </c>
      <c r="X343" s="168">
        <f t="shared" si="267"/>
        <v>0</v>
      </c>
      <c r="Y343" s="168">
        <f>SUMIFS('BAZA DANYCH'!$O:$O,'BAZA DANYCH'!$U:$U,Y$281,'BAZA DANYCH'!$K:$K,$C343,'BAZA DANYCH'!$A:$A,$A343,'BAZA DANYCH'!$F:$F,STATYSTYKI!$B343)</f>
        <v>0</v>
      </c>
      <c r="Z343" s="168">
        <f>SUMIFS('BAZA DANYCH'!$P:$P,'BAZA DANYCH'!$U:$U,Z$281,'BAZA DANYCH'!$K:$K,$C343,'BAZA DANYCH'!$A:$A,$A343,'BAZA DANYCH'!$F:$F,STATYSTYKI!$B343)</f>
        <v>0</v>
      </c>
      <c r="AA343" s="168">
        <f t="shared" si="268"/>
        <v>0</v>
      </c>
      <c r="AB343" s="168">
        <f>SUMIFS('BAZA DANYCH'!$O:$O,'BAZA DANYCH'!$U:$U,AB$281,'BAZA DANYCH'!$K:$K,$C343,'BAZA DANYCH'!$A:$A,$A343,'BAZA DANYCH'!$F:$F,STATYSTYKI!$B343)</f>
        <v>0</v>
      </c>
      <c r="AC343" s="168">
        <f>SUMIFS('BAZA DANYCH'!$P:$P,'BAZA DANYCH'!$U:$U,AC$281,'BAZA DANYCH'!$K:$K,$C343,'BAZA DANYCH'!$A:$A,$A343,'BAZA DANYCH'!$F:$F,STATYSTYKI!$B343)</f>
        <v>0</v>
      </c>
      <c r="AD343" s="168">
        <f t="shared" si="269"/>
        <v>0</v>
      </c>
      <c r="AE343" s="168">
        <f>SUMIFS('BAZA DANYCH'!$O:$O,'BAZA DANYCH'!$U:$U,AE$281,'BAZA DANYCH'!$K:$K,$C343,'BAZA DANYCH'!$A:$A,$A343,'BAZA DANYCH'!$F:$F,STATYSTYKI!$B343)</f>
        <v>0</v>
      </c>
      <c r="AF343" s="168">
        <f>SUMIFS('BAZA DANYCH'!$P:$P,'BAZA DANYCH'!$U:$U,AF$281,'BAZA DANYCH'!$K:$K,$C343,'BAZA DANYCH'!$A:$A,$A343,'BAZA DANYCH'!$F:$F,STATYSTYKI!$B343)</f>
        <v>0</v>
      </c>
      <c r="AG343" s="168">
        <f t="shared" si="270"/>
        <v>0</v>
      </c>
      <c r="AH343" s="168">
        <f>SUMIFS('BAZA DANYCH'!$O:$O,'BAZA DANYCH'!$U:$U,AH$281,'BAZA DANYCH'!$K:$K,$C343,'BAZA DANYCH'!$A:$A,$A343,'BAZA DANYCH'!$F:$F,STATYSTYKI!$B343)</f>
        <v>0</v>
      </c>
      <c r="AI343" s="168">
        <f>SUMIFS('BAZA DANYCH'!$P:$P,'BAZA DANYCH'!$U:$U,AI$281,'BAZA DANYCH'!$K:$K,$C343,'BAZA DANYCH'!$A:$A,$A343,'BAZA DANYCH'!$F:$F,STATYSTYKI!$B343)</f>
        <v>0</v>
      </c>
      <c r="AJ343" s="168">
        <f t="shared" si="271"/>
        <v>0</v>
      </c>
      <c r="AK343" s="168">
        <f>SUMIFS('BAZA DANYCH'!$O:$O,'BAZA DANYCH'!$U:$U,AK$281,'BAZA DANYCH'!$K:$K,$C343,'BAZA DANYCH'!$A:$A,$A343,'BAZA DANYCH'!$F:$F,STATYSTYKI!$B343)</f>
        <v>0</v>
      </c>
      <c r="AL343" s="168">
        <f>SUMIFS('BAZA DANYCH'!$P:$P,'BAZA DANYCH'!$U:$U,AL$281,'BAZA DANYCH'!$K:$K,$C343,'BAZA DANYCH'!$A:$A,$A343,'BAZA DANYCH'!$F:$F,STATYSTYKI!$B343)</f>
        <v>0</v>
      </c>
      <c r="AM343" s="168">
        <f t="shared" si="272"/>
        <v>0</v>
      </c>
      <c r="AN343" s="168">
        <f>SUMIFS('BAZA DANYCH'!$O:$O,'BAZA DANYCH'!$U:$U,AN$281,'BAZA DANYCH'!$K:$K,$C343,'BAZA DANYCH'!$A:$A,$A343,'BAZA DANYCH'!$F:$F,STATYSTYKI!$B343)</f>
        <v>0</v>
      </c>
      <c r="AO343" s="168">
        <f>SUMIFS('BAZA DANYCH'!$P:$P,'BAZA DANYCH'!$U:$U,AO$281,'BAZA DANYCH'!$K:$K,$C343,'BAZA DANYCH'!$A:$A,$A343,'BAZA DANYCH'!$F:$F,STATYSTYKI!$B343)</f>
        <v>0</v>
      </c>
      <c r="AP343" s="168">
        <f t="shared" si="273"/>
        <v>0</v>
      </c>
      <c r="AQ343" s="168">
        <f>SUMIFS('BAZA DANYCH'!$O:$O,'BAZA DANYCH'!$U:$U,AQ$281,'BAZA DANYCH'!$K:$K,$C343,'BAZA DANYCH'!$A:$A,$A343,'BAZA DANYCH'!$F:$F,STATYSTYKI!$B343)</f>
        <v>0</v>
      </c>
      <c r="AR343" s="168">
        <f>SUMIFS('BAZA DANYCH'!$P:$P,'BAZA DANYCH'!$U:$U,AR$281,'BAZA DANYCH'!$K:$K,$C343,'BAZA DANYCH'!$A:$A,$A343,'BAZA DANYCH'!$F:$F,STATYSTYKI!$B343)</f>
        <v>0</v>
      </c>
      <c r="AS343" s="168">
        <f t="shared" si="274"/>
        <v>0</v>
      </c>
      <c r="AT343" s="168">
        <f>SUMIFS('BAZA DANYCH'!$O:$O,'BAZA DANYCH'!$U:$U,AT$281,'BAZA DANYCH'!$K:$K,$C343,'BAZA DANYCH'!$A:$A,$A343,'BAZA DANYCH'!$F:$F,STATYSTYKI!$B343)</f>
        <v>0</v>
      </c>
      <c r="AU343" s="168">
        <f>SUMIFS('BAZA DANYCH'!$P:$P,'BAZA DANYCH'!$U:$U,AU$281,'BAZA DANYCH'!$K:$K,$C343,'BAZA DANYCH'!$A:$A,$A343,'BAZA DANYCH'!$F:$F,STATYSTYKI!$B343)</f>
        <v>0</v>
      </c>
      <c r="AV343" s="168">
        <f t="shared" si="275"/>
        <v>0</v>
      </c>
      <c r="AW343" s="168">
        <f>SUMIFS('BAZA DANYCH'!$O:$O,'BAZA DANYCH'!$U:$U,AW$281,'BAZA DANYCH'!$K:$K,$C343,'BAZA DANYCH'!$A:$A,$A343,'BAZA DANYCH'!$F:$F,STATYSTYKI!$B343)</f>
        <v>0</v>
      </c>
      <c r="AX343" s="168">
        <f>SUMIFS('BAZA DANYCH'!$P:$P,'BAZA DANYCH'!$U:$U,AX$281,'BAZA DANYCH'!$K:$K,$C343,'BAZA DANYCH'!$A:$A,$A343,'BAZA DANYCH'!$F:$F,STATYSTYKI!$B343)</f>
        <v>0</v>
      </c>
      <c r="AY343" s="168">
        <f t="shared" si="276"/>
        <v>0</v>
      </c>
      <c r="AZ343" s="168">
        <f>SUMIFS('BAZA DANYCH'!$O:$O,'BAZA DANYCH'!$U:$U,AZ$281,'BAZA DANYCH'!$K:$K,$C343,'BAZA DANYCH'!$A:$A,$A343,'BAZA DANYCH'!$F:$F,STATYSTYKI!$B343)</f>
        <v>0</v>
      </c>
      <c r="BA343" s="168">
        <f>SUMIFS('BAZA DANYCH'!$P:$P,'BAZA DANYCH'!$U:$U,BA$281,'BAZA DANYCH'!$K:$K,$C343,'BAZA DANYCH'!$A:$A,$A343,'BAZA DANYCH'!$F:$F,STATYSTYKI!$B343)</f>
        <v>0</v>
      </c>
      <c r="BB343" s="168">
        <f t="shared" si="277"/>
        <v>0</v>
      </c>
      <c r="BC343" s="168">
        <f>SUMIFS('BAZA DANYCH'!$O:$O,'BAZA DANYCH'!$U:$U,BC$281,'BAZA DANYCH'!$K:$K,$C343,'BAZA DANYCH'!$A:$A,$A343,'BAZA DANYCH'!$F:$F,STATYSTYKI!$B343)</f>
        <v>0</v>
      </c>
      <c r="BD343" s="168">
        <f>SUMIFS('BAZA DANYCH'!$P:$P,'BAZA DANYCH'!$U:$U,BD$281,'BAZA DANYCH'!$K:$K,$C343,'BAZA DANYCH'!$A:$A,$A343,'BAZA DANYCH'!$F:$F,STATYSTYKI!$B343)</f>
        <v>0</v>
      </c>
      <c r="BE343" s="168">
        <f t="shared" si="278"/>
        <v>0</v>
      </c>
      <c r="BF343" s="168">
        <f>SUMIFS('BAZA DANYCH'!$O:$O,'BAZA DANYCH'!$U:$U,BF$281,'BAZA DANYCH'!$K:$K,$C343,'BAZA DANYCH'!$A:$A,$A343,'BAZA DANYCH'!$F:$F,STATYSTYKI!$B343)</f>
        <v>0</v>
      </c>
      <c r="BG343" s="168">
        <f>SUMIFS('BAZA DANYCH'!$P:$P,'BAZA DANYCH'!$U:$U,BG$281,'BAZA DANYCH'!$K:$K,$C343,'BAZA DANYCH'!$A:$A,$A343,'BAZA DANYCH'!$F:$F,STATYSTYKI!$B343)</f>
        <v>0</v>
      </c>
      <c r="BH343" s="168">
        <f t="shared" si="279"/>
        <v>0</v>
      </c>
      <c r="BI343" s="168">
        <f>SUMIFS('BAZA DANYCH'!$O:$O,'BAZA DANYCH'!$U:$U,BI$281,'BAZA DANYCH'!$K:$K,$C343,'BAZA DANYCH'!$A:$A,$A343,'BAZA DANYCH'!$F:$F,STATYSTYKI!$B343)</f>
        <v>0</v>
      </c>
      <c r="BJ343" s="168">
        <f>SUMIFS('BAZA DANYCH'!$P:$P,'BAZA DANYCH'!$U:$U,BJ$281,'BAZA DANYCH'!$K:$K,$C343,'BAZA DANYCH'!$A:$A,$A343,'BAZA DANYCH'!$F:$F,STATYSTYKI!$B343)</f>
        <v>0</v>
      </c>
      <c r="BK343" s="168">
        <f t="shared" si="280"/>
        <v>0</v>
      </c>
      <c r="BL343" s="168">
        <f>SUMIFS('BAZA DANYCH'!$O:$O,'BAZA DANYCH'!$U:$U,BL$281,'BAZA DANYCH'!$K:$K,$C343,'BAZA DANYCH'!$A:$A,$A343,'BAZA DANYCH'!$F:$F,STATYSTYKI!$B343)</f>
        <v>0</v>
      </c>
      <c r="BM343" s="168">
        <f>SUMIFS('BAZA DANYCH'!$P:$P,'BAZA DANYCH'!$U:$U,BM$281,'BAZA DANYCH'!$K:$K,$C343,'BAZA DANYCH'!$A:$A,$A343,'BAZA DANYCH'!$F:$F,STATYSTYKI!$B343)</f>
        <v>0</v>
      </c>
      <c r="BN343" s="168">
        <f t="shared" si="281"/>
        <v>0</v>
      </c>
      <c r="BO343" s="168">
        <f>SUMIFS('BAZA DANYCH'!$O:$O,'BAZA DANYCH'!$U:$U,BO$281,'BAZA DANYCH'!$K:$K,$C343,'BAZA DANYCH'!$A:$A,$A343,'BAZA DANYCH'!$F:$F,STATYSTYKI!$B343)</f>
        <v>0</v>
      </c>
      <c r="BP343" s="168">
        <f>SUMIFS('BAZA DANYCH'!$P:$P,'BAZA DANYCH'!$U:$U,BP$281,'BAZA DANYCH'!$K:$K,$C343,'BAZA DANYCH'!$A:$A,$A343,'BAZA DANYCH'!$F:$F,STATYSTYKI!$B343)</f>
        <v>0</v>
      </c>
      <c r="BQ343" s="168">
        <f t="shared" si="282"/>
        <v>0</v>
      </c>
      <c r="BR343" s="168">
        <f>SUMIFS('BAZA DANYCH'!$O:$O,'BAZA DANYCH'!$U:$U,BR$281,'BAZA DANYCH'!$K:$K,$C343,'BAZA DANYCH'!$A:$A,$A343,'BAZA DANYCH'!$F:$F,STATYSTYKI!$B343)</f>
        <v>0</v>
      </c>
      <c r="BS343" s="168">
        <f>SUMIFS('BAZA DANYCH'!$P:$P,'BAZA DANYCH'!$U:$U,BS$281,'BAZA DANYCH'!$K:$K,$C343,'BAZA DANYCH'!$A:$A,$A343,'BAZA DANYCH'!$F:$F,STATYSTYKI!$B343)</f>
        <v>0</v>
      </c>
      <c r="BT343" s="168">
        <f t="shared" si="283"/>
        <v>0</v>
      </c>
      <c r="BU343" s="168">
        <f>SUMIFS('BAZA DANYCH'!$O:$O,'BAZA DANYCH'!$U:$U,BU$281,'BAZA DANYCH'!$K:$K,$C343,'BAZA DANYCH'!$A:$A,$A343,'BAZA DANYCH'!$F:$F,STATYSTYKI!$B343)</f>
        <v>0</v>
      </c>
      <c r="BV343" s="168">
        <f>SUMIFS('BAZA DANYCH'!$P:$P,'BAZA DANYCH'!$U:$U,BV$281,'BAZA DANYCH'!$K:$K,$C343,'BAZA DANYCH'!$A:$A,$A343,'BAZA DANYCH'!$F:$F,STATYSTYKI!$B343)</f>
        <v>0</v>
      </c>
      <c r="BW343" s="168">
        <f t="shared" si="284"/>
        <v>0</v>
      </c>
      <c r="BX343" s="168">
        <f>SUMIFS('BAZA DANYCH'!$O:$O,'BAZA DANYCH'!$U:$U,BX$281,'BAZA DANYCH'!$K:$K,$C343,'BAZA DANYCH'!$A:$A,$A343,'BAZA DANYCH'!$F:$F,STATYSTYKI!$B343)</f>
        <v>0</v>
      </c>
      <c r="BY343" s="168">
        <f>SUMIFS('BAZA DANYCH'!$P:$P,'BAZA DANYCH'!$U:$U,BY$281,'BAZA DANYCH'!$K:$K,$C343,'BAZA DANYCH'!$A:$A,$A343,'BAZA DANYCH'!$F:$F,STATYSTYKI!$B343)</f>
        <v>0</v>
      </c>
      <c r="BZ343" s="168">
        <f t="shared" si="285"/>
        <v>0</v>
      </c>
      <c r="CA343" s="168">
        <f>SUMIFS('BAZA DANYCH'!$O:$O,'BAZA DANYCH'!$U:$U,CA$281,'BAZA DANYCH'!$K:$K,$C343,'BAZA DANYCH'!$A:$A,$A343,'BAZA DANYCH'!$F:$F,STATYSTYKI!$B343)</f>
        <v>0</v>
      </c>
      <c r="CB343" s="168">
        <f>SUMIFS('BAZA DANYCH'!$P:$P,'BAZA DANYCH'!$U:$U,CB$281,'BAZA DANYCH'!$K:$K,$C343,'BAZA DANYCH'!$A:$A,$A343,'BAZA DANYCH'!$F:$F,STATYSTYKI!$B343)</f>
        <v>0</v>
      </c>
      <c r="CC343" s="168">
        <f t="shared" si="286"/>
        <v>0</v>
      </c>
      <c r="CD343" s="168">
        <f>SUMIFS('BAZA DANYCH'!$O:$O,'BAZA DANYCH'!$U:$U,CD$281,'BAZA DANYCH'!$K:$K,$C343,'BAZA DANYCH'!$A:$A,$A343,'BAZA DANYCH'!$F:$F,STATYSTYKI!$B343)</f>
        <v>0</v>
      </c>
      <c r="CE343" s="168">
        <f>SUMIFS('BAZA DANYCH'!$P:$P,'BAZA DANYCH'!$U:$U,CE$281,'BAZA DANYCH'!$K:$K,$C343,'BAZA DANYCH'!$A:$A,$A343,'BAZA DANYCH'!$F:$F,STATYSTYKI!$B343)</f>
        <v>0</v>
      </c>
      <c r="CF343" s="168">
        <f t="shared" si="287"/>
        <v>0</v>
      </c>
      <c r="CG343" s="168">
        <f>SUMIFS('BAZA DANYCH'!$O:$O,'BAZA DANYCH'!$U:$U,CG$281,'BAZA DANYCH'!$K:$K,$C343,'BAZA DANYCH'!$A:$A,$A343,'BAZA DANYCH'!$F:$F,STATYSTYKI!$B343)</f>
        <v>0</v>
      </c>
      <c r="CH343" s="168">
        <f>SUMIFS('BAZA DANYCH'!$P:$P,'BAZA DANYCH'!$U:$U,CH$281,'BAZA DANYCH'!$K:$K,$C343,'BAZA DANYCH'!$A:$A,$A343,'BAZA DANYCH'!$F:$F,STATYSTYKI!$B343)</f>
        <v>0</v>
      </c>
      <c r="CI343" s="168">
        <f t="shared" si="288"/>
        <v>0</v>
      </c>
      <c r="CJ343" s="168">
        <f>SUMIFS('BAZA DANYCH'!$O:$O,'BAZA DANYCH'!$U:$U,CJ$281,'BAZA DANYCH'!$K:$K,$C343,'BAZA DANYCH'!$A:$A,$A343,'BAZA DANYCH'!$F:$F,STATYSTYKI!$B343)</f>
        <v>0</v>
      </c>
      <c r="CK343" s="168">
        <f>SUMIFS('BAZA DANYCH'!$P:$P,'BAZA DANYCH'!$U:$U,CK$281,'BAZA DANYCH'!$K:$K,$C343,'BAZA DANYCH'!$A:$A,$A343,'BAZA DANYCH'!$F:$F,STATYSTYKI!$B343)</f>
        <v>0</v>
      </c>
      <c r="CL343" s="168">
        <f t="shared" si="289"/>
        <v>0</v>
      </c>
      <c r="CM343" s="168">
        <f>SUMIFS('BAZA DANYCH'!$O:$O,'BAZA DANYCH'!$U:$U,CM$281,'BAZA DANYCH'!$K:$K,$C343,'BAZA DANYCH'!$A:$A,$A343,'BAZA DANYCH'!$F:$F,STATYSTYKI!$B343)</f>
        <v>0</v>
      </c>
      <c r="CN343" s="168">
        <f>SUMIFS('BAZA DANYCH'!$P:$P,'BAZA DANYCH'!$U:$U,CN$281,'BAZA DANYCH'!$K:$K,$C343,'BAZA DANYCH'!$A:$A,$A343,'BAZA DANYCH'!$F:$F,STATYSTYKI!$B343)</f>
        <v>0</v>
      </c>
      <c r="CO343" s="168">
        <f t="shared" si="290"/>
        <v>0</v>
      </c>
      <c r="CP343" s="168">
        <f>SUMIFS('BAZA DANYCH'!$O:$O,'BAZA DANYCH'!$U:$U,CP$281,'BAZA DANYCH'!$K:$K,$C343,'BAZA DANYCH'!$A:$A,$A343,'BAZA DANYCH'!$F:$F,STATYSTYKI!$B343)</f>
        <v>0</v>
      </c>
      <c r="CQ343" s="168">
        <f>SUMIFS('BAZA DANYCH'!$P:$P,'BAZA DANYCH'!$U:$U,CQ$281,'BAZA DANYCH'!$K:$K,$C343,'BAZA DANYCH'!$A:$A,$A343,'BAZA DANYCH'!$F:$F,STATYSTYKI!$B343)</f>
        <v>0</v>
      </c>
      <c r="CR343" s="168">
        <f t="shared" si="291"/>
        <v>0</v>
      </c>
      <c r="CS343" s="168">
        <f>SUMIFS('BAZA DANYCH'!$O:$O,'BAZA DANYCH'!$U:$U,CS$281,'BAZA DANYCH'!$K:$K,$C343,'BAZA DANYCH'!$A:$A,$A343,'BAZA DANYCH'!$F:$F,STATYSTYKI!$B343)</f>
        <v>0</v>
      </c>
      <c r="CT343" s="168">
        <f>SUMIFS('BAZA DANYCH'!$P:$P,'BAZA DANYCH'!$U:$U,CT$281,'BAZA DANYCH'!$K:$K,$C343,'BAZA DANYCH'!$A:$A,$A343,'BAZA DANYCH'!$F:$F,STATYSTYKI!$B343)</f>
        <v>4</v>
      </c>
      <c r="CU343" s="168">
        <f t="shared" si="292"/>
        <v>4</v>
      </c>
      <c r="CV343" s="168">
        <f>SUMIFS('BAZA DANYCH'!$O:$O,'BAZA DANYCH'!$U:$U,CV$281,'BAZA DANYCH'!$K:$K,$C343,'BAZA DANYCH'!$A:$A,$A343,'BAZA DANYCH'!$F:$F,STATYSTYKI!$B343)</f>
        <v>0</v>
      </c>
      <c r="CW343" s="168">
        <f>SUMIFS('BAZA DANYCH'!$P:$P,'BAZA DANYCH'!$U:$U,CW$281,'BAZA DANYCH'!$K:$K,$C343,'BAZA DANYCH'!$A:$A,$A343,'BAZA DANYCH'!$F:$F,STATYSTYKI!$B343)</f>
        <v>0</v>
      </c>
    </row>
    <row r="344" spans="1:101" x14ac:dyDescent="0.2">
      <c r="A344" s="170" t="str">
        <f t="shared" ref="A344:C344" si="353">A246</f>
        <v>Nadodrze</v>
      </c>
      <c r="B344" s="170" t="str">
        <f t="shared" si="353"/>
        <v>pr_90b_kier_wsch_T</v>
      </c>
      <c r="C344" s="170" t="str">
        <f t="shared" si="353"/>
        <v>0L</v>
      </c>
      <c r="D344" s="177">
        <f t="shared" si="324"/>
        <v>0</v>
      </c>
      <c r="E344" s="177">
        <f t="shared" si="325"/>
        <v>1</v>
      </c>
      <c r="F344" s="177">
        <f t="shared" si="261"/>
        <v>1</v>
      </c>
      <c r="G344" s="168">
        <f>SUMIFS('BAZA DANYCH'!$O:$O,'BAZA DANYCH'!$U:$U,G$281,'BAZA DANYCH'!$K:$K,$C344,'BAZA DANYCH'!$A:$A,$A344,'BAZA DANYCH'!$F:$F,STATYSTYKI!$B344)</f>
        <v>0</v>
      </c>
      <c r="H344" s="168">
        <f>SUMIFS('BAZA DANYCH'!$P:$P,'BAZA DANYCH'!$U:$U,H$281,'BAZA DANYCH'!$K:$K,$C344,'BAZA DANYCH'!$A:$A,$A344,'BAZA DANYCH'!$F:$F,STATYSTYKI!$B344)</f>
        <v>0</v>
      </c>
      <c r="I344" s="168">
        <f t="shared" si="262"/>
        <v>0</v>
      </c>
      <c r="J344" s="168">
        <f>SUMIFS('BAZA DANYCH'!$O:$O,'BAZA DANYCH'!$U:$U,J$281,'BAZA DANYCH'!$K:$K,$C344,'BAZA DANYCH'!$A:$A,$A344,'BAZA DANYCH'!$F:$F,STATYSTYKI!$B344)</f>
        <v>0</v>
      </c>
      <c r="K344" s="168">
        <f>SUMIFS('BAZA DANYCH'!$P:$P,'BAZA DANYCH'!$U:$U,K$281,'BAZA DANYCH'!$K:$K,$C344,'BAZA DANYCH'!$A:$A,$A344,'BAZA DANYCH'!$F:$F,STATYSTYKI!$B344)</f>
        <v>0</v>
      </c>
      <c r="L344" s="168">
        <f t="shared" si="263"/>
        <v>0</v>
      </c>
      <c r="M344" s="168">
        <f>SUMIFS('BAZA DANYCH'!$O:$O,'BAZA DANYCH'!$U:$U,M$281,'BAZA DANYCH'!$K:$K,$C344,'BAZA DANYCH'!$A:$A,$A344,'BAZA DANYCH'!$F:$F,STATYSTYKI!$B344)</f>
        <v>0</v>
      </c>
      <c r="N344" s="168">
        <f>SUMIFS('BAZA DANYCH'!$P:$P,'BAZA DANYCH'!$U:$U,N$281,'BAZA DANYCH'!$K:$K,$C344,'BAZA DANYCH'!$A:$A,$A344,'BAZA DANYCH'!$F:$F,STATYSTYKI!$B344)</f>
        <v>0</v>
      </c>
      <c r="O344" s="168">
        <f t="shared" si="264"/>
        <v>0</v>
      </c>
      <c r="P344" s="168">
        <f>SUMIFS('BAZA DANYCH'!$O:$O,'BAZA DANYCH'!$U:$U,P$281,'BAZA DANYCH'!$K:$K,$C344,'BAZA DANYCH'!$A:$A,$A344,'BAZA DANYCH'!$F:$F,STATYSTYKI!$B344)</f>
        <v>0</v>
      </c>
      <c r="Q344" s="168">
        <f>SUMIFS('BAZA DANYCH'!$P:$P,'BAZA DANYCH'!$U:$U,Q$281,'BAZA DANYCH'!$K:$K,$C344,'BAZA DANYCH'!$A:$A,$A344,'BAZA DANYCH'!$F:$F,STATYSTYKI!$B344)</f>
        <v>0</v>
      </c>
      <c r="R344" s="168">
        <f t="shared" si="265"/>
        <v>0</v>
      </c>
      <c r="S344" s="168">
        <f>SUMIFS('BAZA DANYCH'!$O:$O,'BAZA DANYCH'!$U:$U,S$281,'BAZA DANYCH'!$K:$K,$C344,'BAZA DANYCH'!$A:$A,$A344,'BAZA DANYCH'!$F:$F,STATYSTYKI!$B344)</f>
        <v>0</v>
      </c>
      <c r="T344" s="168">
        <f>SUMIFS('BAZA DANYCH'!$P:$P,'BAZA DANYCH'!$U:$U,T$281,'BAZA DANYCH'!$K:$K,$C344,'BAZA DANYCH'!$A:$A,$A344,'BAZA DANYCH'!$F:$F,STATYSTYKI!$B344)</f>
        <v>0</v>
      </c>
      <c r="U344" s="168">
        <f t="shared" si="266"/>
        <v>0</v>
      </c>
      <c r="V344" s="168">
        <f>SUMIFS('BAZA DANYCH'!$O:$O,'BAZA DANYCH'!$U:$U,V$281,'BAZA DANYCH'!$K:$K,$C344,'BAZA DANYCH'!$A:$A,$A344,'BAZA DANYCH'!$F:$F,STATYSTYKI!$B344)</f>
        <v>0</v>
      </c>
      <c r="W344" s="168">
        <f>SUMIFS('BAZA DANYCH'!$P:$P,'BAZA DANYCH'!$U:$U,W$281,'BAZA DANYCH'!$K:$K,$C344,'BAZA DANYCH'!$A:$A,$A344,'BAZA DANYCH'!$F:$F,STATYSTYKI!$B344)</f>
        <v>0</v>
      </c>
      <c r="X344" s="168">
        <f t="shared" si="267"/>
        <v>0</v>
      </c>
      <c r="Y344" s="168">
        <f>SUMIFS('BAZA DANYCH'!$O:$O,'BAZA DANYCH'!$U:$U,Y$281,'BAZA DANYCH'!$K:$K,$C344,'BAZA DANYCH'!$A:$A,$A344,'BAZA DANYCH'!$F:$F,STATYSTYKI!$B344)</f>
        <v>0</v>
      </c>
      <c r="Z344" s="168">
        <f>SUMIFS('BAZA DANYCH'!$P:$P,'BAZA DANYCH'!$U:$U,Z$281,'BAZA DANYCH'!$K:$K,$C344,'BAZA DANYCH'!$A:$A,$A344,'BAZA DANYCH'!$F:$F,STATYSTYKI!$B344)</f>
        <v>0</v>
      </c>
      <c r="AA344" s="168">
        <f t="shared" si="268"/>
        <v>0</v>
      </c>
      <c r="AB344" s="168">
        <f>SUMIFS('BAZA DANYCH'!$O:$O,'BAZA DANYCH'!$U:$U,AB$281,'BAZA DANYCH'!$K:$K,$C344,'BAZA DANYCH'!$A:$A,$A344,'BAZA DANYCH'!$F:$F,STATYSTYKI!$B344)</f>
        <v>0</v>
      </c>
      <c r="AC344" s="168">
        <f>SUMIFS('BAZA DANYCH'!$P:$P,'BAZA DANYCH'!$U:$U,AC$281,'BAZA DANYCH'!$K:$K,$C344,'BAZA DANYCH'!$A:$A,$A344,'BAZA DANYCH'!$F:$F,STATYSTYKI!$B344)</f>
        <v>0</v>
      </c>
      <c r="AD344" s="168">
        <f t="shared" si="269"/>
        <v>0</v>
      </c>
      <c r="AE344" s="168">
        <f>SUMIFS('BAZA DANYCH'!$O:$O,'BAZA DANYCH'!$U:$U,AE$281,'BAZA DANYCH'!$K:$K,$C344,'BAZA DANYCH'!$A:$A,$A344,'BAZA DANYCH'!$F:$F,STATYSTYKI!$B344)</f>
        <v>0</v>
      </c>
      <c r="AF344" s="168">
        <f>SUMIFS('BAZA DANYCH'!$P:$P,'BAZA DANYCH'!$U:$U,AF$281,'BAZA DANYCH'!$K:$K,$C344,'BAZA DANYCH'!$A:$A,$A344,'BAZA DANYCH'!$F:$F,STATYSTYKI!$B344)</f>
        <v>0</v>
      </c>
      <c r="AG344" s="168">
        <f t="shared" si="270"/>
        <v>0</v>
      </c>
      <c r="AH344" s="168">
        <f>SUMIFS('BAZA DANYCH'!$O:$O,'BAZA DANYCH'!$U:$U,AH$281,'BAZA DANYCH'!$K:$K,$C344,'BAZA DANYCH'!$A:$A,$A344,'BAZA DANYCH'!$F:$F,STATYSTYKI!$B344)</f>
        <v>0</v>
      </c>
      <c r="AI344" s="168">
        <f>SUMIFS('BAZA DANYCH'!$P:$P,'BAZA DANYCH'!$U:$U,AI$281,'BAZA DANYCH'!$K:$K,$C344,'BAZA DANYCH'!$A:$A,$A344,'BAZA DANYCH'!$F:$F,STATYSTYKI!$B344)</f>
        <v>0</v>
      </c>
      <c r="AJ344" s="168">
        <f t="shared" si="271"/>
        <v>0</v>
      </c>
      <c r="AK344" s="168">
        <f>SUMIFS('BAZA DANYCH'!$O:$O,'BAZA DANYCH'!$U:$U,AK$281,'BAZA DANYCH'!$K:$K,$C344,'BAZA DANYCH'!$A:$A,$A344,'BAZA DANYCH'!$F:$F,STATYSTYKI!$B344)</f>
        <v>0</v>
      </c>
      <c r="AL344" s="168">
        <f>SUMIFS('BAZA DANYCH'!$P:$P,'BAZA DANYCH'!$U:$U,AL$281,'BAZA DANYCH'!$K:$K,$C344,'BAZA DANYCH'!$A:$A,$A344,'BAZA DANYCH'!$F:$F,STATYSTYKI!$B344)</f>
        <v>0</v>
      </c>
      <c r="AM344" s="168">
        <f t="shared" si="272"/>
        <v>0</v>
      </c>
      <c r="AN344" s="168">
        <f>SUMIFS('BAZA DANYCH'!$O:$O,'BAZA DANYCH'!$U:$U,AN$281,'BAZA DANYCH'!$K:$K,$C344,'BAZA DANYCH'!$A:$A,$A344,'BAZA DANYCH'!$F:$F,STATYSTYKI!$B344)</f>
        <v>0</v>
      </c>
      <c r="AO344" s="168">
        <f>SUMIFS('BAZA DANYCH'!$P:$P,'BAZA DANYCH'!$U:$U,AO$281,'BAZA DANYCH'!$K:$K,$C344,'BAZA DANYCH'!$A:$A,$A344,'BAZA DANYCH'!$F:$F,STATYSTYKI!$B344)</f>
        <v>0</v>
      </c>
      <c r="AP344" s="168">
        <f t="shared" si="273"/>
        <v>0</v>
      </c>
      <c r="AQ344" s="168">
        <f>SUMIFS('BAZA DANYCH'!$O:$O,'BAZA DANYCH'!$U:$U,AQ$281,'BAZA DANYCH'!$K:$K,$C344,'BAZA DANYCH'!$A:$A,$A344,'BAZA DANYCH'!$F:$F,STATYSTYKI!$B344)</f>
        <v>0</v>
      </c>
      <c r="AR344" s="168">
        <f>SUMIFS('BAZA DANYCH'!$P:$P,'BAZA DANYCH'!$U:$U,AR$281,'BAZA DANYCH'!$K:$K,$C344,'BAZA DANYCH'!$A:$A,$A344,'BAZA DANYCH'!$F:$F,STATYSTYKI!$B344)</f>
        <v>0</v>
      </c>
      <c r="AS344" s="168">
        <f t="shared" si="274"/>
        <v>0</v>
      </c>
      <c r="AT344" s="168">
        <f>SUMIFS('BAZA DANYCH'!$O:$O,'BAZA DANYCH'!$U:$U,AT$281,'BAZA DANYCH'!$K:$K,$C344,'BAZA DANYCH'!$A:$A,$A344,'BAZA DANYCH'!$F:$F,STATYSTYKI!$B344)</f>
        <v>0</v>
      </c>
      <c r="AU344" s="168">
        <f>SUMIFS('BAZA DANYCH'!$P:$P,'BAZA DANYCH'!$U:$U,AU$281,'BAZA DANYCH'!$K:$K,$C344,'BAZA DANYCH'!$A:$A,$A344,'BAZA DANYCH'!$F:$F,STATYSTYKI!$B344)</f>
        <v>0</v>
      </c>
      <c r="AV344" s="168">
        <f t="shared" si="275"/>
        <v>0</v>
      </c>
      <c r="AW344" s="168">
        <f>SUMIFS('BAZA DANYCH'!$O:$O,'BAZA DANYCH'!$U:$U,AW$281,'BAZA DANYCH'!$K:$K,$C344,'BAZA DANYCH'!$A:$A,$A344,'BAZA DANYCH'!$F:$F,STATYSTYKI!$B344)</f>
        <v>0</v>
      </c>
      <c r="AX344" s="168">
        <f>SUMIFS('BAZA DANYCH'!$P:$P,'BAZA DANYCH'!$U:$U,AX$281,'BAZA DANYCH'!$K:$K,$C344,'BAZA DANYCH'!$A:$A,$A344,'BAZA DANYCH'!$F:$F,STATYSTYKI!$B344)</f>
        <v>1</v>
      </c>
      <c r="AY344" s="168">
        <f t="shared" si="276"/>
        <v>1</v>
      </c>
      <c r="AZ344" s="168">
        <f>SUMIFS('BAZA DANYCH'!$O:$O,'BAZA DANYCH'!$U:$U,AZ$281,'BAZA DANYCH'!$K:$K,$C344,'BAZA DANYCH'!$A:$A,$A344,'BAZA DANYCH'!$F:$F,STATYSTYKI!$B344)</f>
        <v>0</v>
      </c>
      <c r="BA344" s="168">
        <f>SUMIFS('BAZA DANYCH'!$P:$P,'BAZA DANYCH'!$U:$U,BA$281,'BAZA DANYCH'!$K:$K,$C344,'BAZA DANYCH'!$A:$A,$A344,'BAZA DANYCH'!$F:$F,STATYSTYKI!$B344)</f>
        <v>0</v>
      </c>
      <c r="BB344" s="168">
        <f t="shared" si="277"/>
        <v>0</v>
      </c>
      <c r="BC344" s="168">
        <f>SUMIFS('BAZA DANYCH'!$O:$O,'BAZA DANYCH'!$U:$U,BC$281,'BAZA DANYCH'!$K:$K,$C344,'BAZA DANYCH'!$A:$A,$A344,'BAZA DANYCH'!$F:$F,STATYSTYKI!$B344)</f>
        <v>0</v>
      </c>
      <c r="BD344" s="168">
        <f>SUMIFS('BAZA DANYCH'!$P:$P,'BAZA DANYCH'!$U:$U,BD$281,'BAZA DANYCH'!$K:$K,$C344,'BAZA DANYCH'!$A:$A,$A344,'BAZA DANYCH'!$F:$F,STATYSTYKI!$B344)</f>
        <v>0</v>
      </c>
      <c r="BE344" s="168">
        <f t="shared" si="278"/>
        <v>0</v>
      </c>
      <c r="BF344" s="168">
        <f>SUMIFS('BAZA DANYCH'!$O:$O,'BAZA DANYCH'!$U:$U,BF$281,'BAZA DANYCH'!$K:$K,$C344,'BAZA DANYCH'!$A:$A,$A344,'BAZA DANYCH'!$F:$F,STATYSTYKI!$B344)</f>
        <v>0</v>
      </c>
      <c r="BG344" s="168">
        <f>SUMIFS('BAZA DANYCH'!$P:$P,'BAZA DANYCH'!$U:$U,BG$281,'BAZA DANYCH'!$K:$K,$C344,'BAZA DANYCH'!$A:$A,$A344,'BAZA DANYCH'!$F:$F,STATYSTYKI!$B344)</f>
        <v>0</v>
      </c>
      <c r="BH344" s="168">
        <f t="shared" si="279"/>
        <v>0</v>
      </c>
      <c r="BI344" s="168">
        <f>SUMIFS('BAZA DANYCH'!$O:$O,'BAZA DANYCH'!$U:$U,BI$281,'BAZA DANYCH'!$K:$K,$C344,'BAZA DANYCH'!$A:$A,$A344,'BAZA DANYCH'!$F:$F,STATYSTYKI!$B344)</f>
        <v>0</v>
      </c>
      <c r="BJ344" s="168">
        <f>SUMIFS('BAZA DANYCH'!$P:$P,'BAZA DANYCH'!$U:$U,BJ$281,'BAZA DANYCH'!$K:$K,$C344,'BAZA DANYCH'!$A:$A,$A344,'BAZA DANYCH'!$F:$F,STATYSTYKI!$B344)</f>
        <v>0</v>
      </c>
      <c r="BK344" s="168">
        <f t="shared" si="280"/>
        <v>0</v>
      </c>
      <c r="BL344" s="168">
        <f>SUMIFS('BAZA DANYCH'!$O:$O,'BAZA DANYCH'!$U:$U,BL$281,'BAZA DANYCH'!$K:$K,$C344,'BAZA DANYCH'!$A:$A,$A344,'BAZA DANYCH'!$F:$F,STATYSTYKI!$B344)</f>
        <v>0</v>
      </c>
      <c r="BM344" s="168">
        <f>SUMIFS('BAZA DANYCH'!$P:$P,'BAZA DANYCH'!$U:$U,BM$281,'BAZA DANYCH'!$K:$K,$C344,'BAZA DANYCH'!$A:$A,$A344,'BAZA DANYCH'!$F:$F,STATYSTYKI!$B344)</f>
        <v>0</v>
      </c>
      <c r="BN344" s="168">
        <f t="shared" si="281"/>
        <v>0</v>
      </c>
      <c r="BO344" s="168">
        <f>SUMIFS('BAZA DANYCH'!$O:$O,'BAZA DANYCH'!$U:$U,BO$281,'BAZA DANYCH'!$K:$K,$C344,'BAZA DANYCH'!$A:$A,$A344,'BAZA DANYCH'!$F:$F,STATYSTYKI!$B344)</f>
        <v>0</v>
      </c>
      <c r="BP344" s="168">
        <f>SUMIFS('BAZA DANYCH'!$P:$P,'BAZA DANYCH'!$U:$U,BP$281,'BAZA DANYCH'!$K:$K,$C344,'BAZA DANYCH'!$A:$A,$A344,'BAZA DANYCH'!$F:$F,STATYSTYKI!$B344)</f>
        <v>0</v>
      </c>
      <c r="BQ344" s="168">
        <f t="shared" si="282"/>
        <v>0</v>
      </c>
      <c r="BR344" s="168">
        <f>SUMIFS('BAZA DANYCH'!$O:$O,'BAZA DANYCH'!$U:$U,BR$281,'BAZA DANYCH'!$K:$K,$C344,'BAZA DANYCH'!$A:$A,$A344,'BAZA DANYCH'!$F:$F,STATYSTYKI!$B344)</f>
        <v>0</v>
      </c>
      <c r="BS344" s="168">
        <f>SUMIFS('BAZA DANYCH'!$P:$P,'BAZA DANYCH'!$U:$U,BS$281,'BAZA DANYCH'!$K:$K,$C344,'BAZA DANYCH'!$A:$A,$A344,'BAZA DANYCH'!$F:$F,STATYSTYKI!$B344)</f>
        <v>0</v>
      </c>
      <c r="BT344" s="168">
        <f t="shared" si="283"/>
        <v>0</v>
      </c>
      <c r="BU344" s="168">
        <f>SUMIFS('BAZA DANYCH'!$O:$O,'BAZA DANYCH'!$U:$U,BU$281,'BAZA DANYCH'!$K:$K,$C344,'BAZA DANYCH'!$A:$A,$A344,'BAZA DANYCH'!$F:$F,STATYSTYKI!$B344)</f>
        <v>0</v>
      </c>
      <c r="BV344" s="168">
        <f>SUMIFS('BAZA DANYCH'!$P:$P,'BAZA DANYCH'!$U:$U,BV$281,'BAZA DANYCH'!$K:$K,$C344,'BAZA DANYCH'!$A:$A,$A344,'BAZA DANYCH'!$F:$F,STATYSTYKI!$B344)</f>
        <v>0</v>
      </c>
      <c r="BW344" s="168">
        <f t="shared" si="284"/>
        <v>0</v>
      </c>
      <c r="BX344" s="168">
        <f>SUMIFS('BAZA DANYCH'!$O:$O,'BAZA DANYCH'!$U:$U,BX$281,'BAZA DANYCH'!$K:$K,$C344,'BAZA DANYCH'!$A:$A,$A344,'BAZA DANYCH'!$F:$F,STATYSTYKI!$B344)</f>
        <v>0</v>
      </c>
      <c r="BY344" s="168">
        <f>SUMIFS('BAZA DANYCH'!$P:$P,'BAZA DANYCH'!$U:$U,BY$281,'BAZA DANYCH'!$K:$K,$C344,'BAZA DANYCH'!$A:$A,$A344,'BAZA DANYCH'!$F:$F,STATYSTYKI!$B344)</f>
        <v>0</v>
      </c>
      <c r="BZ344" s="168">
        <f t="shared" si="285"/>
        <v>0</v>
      </c>
      <c r="CA344" s="168">
        <f>SUMIFS('BAZA DANYCH'!$O:$O,'BAZA DANYCH'!$U:$U,CA$281,'BAZA DANYCH'!$K:$K,$C344,'BAZA DANYCH'!$A:$A,$A344,'BAZA DANYCH'!$F:$F,STATYSTYKI!$B344)</f>
        <v>0</v>
      </c>
      <c r="CB344" s="168">
        <f>SUMIFS('BAZA DANYCH'!$P:$P,'BAZA DANYCH'!$U:$U,CB$281,'BAZA DANYCH'!$K:$K,$C344,'BAZA DANYCH'!$A:$A,$A344,'BAZA DANYCH'!$F:$F,STATYSTYKI!$B344)</f>
        <v>0</v>
      </c>
      <c r="CC344" s="168">
        <f t="shared" si="286"/>
        <v>0</v>
      </c>
      <c r="CD344" s="168">
        <f>SUMIFS('BAZA DANYCH'!$O:$O,'BAZA DANYCH'!$U:$U,CD$281,'BAZA DANYCH'!$K:$K,$C344,'BAZA DANYCH'!$A:$A,$A344,'BAZA DANYCH'!$F:$F,STATYSTYKI!$B344)</f>
        <v>0</v>
      </c>
      <c r="CE344" s="168">
        <f>SUMIFS('BAZA DANYCH'!$P:$P,'BAZA DANYCH'!$U:$U,CE$281,'BAZA DANYCH'!$K:$K,$C344,'BAZA DANYCH'!$A:$A,$A344,'BAZA DANYCH'!$F:$F,STATYSTYKI!$B344)</f>
        <v>0</v>
      </c>
      <c r="CF344" s="168">
        <f t="shared" si="287"/>
        <v>0</v>
      </c>
      <c r="CG344" s="168">
        <f>SUMIFS('BAZA DANYCH'!$O:$O,'BAZA DANYCH'!$U:$U,CG$281,'BAZA DANYCH'!$K:$K,$C344,'BAZA DANYCH'!$A:$A,$A344,'BAZA DANYCH'!$F:$F,STATYSTYKI!$B344)</f>
        <v>0</v>
      </c>
      <c r="CH344" s="168">
        <f>SUMIFS('BAZA DANYCH'!$P:$P,'BAZA DANYCH'!$U:$U,CH$281,'BAZA DANYCH'!$K:$K,$C344,'BAZA DANYCH'!$A:$A,$A344,'BAZA DANYCH'!$F:$F,STATYSTYKI!$B344)</f>
        <v>0</v>
      </c>
      <c r="CI344" s="168">
        <f t="shared" si="288"/>
        <v>0</v>
      </c>
      <c r="CJ344" s="168">
        <f>SUMIFS('BAZA DANYCH'!$O:$O,'BAZA DANYCH'!$U:$U,CJ$281,'BAZA DANYCH'!$K:$K,$C344,'BAZA DANYCH'!$A:$A,$A344,'BAZA DANYCH'!$F:$F,STATYSTYKI!$B344)</f>
        <v>0</v>
      </c>
      <c r="CK344" s="168">
        <f>SUMIFS('BAZA DANYCH'!$P:$P,'BAZA DANYCH'!$U:$U,CK$281,'BAZA DANYCH'!$K:$K,$C344,'BAZA DANYCH'!$A:$A,$A344,'BAZA DANYCH'!$F:$F,STATYSTYKI!$B344)</f>
        <v>0</v>
      </c>
      <c r="CL344" s="168">
        <f t="shared" si="289"/>
        <v>0</v>
      </c>
      <c r="CM344" s="168">
        <f>SUMIFS('BAZA DANYCH'!$O:$O,'BAZA DANYCH'!$U:$U,CM$281,'BAZA DANYCH'!$K:$K,$C344,'BAZA DANYCH'!$A:$A,$A344,'BAZA DANYCH'!$F:$F,STATYSTYKI!$B344)</f>
        <v>0</v>
      </c>
      <c r="CN344" s="168">
        <f>SUMIFS('BAZA DANYCH'!$P:$P,'BAZA DANYCH'!$U:$U,CN$281,'BAZA DANYCH'!$K:$K,$C344,'BAZA DANYCH'!$A:$A,$A344,'BAZA DANYCH'!$F:$F,STATYSTYKI!$B344)</f>
        <v>0</v>
      </c>
      <c r="CO344" s="168">
        <f t="shared" si="290"/>
        <v>0</v>
      </c>
      <c r="CP344" s="168">
        <f>SUMIFS('BAZA DANYCH'!$O:$O,'BAZA DANYCH'!$U:$U,CP$281,'BAZA DANYCH'!$K:$K,$C344,'BAZA DANYCH'!$A:$A,$A344,'BAZA DANYCH'!$F:$F,STATYSTYKI!$B344)</f>
        <v>0</v>
      </c>
      <c r="CQ344" s="168">
        <f>SUMIFS('BAZA DANYCH'!$P:$P,'BAZA DANYCH'!$U:$U,CQ$281,'BAZA DANYCH'!$K:$K,$C344,'BAZA DANYCH'!$A:$A,$A344,'BAZA DANYCH'!$F:$F,STATYSTYKI!$B344)</f>
        <v>0</v>
      </c>
      <c r="CR344" s="168">
        <f t="shared" si="291"/>
        <v>0</v>
      </c>
      <c r="CS344" s="168">
        <f>SUMIFS('BAZA DANYCH'!$O:$O,'BAZA DANYCH'!$U:$U,CS$281,'BAZA DANYCH'!$K:$K,$C344,'BAZA DANYCH'!$A:$A,$A344,'BAZA DANYCH'!$F:$F,STATYSTYKI!$B344)</f>
        <v>0</v>
      </c>
      <c r="CT344" s="168">
        <f>SUMIFS('BAZA DANYCH'!$P:$P,'BAZA DANYCH'!$U:$U,CT$281,'BAZA DANYCH'!$K:$K,$C344,'BAZA DANYCH'!$A:$A,$A344,'BAZA DANYCH'!$F:$F,STATYSTYKI!$B344)</f>
        <v>0</v>
      </c>
      <c r="CU344" s="168">
        <f t="shared" si="292"/>
        <v>0</v>
      </c>
      <c r="CV344" s="168">
        <f>SUMIFS('BAZA DANYCH'!$O:$O,'BAZA DANYCH'!$U:$U,CV$281,'BAZA DANYCH'!$K:$K,$C344,'BAZA DANYCH'!$A:$A,$A344,'BAZA DANYCH'!$F:$F,STATYSTYKI!$B344)</f>
        <v>0</v>
      </c>
      <c r="CW344" s="168">
        <f>SUMIFS('BAZA DANYCH'!$P:$P,'BAZA DANYCH'!$U:$U,CW$281,'BAZA DANYCH'!$K:$K,$C344,'BAZA DANYCH'!$A:$A,$A344,'BAZA DANYCH'!$F:$F,STATYSTYKI!$B344)</f>
        <v>0</v>
      </c>
    </row>
    <row r="345" spans="1:101" x14ac:dyDescent="0.2">
      <c r="A345" s="170" t="str">
        <f t="shared" ref="A345:C345" si="354">A247</f>
        <v>Nadodrze</v>
      </c>
      <c r="B345" s="170" t="str">
        <f t="shared" si="354"/>
        <v>pr_90d_T</v>
      </c>
      <c r="C345" s="170" t="str">
        <f t="shared" si="354"/>
        <v>0L</v>
      </c>
      <c r="D345" s="177">
        <f t="shared" si="324"/>
        <v>9</v>
      </c>
      <c r="E345" s="177">
        <f t="shared" si="325"/>
        <v>682</v>
      </c>
      <c r="F345" s="177">
        <f t="shared" si="261"/>
        <v>691</v>
      </c>
      <c r="G345" s="168">
        <f>SUMIFS('BAZA DANYCH'!$O:$O,'BAZA DANYCH'!$U:$U,G$281,'BAZA DANYCH'!$K:$K,$C345,'BAZA DANYCH'!$A:$A,$A345,'BAZA DANYCH'!$F:$F,STATYSTYKI!$B345)</f>
        <v>0</v>
      </c>
      <c r="H345" s="168">
        <f>SUMIFS('BAZA DANYCH'!$P:$P,'BAZA DANYCH'!$U:$U,H$281,'BAZA DANYCH'!$K:$K,$C345,'BAZA DANYCH'!$A:$A,$A345,'BAZA DANYCH'!$F:$F,STATYSTYKI!$B345)</f>
        <v>0</v>
      </c>
      <c r="I345" s="168">
        <f t="shared" si="262"/>
        <v>0</v>
      </c>
      <c r="J345" s="168">
        <f>SUMIFS('BAZA DANYCH'!$O:$O,'BAZA DANYCH'!$U:$U,J$281,'BAZA DANYCH'!$K:$K,$C345,'BAZA DANYCH'!$A:$A,$A345,'BAZA DANYCH'!$F:$F,STATYSTYKI!$B345)</f>
        <v>0</v>
      </c>
      <c r="K345" s="168">
        <f>SUMIFS('BAZA DANYCH'!$P:$P,'BAZA DANYCH'!$U:$U,K$281,'BAZA DANYCH'!$K:$K,$C345,'BAZA DANYCH'!$A:$A,$A345,'BAZA DANYCH'!$F:$F,STATYSTYKI!$B345)</f>
        <v>23</v>
      </c>
      <c r="L345" s="168">
        <f t="shared" si="263"/>
        <v>23</v>
      </c>
      <c r="M345" s="168">
        <f>SUMIFS('BAZA DANYCH'!$O:$O,'BAZA DANYCH'!$U:$U,M$281,'BAZA DANYCH'!$K:$K,$C345,'BAZA DANYCH'!$A:$A,$A345,'BAZA DANYCH'!$F:$F,STATYSTYKI!$B345)</f>
        <v>0</v>
      </c>
      <c r="N345" s="168">
        <f>SUMIFS('BAZA DANYCH'!$P:$P,'BAZA DANYCH'!$U:$U,N$281,'BAZA DANYCH'!$K:$K,$C345,'BAZA DANYCH'!$A:$A,$A345,'BAZA DANYCH'!$F:$F,STATYSTYKI!$B345)</f>
        <v>10</v>
      </c>
      <c r="O345" s="168">
        <f t="shared" si="264"/>
        <v>10</v>
      </c>
      <c r="P345" s="168">
        <f>SUMIFS('BAZA DANYCH'!$O:$O,'BAZA DANYCH'!$U:$U,P$281,'BAZA DANYCH'!$K:$K,$C345,'BAZA DANYCH'!$A:$A,$A345,'BAZA DANYCH'!$F:$F,STATYSTYKI!$B345)</f>
        <v>0</v>
      </c>
      <c r="Q345" s="168">
        <f>SUMIFS('BAZA DANYCH'!$P:$P,'BAZA DANYCH'!$U:$U,Q$281,'BAZA DANYCH'!$K:$K,$C345,'BAZA DANYCH'!$A:$A,$A345,'BAZA DANYCH'!$F:$F,STATYSTYKI!$B345)</f>
        <v>18</v>
      </c>
      <c r="R345" s="168">
        <f t="shared" si="265"/>
        <v>18</v>
      </c>
      <c r="S345" s="168">
        <f>SUMIFS('BAZA DANYCH'!$O:$O,'BAZA DANYCH'!$U:$U,S$281,'BAZA DANYCH'!$K:$K,$C345,'BAZA DANYCH'!$A:$A,$A345,'BAZA DANYCH'!$F:$F,STATYSTYKI!$B345)</f>
        <v>1</v>
      </c>
      <c r="T345" s="168">
        <f>SUMIFS('BAZA DANYCH'!$P:$P,'BAZA DANYCH'!$U:$U,T$281,'BAZA DANYCH'!$K:$K,$C345,'BAZA DANYCH'!$A:$A,$A345,'BAZA DANYCH'!$F:$F,STATYSTYKI!$B345)</f>
        <v>10</v>
      </c>
      <c r="U345" s="168">
        <f t="shared" si="266"/>
        <v>11</v>
      </c>
      <c r="V345" s="168">
        <f>SUMIFS('BAZA DANYCH'!$O:$O,'BAZA DANYCH'!$U:$U,V$281,'BAZA DANYCH'!$K:$K,$C345,'BAZA DANYCH'!$A:$A,$A345,'BAZA DANYCH'!$F:$F,STATYSTYKI!$B345)</f>
        <v>0</v>
      </c>
      <c r="W345" s="168">
        <f>SUMIFS('BAZA DANYCH'!$P:$P,'BAZA DANYCH'!$U:$U,W$281,'BAZA DANYCH'!$K:$K,$C345,'BAZA DANYCH'!$A:$A,$A345,'BAZA DANYCH'!$F:$F,STATYSTYKI!$B345)</f>
        <v>39</v>
      </c>
      <c r="X345" s="168">
        <f t="shared" si="267"/>
        <v>39</v>
      </c>
      <c r="Y345" s="168">
        <f>SUMIFS('BAZA DANYCH'!$O:$O,'BAZA DANYCH'!$U:$U,Y$281,'BAZA DANYCH'!$K:$K,$C345,'BAZA DANYCH'!$A:$A,$A345,'BAZA DANYCH'!$F:$F,STATYSTYKI!$B345)</f>
        <v>1</v>
      </c>
      <c r="Z345" s="168">
        <f>SUMIFS('BAZA DANYCH'!$P:$P,'BAZA DANYCH'!$U:$U,Z$281,'BAZA DANYCH'!$K:$K,$C345,'BAZA DANYCH'!$A:$A,$A345,'BAZA DANYCH'!$F:$F,STATYSTYKI!$B345)</f>
        <v>14</v>
      </c>
      <c r="AA345" s="168">
        <f t="shared" si="268"/>
        <v>15</v>
      </c>
      <c r="AB345" s="168">
        <f>SUMIFS('BAZA DANYCH'!$O:$O,'BAZA DANYCH'!$U:$U,AB$281,'BAZA DANYCH'!$K:$K,$C345,'BAZA DANYCH'!$A:$A,$A345,'BAZA DANYCH'!$F:$F,STATYSTYKI!$B345)</f>
        <v>2</v>
      </c>
      <c r="AC345" s="168">
        <f>SUMIFS('BAZA DANYCH'!$P:$P,'BAZA DANYCH'!$U:$U,AC$281,'BAZA DANYCH'!$K:$K,$C345,'BAZA DANYCH'!$A:$A,$A345,'BAZA DANYCH'!$F:$F,STATYSTYKI!$B345)</f>
        <v>2</v>
      </c>
      <c r="AD345" s="168">
        <f t="shared" si="269"/>
        <v>4</v>
      </c>
      <c r="AE345" s="168">
        <f>SUMIFS('BAZA DANYCH'!$O:$O,'BAZA DANYCH'!$U:$U,AE$281,'BAZA DANYCH'!$K:$K,$C345,'BAZA DANYCH'!$A:$A,$A345,'BAZA DANYCH'!$F:$F,STATYSTYKI!$B345)</f>
        <v>0</v>
      </c>
      <c r="AF345" s="168">
        <f>SUMIFS('BAZA DANYCH'!$P:$P,'BAZA DANYCH'!$U:$U,AF$281,'BAZA DANYCH'!$K:$K,$C345,'BAZA DANYCH'!$A:$A,$A345,'BAZA DANYCH'!$F:$F,STATYSTYKI!$B345)</f>
        <v>12</v>
      </c>
      <c r="AG345" s="168">
        <f t="shared" si="270"/>
        <v>12</v>
      </c>
      <c r="AH345" s="168">
        <f>SUMIFS('BAZA DANYCH'!$O:$O,'BAZA DANYCH'!$U:$U,AH$281,'BAZA DANYCH'!$K:$K,$C345,'BAZA DANYCH'!$A:$A,$A345,'BAZA DANYCH'!$F:$F,STATYSTYKI!$B345)</f>
        <v>0</v>
      </c>
      <c r="AI345" s="168">
        <f>SUMIFS('BAZA DANYCH'!$P:$P,'BAZA DANYCH'!$U:$U,AI$281,'BAZA DANYCH'!$K:$K,$C345,'BAZA DANYCH'!$A:$A,$A345,'BAZA DANYCH'!$F:$F,STATYSTYKI!$B345)</f>
        <v>49</v>
      </c>
      <c r="AJ345" s="168">
        <f t="shared" si="271"/>
        <v>49</v>
      </c>
      <c r="AK345" s="168">
        <f>SUMIFS('BAZA DANYCH'!$O:$O,'BAZA DANYCH'!$U:$U,AK$281,'BAZA DANYCH'!$K:$K,$C345,'BAZA DANYCH'!$A:$A,$A345,'BAZA DANYCH'!$F:$F,STATYSTYKI!$B345)</f>
        <v>0</v>
      </c>
      <c r="AL345" s="168">
        <f>SUMIFS('BAZA DANYCH'!$P:$P,'BAZA DANYCH'!$U:$U,AL$281,'BAZA DANYCH'!$K:$K,$C345,'BAZA DANYCH'!$A:$A,$A345,'BAZA DANYCH'!$F:$F,STATYSTYKI!$B345)</f>
        <v>6</v>
      </c>
      <c r="AM345" s="168">
        <f t="shared" si="272"/>
        <v>6</v>
      </c>
      <c r="AN345" s="168">
        <f>SUMIFS('BAZA DANYCH'!$O:$O,'BAZA DANYCH'!$U:$U,AN$281,'BAZA DANYCH'!$K:$K,$C345,'BAZA DANYCH'!$A:$A,$A345,'BAZA DANYCH'!$F:$F,STATYSTYKI!$B345)</f>
        <v>0</v>
      </c>
      <c r="AO345" s="168">
        <f>SUMIFS('BAZA DANYCH'!$P:$P,'BAZA DANYCH'!$U:$U,AO$281,'BAZA DANYCH'!$K:$K,$C345,'BAZA DANYCH'!$A:$A,$A345,'BAZA DANYCH'!$F:$F,STATYSTYKI!$B345)</f>
        <v>10</v>
      </c>
      <c r="AP345" s="168">
        <f t="shared" si="273"/>
        <v>10</v>
      </c>
      <c r="AQ345" s="168">
        <f>SUMIFS('BAZA DANYCH'!$O:$O,'BAZA DANYCH'!$U:$U,AQ$281,'BAZA DANYCH'!$K:$K,$C345,'BAZA DANYCH'!$A:$A,$A345,'BAZA DANYCH'!$F:$F,STATYSTYKI!$B345)</f>
        <v>0</v>
      </c>
      <c r="AR345" s="168">
        <f>SUMIFS('BAZA DANYCH'!$P:$P,'BAZA DANYCH'!$U:$U,AR$281,'BAZA DANYCH'!$K:$K,$C345,'BAZA DANYCH'!$A:$A,$A345,'BAZA DANYCH'!$F:$F,STATYSTYKI!$B345)</f>
        <v>16</v>
      </c>
      <c r="AS345" s="168">
        <f t="shared" si="274"/>
        <v>16</v>
      </c>
      <c r="AT345" s="168">
        <f>SUMIFS('BAZA DANYCH'!$O:$O,'BAZA DANYCH'!$U:$U,AT$281,'BAZA DANYCH'!$K:$K,$C345,'BAZA DANYCH'!$A:$A,$A345,'BAZA DANYCH'!$F:$F,STATYSTYKI!$B345)</f>
        <v>1</v>
      </c>
      <c r="AU345" s="168">
        <f>SUMIFS('BAZA DANYCH'!$P:$P,'BAZA DANYCH'!$U:$U,AU$281,'BAZA DANYCH'!$K:$K,$C345,'BAZA DANYCH'!$A:$A,$A345,'BAZA DANYCH'!$F:$F,STATYSTYKI!$B345)</f>
        <v>14</v>
      </c>
      <c r="AV345" s="168">
        <f t="shared" si="275"/>
        <v>15</v>
      </c>
      <c r="AW345" s="168">
        <f>SUMIFS('BAZA DANYCH'!$O:$O,'BAZA DANYCH'!$U:$U,AW$281,'BAZA DANYCH'!$K:$K,$C345,'BAZA DANYCH'!$A:$A,$A345,'BAZA DANYCH'!$F:$F,STATYSTYKI!$B345)</f>
        <v>0</v>
      </c>
      <c r="AX345" s="168">
        <f>SUMIFS('BAZA DANYCH'!$P:$P,'BAZA DANYCH'!$U:$U,AX$281,'BAZA DANYCH'!$K:$K,$C345,'BAZA DANYCH'!$A:$A,$A345,'BAZA DANYCH'!$F:$F,STATYSTYKI!$B345)</f>
        <v>31</v>
      </c>
      <c r="AY345" s="168">
        <f t="shared" si="276"/>
        <v>31</v>
      </c>
      <c r="AZ345" s="168">
        <f>SUMIFS('BAZA DANYCH'!$O:$O,'BAZA DANYCH'!$U:$U,AZ$281,'BAZA DANYCH'!$K:$K,$C345,'BAZA DANYCH'!$A:$A,$A345,'BAZA DANYCH'!$F:$F,STATYSTYKI!$B345)</f>
        <v>0</v>
      </c>
      <c r="BA345" s="168">
        <f>SUMIFS('BAZA DANYCH'!$P:$P,'BAZA DANYCH'!$U:$U,BA$281,'BAZA DANYCH'!$K:$K,$C345,'BAZA DANYCH'!$A:$A,$A345,'BAZA DANYCH'!$F:$F,STATYSTYKI!$B345)</f>
        <v>35</v>
      </c>
      <c r="BB345" s="168">
        <f t="shared" si="277"/>
        <v>35</v>
      </c>
      <c r="BC345" s="168">
        <f>SUMIFS('BAZA DANYCH'!$O:$O,'BAZA DANYCH'!$U:$U,BC$281,'BAZA DANYCH'!$K:$K,$C345,'BAZA DANYCH'!$A:$A,$A345,'BAZA DANYCH'!$F:$F,STATYSTYKI!$B345)</f>
        <v>0</v>
      </c>
      <c r="BD345" s="168">
        <f>SUMIFS('BAZA DANYCH'!$P:$P,'BAZA DANYCH'!$U:$U,BD$281,'BAZA DANYCH'!$K:$K,$C345,'BAZA DANYCH'!$A:$A,$A345,'BAZA DANYCH'!$F:$F,STATYSTYKI!$B345)</f>
        <v>20</v>
      </c>
      <c r="BE345" s="168">
        <f t="shared" si="278"/>
        <v>20</v>
      </c>
      <c r="BF345" s="168">
        <f>SUMIFS('BAZA DANYCH'!$O:$O,'BAZA DANYCH'!$U:$U,BF$281,'BAZA DANYCH'!$K:$K,$C345,'BAZA DANYCH'!$A:$A,$A345,'BAZA DANYCH'!$F:$F,STATYSTYKI!$B345)</f>
        <v>0</v>
      </c>
      <c r="BG345" s="168">
        <f>SUMIFS('BAZA DANYCH'!$P:$P,'BAZA DANYCH'!$U:$U,BG$281,'BAZA DANYCH'!$K:$K,$C345,'BAZA DANYCH'!$A:$A,$A345,'BAZA DANYCH'!$F:$F,STATYSTYKI!$B345)</f>
        <v>0</v>
      </c>
      <c r="BH345" s="168">
        <f t="shared" si="279"/>
        <v>0</v>
      </c>
      <c r="BI345" s="168">
        <f>SUMIFS('BAZA DANYCH'!$O:$O,'BAZA DANYCH'!$U:$U,BI$281,'BAZA DANYCH'!$K:$K,$C345,'BAZA DANYCH'!$A:$A,$A345,'BAZA DANYCH'!$F:$F,STATYSTYKI!$B345)</f>
        <v>2</v>
      </c>
      <c r="BJ345" s="168">
        <f>SUMIFS('BAZA DANYCH'!$P:$P,'BAZA DANYCH'!$U:$U,BJ$281,'BAZA DANYCH'!$K:$K,$C345,'BAZA DANYCH'!$A:$A,$A345,'BAZA DANYCH'!$F:$F,STATYSTYKI!$B345)</f>
        <v>25</v>
      </c>
      <c r="BK345" s="168">
        <f t="shared" si="280"/>
        <v>27</v>
      </c>
      <c r="BL345" s="168">
        <f>SUMIFS('BAZA DANYCH'!$O:$O,'BAZA DANYCH'!$U:$U,BL$281,'BAZA DANYCH'!$K:$K,$C345,'BAZA DANYCH'!$A:$A,$A345,'BAZA DANYCH'!$F:$F,STATYSTYKI!$B345)</f>
        <v>0</v>
      </c>
      <c r="BM345" s="168">
        <f>SUMIFS('BAZA DANYCH'!$P:$P,'BAZA DANYCH'!$U:$U,BM$281,'BAZA DANYCH'!$K:$K,$C345,'BAZA DANYCH'!$A:$A,$A345,'BAZA DANYCH'!$F:$F,STATYSTYKI!$B345)</f>
        <v>40</v>
      </c>
      <c r="BN345" s="168">
        <f t="shared" si="281"/>
        <v>40</v>
      </c>
      <c r="BO345" s="168">
        <f>SUMIFS('BAZA DANYCH'!$O:$O,'BAZA DANYCH'!$U:$U,BO$281,'BAZA DANYCH'!$K:$K,$C345,'BAZA DANYCH'!$A:$A,$A345,'BAZA DANYCH'!$F:$F,STATYSTYKI!$B345)</f>
        <v>0</v>
      </c>
      <c r="BP345" s="168">
        <f>SUMIFS('BAZA DANYCH'!$P:$P,'BAZA DANYCH'!$U:$U,BP$281,'BAZA DANYCH'!$K:$K,$C345,'BAZA DANYCH'!$A:$A,$A345,'BAZA DANYCH'!$F:$F,STATYSTYKI!$B345)</f>
        <v>46</v>
      </c>
      <c r="BQ345" s="168">
        <f t="shared" si="282"/>
        <v>46</v>
      </c>
      <c r="BR345" s="168">
        <f>SUMIFS('BAZA DANYCH'!$O:$O,'BAZA DANYCH'!$U:$U,BR$281,'BAZA DANYCH'!$K:$K,$C345,'BAZA DANYCH'!$A:$A,$A345,'BAZA DANYCH'!$F:$F,STATYSTYKI!$B345)</f>
        <v>0</v>
      </c>
      <c r="BS345" s="168">
        <f>SUMIFS('BAZA DANYCH'!$P:$P,'BAZA DANYCH'!$U:$U,BS$281,'BAZA DANYCH'!$K:$K,$C345,'BAZA DANYCH'!$A:$A,$A345,'BAZA DANYCH'!$F:$F,STATYSTYKI!$B345)</f>
        <v>40</v>
      </c>
      <c r="BT345" s="168">
        <f t="shared" si="283"/>
        <v>40</v>
      </c>
      <c r="BU345" s="168">
        <f>SUMIFS('BAZA DANYCH'!$O:$O,'BAZA DANYCH'!$U:$U,BU$281,'BAZA DANYCH'!$K:$K,$C345,'BAZA DANYCH'!$A:$A,$A345,'BAZA DANYCH'!$F:$F,STATYSTYKI!$B345)</f>
        <v>0</v>
      </c>
      <c r="BV345" s="168">
        <f>SUMIFS('BAZA DANYCH'!$P:$P,'BAZA DANYCH'!$U:$U,BV$281,'BAZA DANYCH'!$K:$K,$C345,'BAZA DANYCH'!$A:$A,$A345,'BAZA DANYCH'!$F:$F,STATYSTYKI!$B345)</f>
        <v>0</v>
      </c>
      <c r="BW345" s="168">
        <f t="shared" si="284"/>
        <v>0</v>
      </c>
      <c r="BX345" s="168">
        <f>SUMIFS('BAZA DANYCH'!$O:$O,'BAZA DANYCH'!$U:$U,BX$281,'BAZA DANYCH'!$K:$K,$C345,'BAZA DANYCH'!$A:$A,$A345,'BAZA DANYCH'!$F:$F,STATYSTYKI!$B345)</f>
        <v>0</v>
      </c>
      <c r="BY345" s="168">
        <f>SUMIFS('BAZA DANYCH'!$P:$P,'BAZA DANYCH'!$U:$U,BY$281,'BAZA DANYCH'!$K:$K,$C345,'BAZA DANYCH'!$A:$A,$A345,'BAZA DANYCH'!$F:$F,STATYSTYKI!$B345)</f>
        <v>43</v>
      </c>
      <c r="BZ345" s="168">
        <f t="shared" si="285"/>
        <v>43</v>
      </c>
      <c r="CA345" s="168">
        <f>SUMIFS('BAZA DANYCH'!$O:$O,'BAZA DANYCH'!$U:$U,CA$281,'BAZA DANYCH'!$K:$K,$C345,'BAZA DANYCH'!$A:$A,$A345,'BAZA DANYCH'!$F:$F,STATYSTYKI!$B345)</f>
        <v>1</v>
      </c>
      <c r="CB345" s="168">
        <f>SUMIFS('BAZA DANYCH'!$P:$P,'BAZA DANYCH'!$U:$U,CB$281,'BAZA DANYCH'!$K:$K,$C345,'BAZA DANYCH'!$A:$A,$A345,'BAZA DANYCH'!$F:$F,STATYSTYKI!$B345)</f>
        <v>102</v>
      </c>
      <c r="CC345" s="168">
        <f t="shared" si="286"/>
        <v>103</v>
      </c>
      <c r="CD345" s="168">
        <f>SUMIFS('BAZA DANYCH'!$O:$O,'BAZA DANYCH'!$U:$U,CD$281,'BAZA DANYCH'!$K:$K,$C345,'BAZA DANYCH'!$A:$A,$A345,'BAZA DANYCH'!$F:$F,STATYSTYKI!$B345)</f>
        <v>0</v>
      </c>
      <c r="CE345" s="168">
        <f>SUMIFS('BAZA DANYCH'!$P:$P,'BAZA DANYCH'!$U:$U,CE$281,'BAZA DANYCH'!$K:$K,$C345,'BAZA DANYCH'!$A:$A,$A345,'BAZA DANYCH'!$F:$F,STATYSTYKI!$B345)</f>
        <v>0</v>
      </c>
      <c r="CF345" s="168">
        <f t="shared" si="287"/>
        <v>0</v>
      </c>
      <c r="CG345" s="168">
        <f>SUMIFS('BAZA DANYCH'!$O:$O,'BAZA DANYCH'!$U:$U,CG$281,'BAZA DANYCH'!$K:$K,$C345,'BAZA DANYCH'!$A:$A,$A345,'BAZA DANYCH'!$F:$F,STATYSTYKI!$B345)</f>
        <v>0</v>
      </c>
      <c r="CH345" s="168">
        <f>SUMIFS('BAZA DANYCH'!$P:$P,'BAZA DANYCH'!$U:$U,CH$281,'BAZA DANYCH'!$K:$K,$C345,'BAZA DANYCH'!$A:$A,$A345,'BAZA DANYCH'!$F:$F,STATYSTYKI!$B345)</f>
        <v>0</v>
      </c>
      <c r="CI345" s="168">
        <f t="shared" si="288"/>
        <v>0</v>
      </c>
      <c r="CJ345" s="168">
        <f>SUMIFS('BAZA DANYCH'!$O:$O,'BAZA DANYCH'!$U:$U,CJ$281,'BAZA DANYCH'!$K:$K,$C345,'BAZA DANYCH'!$A:$A,$A345,'BAZA DANYCH'!$F:$F,STATYSTYKI!$B345)</f>
        <v>0</v>
      </c>
      <c r="CK345" s="168">
        <f>SUMIFS('BAZA DANYCH'!$P:$P,'BAZA DANYCH'!$U:$U,CK$281,'BAZA DANYCH'!$K:$K,$C345,'BAZA DANYCH'!$A:$A,$A345,'BAZA DANYCH'!$F:$F,STATYSTYKI!$B345)</f>
        <v>7</v>
      </c>
      <c r="CL345" s="168">
        <f t="shared" si="289"/>
        <v>7</v>
      </c>
      <c r="CM345" s="168">
        <f>SUMIFS('BAZA DANYCH'!$O:$O,'BAZA DANYCH'!$U:$U,CM$281,'BAZA DANYCH'!$K:$K,$C345,'BAZA DANYCH'!$A:$A,$A345,'BAZA DANYCH'!$F:$F,STATYSTYKI!$B345)</f>
        <v>1</v>
      </c>
      <c r="CN345" s="168">
        <f>SUMIFS('BAZA DANYCH'!$P:$P,'BAZA DANYCH'!$U:$U,CN$281,'BAZA DANYCH'!$K:$K,$C345,'BAZA DANYCH'!$A:$A,$A345,'BAZA DANYCH'!$F:$F,STATYSTYKI!$B345)</f>
        <v>22</v>
      </c>
      <c r="CO345" s="168">
        <f t="shared" si="290"/>
        <v>23</v>
      </c>
      <c r="CP345" s="168">
        <f>SUMIFS('BAZA DANYCH'!$O:$O,'BAZA DANYCH'!$U:$U,CP$281,'BAZA DANYCH'!$K:$K,$C345,'BAZA DANYCH'!$A:$A,$A345,'BAZA DANYCH'!$F:$F,STATYSTYKI!$B345)</f>
        <v>0</v>
      </c>
      <c r="CQ345" s="168">
        <f>SUMIFS('BAZA DANYCH'!$P:$P,'BAZA DANYCH'!$U:$U,CQ$281,'BAZA DANYCH'!$K:$K,$C345,'BAZA DANYCH'!$A:$A,$A345,'BAZA DANYCH'!$F:$F,STATYSTYKI!$B345)</f>
        <v>0</v>
      </c>
      <c r="CR345" s="168">
        <f t="shared" si="291"/>
        <v>0</v>
      </c>
      <c r="CS345" s="168">
        <f>SUMIFS('BAZA DANYCH'!$O:$O,'BAZA DANYCH'!$U:$U,CS$281,'BAZA DANYCH'!$K:$K,$C345,'BAZA DANYCH'!$A:$A,$A345,'BAZA DANYCH'!$F:$F,STATYSTYKI!$B345)</f>
        <v>0</v>
      </c>
      <c r="CT345" s="168">
        <f>SUMIFS('BAZA DANYCH'!$P:$P,'BAZA DANYCH'!$U:$U,CT$281,'BAZA DANYCH'!$K:$K,$C345,'BAZA DANYCH'!$A:$A,$A345,'BAZA DANYCH'!$F:$F,STATYSTYKI!$B345)</f>
        <v>21</v>
      </c>
      <c r="CU345" s="168">
        <f t="shared" si="292"/>
        <v>21</v>
      </c>
      <c r="CV345" s="168">
        <f>SUMIFS('BAZA DANYCH'!$O:$O,'BAZA DANYCH'!$U:$U,CV$281,'BAZA DANYCH'!$K:$K,$C345,'BAZA DANYCH'!$A:$A,$A345,'BAZA DANYCH'!$F:$F,STATYSTYKI!$B345)</f>
        <v>0</v>
      </c>
      <c r="CW345" s="168">
        <f>SUMIFS('BAZA DANYCH'!$P:$P,'BAZA DANYCH'!$U:$U,CW$281,'BAZA DANYCH'!$K:$K,$C345,'BAZA DANYCH'!$A:$A,$A345,'BAZA DANYCH'!$F:$F,STATYSTYKI!$B345)</f>
        <v>27</v>
      </c>
    </row>
    <row r="346" spans="1:101" x14ac:dyDescent="0.2">
      <c r="A346" s="170" t="str">
        <f t="shared" ref="A346:C346" si="355">A248</f>
        <v xml:space="preserve">Plac Grunwaldzki </v>
      </c>
      <c r="B346" s="170" t="str">
        <f t="shared" si="355"/>
        <v>pr_88e_T</v>
      </c>
      <c r="C346" s="170" t="str">
        <f t="shared" si="355"/>
        <v>0P</v>
      </c>
      <c r="D346" s="177">
        <f t="shared" si="324"/>
        <v>808</v>
      </c>
      <c r="E346" s="177">
        <f t="shared" si="325"/>
        <v>484</v>
      </c>
      <c r="F346" s="177">
        <f t="shared" si="261"/>
        <v>1292</v>
      </c>
      <c r="G346" s="168">
        <f>SUMIFS('BAZA DANYCH'!$O:$O,'BAZA DANYCH'!$U:$U,G$281,'BAZA DANYCH'!$K:$K,$C346,'BAZA DANYCH'!$A:$A,$A346,'BAZA DANYCH'!$F:$F,STATYSTYKI!$B346)</f>
        <v>7</v>
      </c>
      <c r="H346" s="168">
        <f>SUMIFS('BAZA DANYCH'!$P:$P,'BAZA DANYCH'!$U:$U,H$281,'BAZA DANYCH'!$K:$K,$C346,'BAZA DANYCH'!$A:$A,$A346,'BAZA DANYCH'!$F:$F,STATYSTYKI!$B346)</f>
        <v>3</v>
      </c>
      <c r="I346" s="168">
        <f t="shared" si="262"/>
        <v>10</v>
      </c>
      <c r="J346" s="168">
        <f>SUMIFS('BAZA DANYCH'!$O:$O,'BAZA DANYCH'!$U:$U,J$281,'BAZA DANYCH'!$K:$K,$C346,'BAZA DANYCH'!$A:$A,$A346,'BAZA DANYCH'!$F:$F,STATYSTYKI!$B346)</f>
        <v>18</v>
      </c>
      <c r="K346" s="168">
        <f>SUMIFS('BAZA DANYCH'!$P:$P,'BAZA DANYCH'!$U:$U,K$281,'BAZA DANYCH'!$K:$K,$C346,'BAZA DANYCH'!$A:$A,$A346,'BAZA DANYCH'!$F:$F,STATYSTYKI!$B346)</f>
        <v>4</v>
      </c>
      <c r="L346" s="168">
        <f t="shared" si="263"/>
        <v>22</v>
      </c>
      <c r="M346" s="168">
        <f>SUMIFS('BAZA DANYCH'!$O:$O,'BAZA DANYCH'!$U:$U,M$281,'BAZA DANYCH'!$K:$K,$C346,'BAZA DANYCH'!$A:$A,$A346,'BAZA DANYCH'!$F:$F,STATYSTYKI!$B346)</f>
        <v>18</v>
      </c>
      <c r="N346" s="168">
        <f>SUMIFS('BAZA DANYCH'!$P:$P,'BAZA DANYCH'!$U:$U,N$281,'BAZA DANYCH'!$K:$K,$C346,'BAZA DANYCH'!$A:$A,$A346,'BAZA DANYCH'!$F:$F,STATYSTYKI!$B346)</f>
        <v>13</v>
      </c>
      <c r="O346" s="168">
        <f t="shared" si="264"/>
        <v>31</v>
      </c>
      <c r="P346" s="168">
        <f>SUMIFS('BAZA DANYCH'!$O:$O,'BAZA DANYCH'!$U:$U,P$281,'BAZA DANYCH'!$K:$K,$C346,'BAZA DANYCH'!$A:$A,$A346,'BAZA DANYCH'!$F:$F,STATYSTYKI!$B346)</f>
        <v>10</v>
      </c>
      <c r="Q346" s="168">
        <f>SUMIFS('BAZA DANYCH'!$P:$P,'BAZA DANYCH'!$U:$U,Q$281,'BAZA DANYCH'!$K:$K,$C346,'BAZA DANYCH'!$A:$A,$A346,'BAZA DANYCH'!$F:$F,STATYSTYKI!$B346)</f>
        <v>5</v>
      </c>
      <c r="R346" s="168">
        <f t="shared" si="265"/>
        <v>15</v>
      </c>
      <c r="S346" s="168">
        <f>SUMIFS('BAZA DANYCH'!$O:$O,'BAZA DANYCH'!$U:$U,S$281,'BAZA DANYCH'!$K:$K,$C346,'BAZA DANYCH'!$A:$A,$A346,'BAZA DANYCH'!$F:$F,STATYSTYKI!$B346)</f>
        <v>16</v>
      </c>
      <c r="T346" s="168">
        <f>SUMIFS('BAZA DANYCH'!$P:$P,'BAZA DANYCH'!$U:$U,T$281,'BAZA DANYCH'!$K:$K,$C346,'BAZA DANYCH'!$A:$A,$A346,'BAZA DANYCH'!$F:$F,STATYSTYKI!$B346)</f>
        <v>12</v>
      </c>
      <c r="U346" s="168">
        <f t="shared" si="266"/>
        <v>28</v>
      </c>
      <c r="V346" s="168">
        <f>SUMIFS('BAZA DANYCH'!$O:$O,'BAZA DANYCH'!$U:$U,V$281,'BAZA DANYCH'!$K:$K,$C346,'BAZA DANYCH'!$A:$A,$A346,'BAZA DANYCH'!$F:$F,STATYSTYKI!$B346)</f>
        <v>22</v>
      </c>
      <c r="W346" s="168">
        <f>SUMIFS('BAZA DANYCH'!$P:$P,'BAZA DANYCH'!$U:$U,W$281,'BAZA DANYCH'!$K:$K,$C346,'BAZA DANYCH'!$A:$A,$A346,'BAZA DANYCH'!$F:$F,STATYSTYKI!$B346)</f>
        <v>15</v>
      </c>
      <c r="X346" s="168">
        <f t="shared" si="267"/>
        <v>37</v>
      </c>
      <c r="Y346" s="168">
        <f>SUMIFS('BAZA DANYCH'!$O:$O,'BAZA DANYCH'!$U:$U,Y$281,'BAZA DANYCH'!$K:$K,$C346,'BAZA DANYCH'!$A:$A,$A346,'BAZA DANYCH'!$F:$F,STATYSTYKI!$B346)</f>
        <v>48</v>
      </c>
      <c r="Z346" s="168">
        <f>SUMIFS('BAZA DANYCH'!$P:$P,'BAZA DANYCH'!$U:$U,Z$281,'BAZA DANYCH'!$K:$K,$C346,'BAZA DANYCH'!$A:$A,$A346,'BAZA DANYCH'!$F:$F,STATYSTYKI!$B346)</f>
        <v>40</v>
      </c>
      <c r="AA346" s="168">
        <f t="shared" si="268"/>
        <v>88</v>
      </c>
      <c r="AB346" s="168">
        <f>SUMIFS('BAZA DANYCH'!$O:$O,'BAZA DANYCH'!$U:$U,AB$281,'BAZA DANYCH'!$K:$K,$C346,'BAZA DANYCH'!$A:$A,$A346,'BAZA DANYCH'!$F:$F,STATYSTYKI!$B346)</f>
        <v>15</v>
      </c>
      <c r="AC346" s="168">
        <f>SUMIFS('BAZA DANYCH'!$P:$P,'BAZA DANYCH'!$U:$U,AC$281,'BAZA DANYCH'!$K:$K,$C346,'BAZA DANYCH'!$A:$A,$A346,'BAZA DANYCH'!$F:$F,STATYSTYKI!$B346)</f>
        <v>30</v>
      </c>
      <c r="AD346" s="168">
        <f t="shared" si="269"/>
        <v>45</v>
      </c>
      <c r="AE346" s="168">
        <f>SUMIFS('BAZA DANYCH'!$O:$O,'BAZA DANYCH'!$U:$U,AE$281,'BAZA DANYCH'!$K:$K,$C346,'BAZA DANYCH'!$A:$A,$A346,'BAZA DANYCH'!$F:$F,STATYSTYKI!$B346)</f>
        <v>20</v>
      </c>
      <c r="AF346" s="168">
        <f>SUMIFS('BAZA DANYCH'!$P:$P,'BAZA DANYCH'!$U:$U,AF$281,'BAZA DANYCH'!$K:$K,$C346,'BAZA DANYCH'!$A:$A,$A346,'BAZA DANYCH'!$F:$F,STATYSTYKI!$B346)</f>
        <v>13</v>
      </c>
      <c r="AG346" s="168">
        <f t="shared" si="270"/>
        <v>33</v>
      </c>
      <c r="AH346" s="168">
        <f>SUMIFS('BAZA DANYCH'!$O:$O,'BAZA DANYCH'!$U:$U,AH$281,'BAZA DANYCH'!$K:$K,$C346,'BAZA DANYCH'!$A:$A,$A346,'BAZA DANYCH'!$F:$F,STATYSTYKI!$B346)</f>
        <v>14</v>
      </c>
      <c r="AI346" s="168">
        <f>SUMIFS('BAZA DANYCH'!$P:$P,'BAZA DANYCH'!$U:$U,AI$281,'BAZA DANYCH'!$K:$K,$C346,'BAZA DANYCH'!$A:$A,$A346,'BAZA DANYCH'!$F:$F,STATYSTYKI!$B346)</f>
        <v>12</v>
      </c>
      <c r="AJ346" s="168">
        <f t="shared" si="271"/>
        <v>26</v>
      </c>
      <c r="AK346" s="168">
        <f>SUMIFS('BAZA DANYCH'!$O:$O,'BAZA DANYCH'!$U:$U,AK$281,'BAZA DANYCH'!$K:$K,$C346,'BAZA DANYCH'!$A:$A,$A346,'BAZA DANYCH'!$F:$F,STATYSTYKI!$B346)</f>
        <v>28</v>
      </c>
      <c r="AL346" s="168">
        <f>SUMIFS('BAZA DANYCH'!$P:$P,'BAZA DANYCH'!$U:$U,AL$281,'BAZA DANYCH'!$K:$K,$C346,'BAZA DANYCH'!$A:$A,$A346,'BAZA DANYCH'!$F:$F,STATYSTYKI!$B346)</f>
        <v>23</v>
      </c>
      <c r="AM346" s="168">
        <f t="shared" si="272"/>
        <v>51</v>
      </c>
      <c r="AN346" s="168">
        <f>SUMIFS('BAZA DANYCH'!$O:$O,'BAZA DANYCH'!$U:$U,AN$281,'BAZA DANYCH'!$K:$K,$C346,'BAZA DANYCH'!$A:$A,$A346,'BAZA DANYCH'!$F:$F,STATYSTYKI!$B346)</f>
        <v>6</v>
      </c>
      <c r="AO346" s="168">
        <f>SUMIFS('BAZA DANYCH'!$P:$P,'BAZA DANYCH'!$U:$U,AO$281,'BAZA DANYCH'!$K:$K,$C346,'BAZA DANYCH'!$A:$A,$A346,'BAZA DANYCH'!$F:$F,STATYSTYKI!$B346)</f>
        <v>23</v>
      </c>
      <c r="AP346" s="168">
        <f t="shared" si="273"/>
        <v>29</v>
      </c>
      <c r="AQ346" s="168">
        <f>SUMIFS('BAZA DANYCH'!$O:$O,'BAZA DANYCH'!$U:$U,AQ$281,'BAZA DANYCH'!$K:$K,$C346,'BAZA DANYCH'!$A:$A,$A346,'BAZA DANYCH'!$F:$F,STATYSTYKI!$B346)</f>
        <v>13</v>
      </c>
      <c r="AR346" s="168">
        <f>SUMIFS('BAZA DANYCH'!$P:$P,'BAZA DANYCH'!$U:$U,AR$281,'BAZA DANYCH'!$K:$K,$C346,'BAZA DANYCH'!$A:$A,$A346,'BAZA DANYCH'!$F:$F,STATYSTYKI!$B346)</f>
        <v>45</v>
      </c>
      <c r="AS346" s="168">
        <f t="shared" si="274"/>
        <v>58</v>
      </c>
      <c r="AT346" s="168">
        <f>SUMIFS('BAZA DANYCH'!$O:$O,'BAZA DANYCH'!$U:$U,AT$281,'BAZA DANYCH'!$K:$K,$C346,'BAZA DANYCH'!$A:$A,$A346,'BAZA DANYCH'!$F:$F,STATYSTYKI!$B346)</f>
        <v>48</v>
      </c>
      <c r="AU346" s="168">
        <f>SUMIFS('BAZA DANYCH'!$P:$P,'BAZA DANYCH'!$U:$U,AU$281,'BAZA DANYCH'!$K:$K,$C346,'BAZA DANYCH'!$A:$A,$A346,'BAZA DANYCH'!$F:$F,STATYSTYKI!$B346)</f>
        <v>35</v>
      </c>
      <c r="AV346" s="168">
        <f t="shared" si="275"/>
        <v>83</v>
      </c>
      <c r="AW346" s="168">
        <f>SUMIFS('BAZA DANYCH'!$O:$O,'BAZA DANYCH'!$U:$U,AW$281,'BAZA DANYCH'!$K:$K,$C346,'BAZA DANYCH'!$A:$A,$A346,'BAZA DANYCH'!$F:$F,STATYSTYKI!$B346)</f>
        <v>25</v>
      </c>
      <c r="AX346" s="168">
        <f>SUMIFS('BAZA DANYCH'!$P:$P,'BAZA DANYCH'!$U:$U,AX$281,'BAZA DANYCH'!$K:$K,$C346,'BAZA DANYCH'!$A:$A,$A346,'BAZA DANYCH'!$F:$F,STATYSTYKI!$B346)</f>
        <v>10</v>
      </c>
      <c r="AY346" s="168">
        <f t="shared" si="276"/>
        <v>35</v>
      </c>
      <c r="AZ346" s="168">
        <f>SUMIFS('BAZA DANYCH'!$O:$O,'BAZA DANYCH'!$U:$U,AZ$281,'BAZA DANYCH'!$K:$K,$C346,'BAZA DANYCH'!$A:$A,$A346,'BAZA DANYCH'!$F:$F,STATYSTYKI!$B346)</f>
        <v>12</v>
      </c>
      <c r="BA346" s="168">
        <f>SUMIFS('BAZA DANYCH'!$P:$P,'BAZA DANYCH'!$U:$U,BA$281,'BAZA DANYCH'!$K:$K,$C346,'BAZA DANYCH'!$A:$A,$A346,'BAZA DANYCH'!$F:$F,STATYSTYKI!$B346)</f>
        <v>20</v>
      </c>
      <c r="BB346" s="168">
        <f t="shared" si="277"/>
        <v>32</v>
      </c>
      <c r="BC346" s="168">
        <f>SUMIFS('BAZA DANYCH'!$O:$O,'BAZA DANYCH'!$U:$U,BC$281,'BAZA DANYCH'!$K:$K,$C346,'BAZA DANYCH'!$A:$A,$A346,'BAZA DANYCH'!$F:$F,STATYSTYKI!$B346)</f>
        <v>35</v>
      </c>
      <c r="BD346" s="168">
        <f>SUMIFS('BAZA DANYCH'!$P:$P,'BAZA DANYCH'!$U:$U,BD$281,'BAZA DANYCH'!$K:$K,$C346,'BAZA DANYCH'!$A:$A,$A346,'BAZA DANYCH'!$F:$F,STATYSTYKI!$B346)</f>
        <v>5</v>
      </c>
      <c r="BE346" s="168">
        <f t="shared" si="278"/>
        <v>40</v>
      </c>
      <c r="BF346" s="168">
        <f>SUMIFS('BAZA DANYCH'!$O:$O,'BAZA DANYCH'!$U:$U,BF$281,'BAZA DANYCH'!$K:$K,$C346,'BAZA DANYCH'!$A:$A,$A346,'BAZA DANYCH'!$F:$F,STATYSTYKI!$B346)</f>
        <v>18</v>
      </c>
      <c r="BG346" s="168">
        <f>SUMIFS('BAZA DANYCH'!$P:$P,'BAZA DANYCH'!$U:$U,BG$281,'BAZA DANYCH'!$K:$K,$C346,'BAZA DANYCH'!$A:$A,$A346,'BAZA DANYCH'!$F:$F,STATYSTYKI!$B346)</f>
        <v>12</v>
      </c>
      <c r="BH346" s="168">
        <f t="shared" si="279"/>
        <v>30</v>
      </c>
      <c r="BI346" s="168">
        <f>SUMIFS('BAZA DANYCH'!$O:$O,'BAZA DANYCH'!$U:$U,BI$281,'BAZA DANYCH'!$K:$K,$C346,'BAZA DANYCH'!$A:$A,$A346,'BAZA DANYCH'!$F:$F,STATYSTYKI!$B346)</f>
        <v>62</v>
      </c>
      <c r="BJ346" s="168">
        <f>SUMIFS('BAZA DANYCH'!$P:$P,'BAZA DANYCH'!$U:$U,BJ$281,'BAZA DANYCH'!$K:$K,$C346,'BAZA DANYCH'!$A:$A,$A346,'BAZA DANYCH'!$F:$F,STATYSTYKI!$B346)</f>
        <v>19</v>
      </c>
      <c r="BK346" s="168">
        <f t="shared" si="280"/>
        <v>81</v>
      </c>
      <c r="BL346" s="168">
        <f>SUMIFS('BAZA DANYCH'!$O:$O,'BAZA DANYCH'!$U:$U,BL$281,'BAZA DANYCH'!$K:$K,$C346,'BAZA DANYCH'!$A:$A,$A346,'BAZA DANYCH'!$F:$F,STATYSTYKI!$B346)</f>
        <v>11</v>
      </c>
      <c r="BM346" s="168">
        <f>SUMIFS('BAZA DANYCH'!$P:$P,'BAZA DANYCH'!$U:$U,BM$281,'BAZA DANYCH'!$K:$K,$C346,'BAZA DANYCH'!$A:$A,$A346,'BAZA DANYCH'!$F:$F,STATYSTYKI!$B346)</f>
        <v>12</v>
      </c>
      <c r="BN346" s="168">
        <f t="shared" si="281"/>
        <v>23</v>
      </c>
      <c r="BO346" s="168">
        <f>SUMIFS('BAZA DANYCH'!$O:$O,'BAZA DANYCH'!$U:$U,BO$281,'BAZA DANYCH'!$K:$K,$C346,'BAZA DANYCH'!$A:$A,$A346,'BAZA DANYCH'!$F:$F,STATYSTYKI!$B346)</f>
        <v>43</v>
      </c>
      <c r="BP346" s="168">
        <f>SUMIFS('BAZA DANYCH'!$P:$P,'BAZA DANYCH'!$U:$U,BP$281,'BAZA DANYCH'!$K:$K,$C346,'BAZA DANYCH'!$A:$A,$A346,'BAZA DANYCH'!$F:$F,STATYSTYKI!$B346)</f>
        <v>5</v>
      </c>
      <c r="BQ346" s="168">
        <f t="shared" si="282"/>
        <v>48</v>
      </c>
      <c r="BR346" s="168">
        <f>SUMIFS('BAZA DANYCH'!$O:$O,'BAZA DANYCH'!$U:$U,BR$281,'BAZA DANYCH'!$K:$K,$C346,'BAZA DANYCH'!$A:$A,$A346,'BAZA DANYCH'!$F:$F,STATYSTYKI!$B346)</f>
        <v>17</v>
      </c>
      <c r="BS346" s="168">
        <f>SUMIFS('BAZA DANYCH'!$P:$P,'BAZA DANYCH'!$U:$U,BS$281,'BAZA DANYCH'!$K:$K,$C346,'BAZA DANYCH'!$A:$A,$A346,'BAZA DANYCH'!$F:$F,STATYSTYKI!$B346)</f>
        <v>14</v>
      </c>
      <c r="BT346" s="168">
        <f t="shared" si="283"/>
        <v>31</v>
      </c>
      <c r="BU346" s="168">
        <f>SUMIFS('BAZA DANYCH'!$O:$O,'BAZA DANYCH'!$U:$U,BU$281,'BAZA DANYCH'!$K:$K,$C346,'BAZA DANYCH'!$A:$A,$A346,'BAZA DANYCH'!$F:$F,STATYSTYKI!$B346)</f>
        <v>48</v>
      </c>
      <c r="BV346" s="168">
        <f>SUMIFS('BAZA DANYCH'!$P:$P,'BAZA DANYCH'!$U:$U,BV$281,'BAZA DANYCH'!$K:$K,$C346,'BAZA DANYCH'!$A:$A,$A346,'BAZA DANYCH'!$F:$F,STATYSTYKI!$B346)</f>
        <v>22</v>
      </c>
      <c r="BW346" s="168">
        <f t="shared" si="284"/>
        <v>70</v>
      </c>
      <c r="BX346" s="168">
        <f>SUMIFS('BAZA DANYCH'!$O:$O,'BAZA DANYCH'!$U:$U,BX$281,'BAZA DANYCH'!$K:$K,$C346,'BAZA DANYCH'!$A:$A,$A346,'BAZA DANYCH'!$F:$F,STATYSTYKI!$B346)</f>
        <v>34</v>
      </c>
      <c r="BY346" s="168">
        <f>SUMIFS('BAZA DANYCH'!$P:$P,'BAZA DANYCH'!$U:$U,BY$281,'BAZA DANYCH'!$K:$K,$C346,'BAZA DANYCH'!$A:$A,$A346,'BAZA DANYCH'!$F:$F,STATYSTYKI!$B346)</f>
        <v>20</v>
      </c>
      <c r="BZ346" s="168">
        <f t="shared" si="285"/>
        <v>54</v>
      </c>
      <c r="CA346" s="168">
        <f>SUMIFS('BAZA DANYCH'!$O:$O,'BAZA DANYCH'!$U:$U,CA$281,'BAZA DANYCH'!$K:$K,$C346,'BAZA DANYCH'!$A:$A,$A346,'BAZA DANYCH'!$F:$F,STATYSTYKI!$B346)</f>
        <v>24</v>
      </c>
      <c r="CB346" s="168">
        <f>SUMIFS('BAZA DANYCH'!$P:$P,'BAZA DANYCH'!$U:$U,CB$281,'BAZA DANYCH'!$K:$K,$C346,'BAZA DANYCH'!$A:$A,$A346,'BAZA DANYCH'!$F:$F,STATYSTYKI!$B346)</f>
        <v>5</v>
      </c>
      <c r="CC346" s="168">
        <f t="shared" si="286"/>
        <v>29</v>
      </c>
      <c r="CD346" s="168">
        <f>SUMIFS('BAZA DANYCH'!$O:$O,'BAZA DANYCH'!$U:$U,CD$281,'BAZA DANYCH'!$K:$K,$C346,'BAZA DANYCH'!$A:$A,$A346,'BAZA DANYCH'!$F:$F,STATYSTYKI!$B346)</f>
        <v>28</v>
      </c>
      <c r="CE346" s="168">
        <f>SUMIFS('BAZA DANYCH'!$P:$P,'BAZA DANYCH'!$U:$U,CE$281,'BAZA DANYCH'!$K:$K,$C346,'BAZA DANYCH'!$A:$A,$A346,'BAZA DANYCH'!$F:$F,STATYSTYKI!$B346)</f>
        <v>4</v>
      </c>
      <c r="CF346" s="168">
        <f t="shared" si="287"/>
        <v>32</v>
      </c>
      <c r="CG346" s="168">
        <f>SUMIFS('BAZA DANYCH'!$O:$O,'BAZA DANYCH'!$U:$U,CG$281,'BAZA DANYCH'!$K:$K,$C346,'BAZA DANYCH'!$A:$A,$A346,'BAZA DANYCH'!$F:$F,STATYSTYKI!$B346)</f>
        <v>43</v>
      </c>
      <c r="CH346" s="168">
        <f>SUMIFS('BAZA DANYCH'!$P:$P,'BAZA DANYCH'!$U:$U,CH$281,'BAZA DANYCH'!$K:$K,$C346,'BAZA DANYCH'!$A:$A,$A346,'BAZA DANYCH'!$F:$F,STATYSTYKI!$B346)</f>
        <v>19</v>
      </c>
      <c r="CI346" s="168">
        <f t="shared" si="288"/>
        <v>62</v>
      </c>
      <c r="CJ346" s="168">
        <f>SUMIFS('BAZA DANYCH'!$O:$O,'BAZA DANYCH'!$U:$U,CJ$281,'BAZA DANYCH'!$K:$K,$C346,'BAZA DANYCH'!$A:$A,$A346,'BAZA DANYCH'!$F:$F,STATYSTYKI!$B346)</f>
        <v>45</v>
      </c>
      <c r="CK346" s="168">
        <f>SUMIFS('BAZA DANYCH'!$P:$P,'BAZA DANYCH'!$U:$U,CK$281,'BAZA DANYCH'!$K:$K,$C346,'BAZA DANYCH'!$A:$A,$A346,'BAZA DANYCH'!$F:$F,STATYSTYKI!$B346)</f>
        <v>14</v>
      </c>
      <c r="CL346" s="168">
        <f t="shared" si="289"/>
        <v>59</v>
      </c>
      <c r="CM346" s="168">
        <f>SUMIFS('BAZA DANYCH'!$O:$O,'BAZA DANYCH'!$U:$U,CM$281,'BAZA DANYCH'!$K:$K,$C346,'BAZA DANYCH'!$A:$A,$A346,'BAZA DANYCH'!$F:$F,STATYSTYKI!$B346)</f>
        <v>22</v>
      </c>
      <c r="CN346" s="168">
        <f>SUMIFS('BAZA DANYCH'!$P:$P,'BAZA DANYCH'!$U:$U,CN$281,'BAZA DANYCH'!$K:$K,$C346,'BAZA DANYCH'!$A:$A,$A346,'BAZA DANYCH'!$F:$F,STATYSTYKI!$B346)</f>
        <v>14</v>
      </c>
      <c r="CO346" s="168">
        <f t="shared" si="290"/>
        <v>36</v>
      </c>
      <c r="CP346" s="168">
        <f>SUMIFS('BAZA DANYCH'!$O:$O,'BAZA DANYCH'!$U:$U,CP$281,'BAZA DANYCH'!$K:$K,$C346,'BAZA DANYCH'!$A:$A,$A346,'BAZA DANYCH'!$F:$F,STATYSTYKI!$B346)</f>
        <v>25</v>
      </c>
      <c r="CQ346" s="168">
        <f>SUMIFS('BAZA DANYCH'!$P:$P,'BAZA DANYCH'!$U:$U,CQ$281,'BAZA DANYCH'!$K:$K,$C346,'BAZA DANYCH'!$A:$A,$A346,'BAZA DANYCH'!$F:$F,STATYSTYKI!$B346)</f>
        <v>7</v>
      </c>
      <c r="CR346" s="168">
        <f t="shared" si="291"/>
        <v>32</v>
      </c>
      <c r="CS346" s="168">
        <f>SUMIFS('BAZA DANYCH'!$O:$O,'BAZA DANYCH'!$U:$U,CS$281,'BAZA DANYCH'!$K:$K,$C346,'BAZA DANYCH'!$A:$A,$A346,'BAZA DANYCH'!$F:$F,STATYSTYKI!$B346)</f>
        <v>15</v>
      </c>
      <c r="CT346" s="168">
        <f>SUMIFS('BAZA DANYCH'!$P:$P,'BAZA DANYCH'!$U:$U,CT$281,'BAZA DANYCH'!$K:$K,$C346,'BAZA DANYCH'!$A:$A,$A346,'BAZA DANYCH'!$F:$F,STATYSTYKI!$B346)</f>
        <v>3</v>
      </c>
      <c r="CU346" s="168">
        <f t="shared" si="292"/>
        <v>18</v>
      </c>
      <c r="CV346" s="168">
        <f>SUMIFS('BAZA DANYCH'!$O:$O,'BAZA DANYCH'!$U:$U,CV$281,'BAZA DANYCH'!$K:$K,$C346,'BAZA DANYCH'!$A:$A,$A346,'BAZA DANYCH'!$F:$F,STATYSTYKI!$B346)</f>
        <v>18</v>
      </c>
      <c r="CW346" s="168">
        <f>SUMIFS('BAZA DANYCH'!$P:$P,'BAZA DANYCH'!$U:$U,CW$281,'BAZA DANYCH'!$K:$K,$C346,'BAZA DANYCH'!$A:$A,$A346,'BAZA DANYCH'!$F:$F,STATYSTYKI!$B346)</f>
        <v>6</v>
      </c>
    </row>
    <row r="347" spans="1:101" x14ac:dyDescent="0.2">
      <c r="A347" s="170" t="str">
        <f t="shared" ref="A347:C347" si="356">A249</f>
        <v>Nadodrze</v>
      </c>
      <c r="B347" s="170" t="str">
        <f t="shared" si="356"/>
        <v>pr_90a_kier_zach_T</v>
      </c>
      <c r="C347" s="170" t="str">
        <f t="shared" si="356"/>
        <v>0P</v>
      </c>
      <c r="D347" s="177">
        <f t="shared" si="324"/>
        <v>0</v>
      </c>
      <c r="E347" s="177">
        <f t="shared" si="325"/>
        <v>3</v>
      </c>
      <c r="F347" s="177">
        <f t="shared" si="261"/>
        <v>3</v>
      </c>
      <c r="G347" s="168">
        <f>SUMIFS('BAZA DANYCH'!$O:$O,'BAZA DANYCH'!$U:$U,G$281,'BAZA DANYCH'!$K:$K,$C347,'BAZA DANYCH'!$A:$A,$A347,'BAZA DANYCH'!$F:$F,STATYSTYKI!$B347)</f>
        <v>0</v>
      </c>
      <c r="H347" s="168">
        <f>SUMIFS('BAZA DANYCH'!$P:$P,'BAZA DANYCH'!$U:$U,H$281,'BAZA DANYCH'!$K:$K,$C347,'BAZA DANYCH'!$A:$A,$A347,'BAZA DANYCH'!$F:$F,STATYSTYKI!$B347)</f>
        <v>0</v>
      </c>
      <c r="I347" s="168">
        <f t="shared" si="262"/>
        <v>0</v>
      </c>
      <c r="J347" s="168">
        <f>SUMIFS('BAZA DANYCH'!$O:$O,'BAZA DANYCH'!$U:$U,J$281,'BAZA DANYCH'!$K:$K,$C347,'BAZA DANYCH'!$A:$A,$A347,'BAZA DANYCH'!$F:$F,STATYSTYKI!$B347)</f>
        <v>0</v>
      </c>
      <c r="K347" s="168">
        <f>SUMIFS('BAZA DANYCH'!$P:$P,'BAZA DANYCH'!$U:$U,K$281,'BAZA DANYCH'!$K:$K,$C347,'BAZA DANYCH'!$A:$A,$A347,'BAZA DANYCH'!$F:$F,STATYSTYKI!$B347)</f>
        <v>0</v>
      </c>
      <c r="L347" s="168">
        <f t="shared" si="263"/>
        <v>0</v>
      </c>
      <c r="M347" s="168">
        <f>SUMIFS('BAZA DANYCH'!$O:$O,'BAZA DANYCH'!$U:$U,M$281,'BAZA DANYCH'!$K:$K,$C347,'BAZA DANYCH'!$A:$A,$A347,'BAZA DANYCH'!$F:$F,STATYSTYKI!$B347)</f>
        <v>0</v>
      </c>
      <c r="N347" s="168">
        <f>SUMIFS('BAZA DANYCH'!$P:$P,'BAZA DANYCH'!$U:$U,N$281,'BAZA DANYCH'!$K:$K,$C347,'BAZA DANYCH'!$A:$A,$A347,'BAZA DANYCH'!$F:$F,STATYSTYKI!$B347)</f>
        <v>0</v>
      </c>
      <c r="O347" s="168">
        <f t="shared" si="264"/>
        <v>0</v>
      </c>
      <c r="P347" s="168">
        <f>SUMIFS('BAZA DANYCH'!$O:$O,'BAZA DANYCH'!$U:$U,P$281,'BAZA DANYCH'!$K:$K,$C347,'BAZA DANYCH'!$A:$A,$A347,'BAZA DANYCH'!$F:$F,STATYSTYKI!$B347)</f>
        <v>0</v>
      </c>
      <c r="Q347" s="168">
        <f>SUMIFS('BAZA DANYCH'!$P:$P,'BAZA DANYCH'!$U:$U,Q$281,'BAZA DANYCH'!$K:$K,$C347,'BAZA DANYCH'!$A:$A,$A347,'BAZA DANYCH'!$F:$F,STATYSTYKI!$B347)</f>
        <v>0</v>
      </c>
      <c r="R347" s="168">
        <f t="shared" si="265"/>
        <v>0</v>
      </c>
      <c r="S347" s="168">
        <f>SUMIFS('BAZA DANYCH'!$O:$O,'BAZA DANYCH'!$U:$U,S$281,'BAZA DANYCH'!$K:$K,$C347,'BAZA DANYCH'!$A:$A,$A347,'BAZA DANYCH'!$F:$F,STATYSTYKI!$B347)</f>
        <v>0</v>
      </c>
      <c r="T347" s="168">
        <f>SUMIFS('BAZA DANYCH'!$P:$P,'BAZA DANYCH'!$U:$U,T$281,'BAZA DANYCH'!$K:$K,$C347,'BAZA DANYCH'!$A:$A,$A347,'BAZA DANYCH'!$F:$F,STATYSTYKI!$B347)</f>
        <v>0</v>
      </c>
      <c r="U347" s="168">
        <f t="shared" si="266"/>
        <v>0</v>
      </c>
      <c r="V347" s="168">
        <f>SUMIFS('BAZA DANYCH'!$O:$O,'BAZA DANYCH'!$U:$U,V$281,'BAZA DANYCH'!$K:$K,$C347,'BAZA DANYCH'!$A:$A,$A347,'BAZA DANYCH'!$F:$F,STATYSTYKI!$B347)</f>
        <v>0</v>
      </c>
      <c r="W347" s="168">
        <f>SUMIFS('BAZA DANYCH'!$P:$P,'BAZA DANYCH'!$U:$U,W$281,'BAZA DANYCH'!$K:$K,$C347,'BAZA DANYCH'!$A:$A,$A347,'BAZA DANYCH'!$F:$F,STATYSTYKI!$B347)</f>
        <v>0</v>
      </c>
      <c r="X347" s="168">
        <f t="shared" si="267"/>
        <v>0</v>
      </c>
      <c r="Y347" s="168">
        <f>SUMIFS('BAZA DANYCH'!$O:$O,'BAZA DANYCH'!$U:$U,Y$281,'BAZA DANYCH'!$K:$K,$C347,'BAZA DANYCH'!$A:$A,$A347,'BAZA DANYCH'!$F:$F,STATYSTYKI!$B347)</f>
        <v>0</v>
      </c>
      <c r="Z347" s="168">
        <f>SUMIFS('BAZA DANYCH'!$P:$P,'BAZA DANYCH'!$U:$U,Z$281,'BAZA DANYCH'!$K:$K,$C347,'BAZA DANYCH'!$A:$A,$A347,'BAZA DANYCH'!$F:$F,STATYSTYKI!$B347)</f>
        <v>0</v>
      </c>
      <c r="AA347" s="168">
        <f t="shared" si="268"/>
        <v>0</v>
      </c>
      <c r="AB347" s="168">
        <f>SUMIFS('BAZA DANYCH'!$O:$O,'BAZA DANYCH'!$U:$U,AB$281,'BAZA DANYCH'!$K:$K,$C347,'BAZA DANYCH'!$A:$A,$A347,'BAZA DANYCH'!$F:$F,STATYSTYKI!$B347)</f>
        <v>0</v>
      </c>
      <c r="AC347" s="168">
        <f>SUMIFS('BAZA DANYCH'!$P:$P,'BAZA DANYCH'!$U:$U,AC$281,'BAZA DANYCH'!$K:$K,$C347,'BAZA DANYCH'!$A:$A,$A347,'BAZA DANYCH'!$F:$F,STATYSTYKI!$B347)</f>
        <v>0</v>
      </c>
      <c r="AD347" s="168">
        <f t="shared" si="269"/>
        <v>0</v>
      </c>
      <c r="AE347" s="168">
        <f>SUMIFS('BAZA DANYCH'!$O:$O,'BAZA DANYCH'!$U:$U,AE$281,'BAZA DANYCH'!$K:$K,$C347,'BAZA DANYCH'!$A:$A,$A347,'BAZA DANYCH'!$F:$F,STATYSTYKI!$B347)</f>
        <v>0</v>
      </c>
      <c r="AF347" s="168">
        <f>SUMIFS('BAZA DANYCH'!$P:$P,'BAZA DANYCH'!$U:$U,AF$281,'BAZA DANYCH'!$K:$K,$C347,'BAZA DANYCH'!$A:$A,$A347,'BAZA DANYCH'!$F:$F,STATYSTYKI!$B347)</f>
        <v>1</v>
      </c>
      <c r="AG347" s="168">
        <f t="shared" si="270"/>
        <v>1</v>
      </c>
      <c r="AH347" s="168">
        <f>SUMIFS('BAZA DANYCH'!$O:$O,'BAZA DANYCH'!$U:$U,AH$281,'BAZA DANYCH'!$K:$K,$C347,'BAZA DANYCH'!$A:$A,$A347,'BAZA DANYCH'!$F:$F,STATYSTYKI!$B347)</f>
        <v>0</v>
      </c>
      <c r="AI347" s="168">
        <f>SUMIFS('BAZA DANYCH'!$P:$P,'BAZA DANYCH'!$U:$U,AI$281,'BAZA DANYCH'!$K:$K,$C347,'BAZA DANYCH'!$A:$A,$A347,'BAZA DANYCH'!$F:$F,STATYSTYKI!$B347)</f>
        <v>0</v>
      </c>
      <c r="AJ347" s="168">
        <f t="shared" si="271"/>
        <v>0</v>
      </c>
      <c r="AK347" s="168">
        <f>SUMIFS('BAZA DANYCH'!$O:$O,'BAZA DANYCH'!$U:$U,AK$281,'BAZA DANYCH'!$K:$K,$C347,'BAZA DANYCH'!$A:$A,$A347,'BAZA DANYCH'!$F:$F,STATYSTYKI!$B347)</f>
        <v>0</v>
      </c>
      <c r="AL347" s="168">
        <f>SUMIFS('BAZA DANYCH'!$P:$P,'BAZA DANYCH'!$U:$U,AL$281,'BAZA DANYCH'!$K:$K,$C347,'BAZA DANYCH'!$A:$A,$A347,'BAZA DANYCH'!$F:$F,STATYSTYKI!$B347)</f>
        <v>0</v>
      </c>
      <c r="AM347" s="168">
        <f t="shared" si="272"/>
        <v>0</v>
      </c>
      <c r="AN347" s="168">
        <f>SUMIFS('BAZA DANYCH'!$O:$O,'BAZA DANYCH'!$U:$U,AN$281,'BAZA DANYCH'!$K:$K,$C347,'BAZA DANYCH'!$A:$A,$A347,'BAZA DANYCH'!$F:$F,STATYSTYKI!$B347)</f>
        <v>0</v>
      </c>
      <c r="AO347" s="168">
        <f>SUMIFS('BAZA DANYCH'!$P:$P,'BAZA DANYCH'!$U:$U,AO$281,'BAZA DANYCH'!$K:$K,$C347,'BAZA DANYCH'!$A:$A,$A347,'BAZA DANYCH'!$F:$F,STATYSTYKI!$B347)</f>
        <v>0</v>
      </c>
      <c r="AP347" s="168">
        <f t="shared" si="273"/>
        <v>0</v>
      </c>
      <c r="AQ347" s="168">
        <f>SUMIFS('BAZA DANYCH'!$O:$O,'BAZA DANYCH'!$U:$U,AQ$281,'BAZA DANYCH'!$K:$K,$C347,'BAZA DANYCH'!$A:$A,$A347,'BAZA DANYCH'!$F:$F,STATYSTYKI!$B347)</f>
        <v>0</v>
      </c>
      <c r="AR347" s="168">
        <f>SUMIFS('BAZA DANYCH'!$P:$P,'BAZA DANYCH'!$U:$U,AR$281,'BAZA DANYCH'!$K:$K,$C347,'BAZA DANYCH'!$A:$A,$A347,'BAZA DANYCH'!$F:$F,STATYSTYKI!$B347)</f>
        <v>0</v>
      </c>
      <c r="AS347" s="168">
        <f t="shared" si="274"/>
        <v>0</v>
      </c>
      <c r="AT347" s="168">
        <f>SUMIFS('BAZA DANYCH'!$O:$O,'BAZA DANYCH'!$U:$U,AT$281,'BAZA DANYCH'!$K:$K,$C347,'BAZA DANYCH'!$A:$A,$A347,'BAZA DANYCH'!$F:$F,STATYSTYKI!$B347)</f>
        <v>0</v>
      </c>
      <c r="AU347" s="168">
        <f>SUMIFS('BAZA DANYCH'!$P:$P,'BAZA DANYCH'!$U:$U,AU$281,'BAZA DANYCH'!$K:$K,$C347,'BAZA DANYCH'!$A:$A,$A347,'BAZA DANYCH'!$F:$F,STATYSTYKI!$B347)</f>
        <v>0</v>
      </c>
      <c r="AV347" s="168">
        <f t="shared" si="275"/>
        <v>0</v>
      </c>
      <c r="AW347" s="168">
        <f>SUMIFS('BAZA DANYCH'!$O:$O,'BAZA DANYCH'!$U:$U,AW$281,'BAZA DANYCH'!$K:$K,$C347,'BAZA DANYCH'!$A:$A,$A347,'BAZA DANYCH'!$F:$F,STATYSTYKI!$B347)</f>
        <v>0</v>
      </c>
      <c r="AX347" s="168">
        <f>SUMIFS('BAZA DANYCH'!$P:$P,'BAZA DANYCH'!$U:$U,AX$281,'BAZA DANYCH'!$K:$K,$C347,'BAZA DANYCH'!$A:$A,$A347,'BAZA DANYCH'!$F:$F,STATYSTYKI!$B347)</f>
        <v>0</v>
      </c>
      <c r="AY347" s="168">
        <f t="shared" si="276"/>
        <v>0</v>
      </c>
      <c r="AZ347" s="168">
        <f>SUMIFS('BAZA DANYCH'!$O:$O,'BAZA DANYCH'!$U:$U,AZ$281,'BAZA DANYCH'!$K:$K,$C347,'BAZA DANYCH'!$A:$A,$A347,'BAZA DANYCH'!$F:$F,STATYSTYKI!$B347)</f>
        <v>0</v>
      </c>
      <c r="BA347" s="168">
        <f>SUMIFS('BAZA DANYCH'!$P:$P,'BAZA DANYCH'!$U:$U,BA$281,'BAZA DANYCH'!$K:$K,$C347,'BAZA DANYCH'!$A:$A,$A347,'BAZA DANYCH'!$F:$F,STATYSTYKI!$B347)</f>
        <v>0</v>
      </c>
      <c r="BB347" s="168">
        <f t="shared" si="277"/>
        <v>0</v>
      </c>
      <c r="BC347" s="168">
        <f>SUMIFS('BAZA DANYCH'!$O:$O,'BAZA DANYCH'!$U:$U,BC$281,'BAZA DANYCH'!$K:$K,$C347,'BAZA DANYCH'!$A:$A,$A347,'BAZA DANYCH'!$F:$F,STATYSTYKI!$B347)</f>
        <v>0</v>
      </c>
      <c r="BD347" s="168">
        <f>SUMIFS('BAZA DANYCH'!$P:$P,'BAZA DANYCH'!$U:$U,BD$281,'BAZA DANYCH'!$K:$K,$C347,'BAZA DANYCH'!$A:$A,$A347,'BAZA DANYCH'!$F:$F,STATYSTYKI!$B347)</f>
        <v>0</v>
      </c>
      <c r="BE347" s="168">
        <f t="shared" si="278"/>
        <v>0</v>
      </c>
      <c r="BF347" s="168">
        <f>SUMIFS('BAZA DANYCH'!$O:$O,'BAZA DANYCH'!$U:$U,BF$281,'BAZA DANYCH'!$K:$K,$C347,'BAZA DANYCH'!$A:$A,$A347,'BAZA DANYCH'!$F:$F,STATYSTYKI!$B347)</f>
        <v>0</v>
      </c>
      <c r="BG347" s="168">
        <f>SUMIFS('BAZA DANYCH'!$P:$P,'BAZA DANYCH'!$U:$U,BG$281,'BAZA DANYCH'!$K:$K,$C347,'BAZA DANYCH'!$A:$A,$A347,'BAZA DANYCH'!$F:$F,STATYSTYKI!$B347)</f>
        <v>0</v>
      </c>
      <c r="BH347" s="168">
        <f t="shared" si="279"/>
        <v>0</v>
      </c>
      <c r="BI347" s="168">
        <f>SUMIFS('BAZA DANYCH'!$O:$O,'BAZA DANYCH'!$U:$U,BI$281,'BAZA DANYCH'!$K:$K,$C347,'BAZA DANYCH'!$A:$A,$A347,'BAZA DANYCH'!$F:$F,STATYSTYKI!$B347)</f>
        <v>0</v>
      </c>
      <c r="BJ347" s="168">
        <f>SUMIFS('BAZA DANYCH'!$P:$P,'BAZA DANYCH'!$U:$U,BJ$281,'BAZA DANYCH'!$K:$K,$C347,'BAZA DANYCH'!$A:$A,$A347,'BAZA DANYCH'!$F:$F,STATYSTYKI!$B347)</f>
        <v>2</v>
      </c>
      <c r="BK347" s="168">
        <f t="shared" si="280"/>
        <v>2</v>
      </c>
      <c r="BL347" s="168">
        <f>SUMIFS('BAZA DANYCH'!$O:$O,'BAZA DANYCH'!$U:$U,BL$281,'BAZA DANYCH'!$K:$K,$C347,'BAZA DANYCH'!$A:$A,$A347,'BAZA DANYCH'!$F:$F,STATYSTYKI!$B347)</f>
        <v>0</v>
      </c>
      <c r="BM347" s="168">
        <f>SUMIFS('BAZA DANYCH'!$P:$P,'BAZA DANYCH'!$U:$U,BM$281,'BAZA DANYCH'!$K:$K,$C347,'BAZA DANYCH'!$A:$A,$A347,'BAZA DANYCH'!$F:$F,STATYSTYKI!$B347)</f>
        <v>0</v>
      </c>
      <c r="BN347" s="168">
        <f t="shared" si="281"/>
        <v>0</v>
      </c>
      <c r="BO347" s="168">
        <f>SUMIFS('BAZA DANYCH'!$O:$O,'BAZA DANYCH'!$U:$U,BO$281,'BAZA DANYCH'!$K:$K,$C347,'BAZA DANYCH'!$A:$A,$A347,'BAZA DANYCH'!$F:$F,STATYSTYKI!$B347)</f>
        <v>0</v>
      </c>
      <c r="BP347" s="168">
        <f>SUMIFS('BAZA DANYCH'!$P:$P,'BAZA DANYCH'!$U:$U,BP$281,'BAZA DANYCH'!$K:$K,$C347,'BAZA DANYCH'!$A:$A,$A347,'BAZA DANYCH'!$F:$F,STATYSTYKI!$B347)</f>
        <v>0</v>
      </c>
      <c r="BQ347" s="168">
        <f t="shared" si="282"/>
        <v>0</v>
      </c>
      <c r="BR347" s="168">
        <f>SUMIFS('BAZA DANYCH'!$O:$O,'BAZA DANYCH'!$U:$U,BR$281,'BAZA DANYCH'!$K:$K,$C347,'BAZA DANYCH'!$A:$A,$A347,'BAZA DANYCH'!$F:$F,STATYSTYKI!$B347)</f>
        <v>0</v>
      </c>
      <c r="BS347" s="168">
        <f>SUMIFS('BAZA DANYCH'!$P:$P,'BAZA DANYCH'!$U:$U,BS$281,'BAZA DANYCH'!$K:$K,$C347,'BAZA DANYCH'!$A:$A,$A347,'BAZA DANYCH'!$F:$F,STATYSTYKI!$B347)</f>
        <v>0</v>
      </c>
      <c r="BT347" s="168">
        <f t="shared" si="283"/>
        <v>0</v>
      </c>
      <c r="BU347" s="168">
        <f>SUMIFS('BAZA DANYCH'!$O:$O,'BAZA DANYCH'!$U:$U,BU$281,'BAZA DANYCH'!$K:$K,$C347,'BAZA DANYCH'!$A:$A,$A347,'BAZA DANYCH'!$F:$F,STATYSTYKI!$B347)</f>
        <v>0</v>
      </c>
      <c r="BV347" s="168">
        <f>SUMIFS('BAZA DANYCH'!$P:$P,'BAZA DANYCH'!$U:$U,BV$281,'BAZA DANYCH'!$K:$K,$C347,'BAZA DANYCH'!$A:$A,$A347,'BAZA DANYCH'!$F:$F,STATYSTYKI!$B347)</f>
        <v>0</v>
      </c>
      <c r="BW347" s="168">
        <f t="shared" si="284"/>
        <v>0</v>
      </c>
      <c r="BX347" s="168">
        <f>SUMIFS('BAZA DANYCH'!$O:$O,'BAZA DANYCH'!$U:$U,BX$281,'BAZA DANYCH'!$K:$K,$C347,'BAZA DANYCH'!$A:$A,$A347,'BAZA DANYCH'!$F:$F,STATYSTYKI!$B347)</f>
        <v>0</v>
      </c>
      <c r="BY347" s="168">
        <f>SUMIFS('BAZA DANYCH'!$P:$P,'BAZA DANYCH'!$U:$U,BY$281,'BAZA DANYCH'!$K:$K,$C347,'BAZA DANYCH'!$A:$A,$A347,'BAZA DANYCH'!$F:$F,STATYSTYKI!$B347)</f>
        <v>0</v>
      </c>
      <c r="BZ347" s="168">
        <f t="shared" si="285"/>
        <v>0</v>
      </c>
      <c r="CA347" s="168">
        <f>SUMIFS('BAZA DANYCH'!$O:$O,'BAZA DANYCH'!$U:$U,CA$281,'BAZA DANYCH'!$K:$K,$C347,'BAZA DANYCH'!$A:$A,$A347,'BAZA DANYCH'!$F:$F,STATYSTYKI!$B347)</f>
        <v>0</v>
      </c>
      <c r="CB347" s="168">
        <f>SUMIFS('BAZA DANYCH'!$P:$P,'BAZA DANYCH'!$U:$U,CB$281,'BAZA DANYCH'!$K:$K,$C347,'BAZA DANYCH'!$A:$A,$A347,'BAZA DANYCH'!$F:$F,STATYSTYKI!$B347)</f>
        <v>0</v>
      </c>
      <c r="CC347" s="168">
        <f t="shared" si="286"/>
        <v>0</v>
      </c>
      <c r="CD347" s="168">
        <f>SUMIFS('BAZA DANYCH'!$O:$O,'BAZA DANYCH'!$U:$U,CD$281,'BAZA DANYCH'!$K:$K,$C347,'BAZA DANYCH'!$A:$A,$A347,'BAZA DANYCH'!$F:$F,STATYSTYKI!$B347)</f>
        <v>0</v>
      </c>
      <c r="CE347" s="168">
        <f>SUMIFS('BAZA DANYCH'!$P:$P,'BAZA DANYCH'!$U:$U,CE$281,'BAZA DANYCH'!$K:$K,$C347,'BAZA DANYCH'!$A:$A,$A347,'BAZA DANYCH'!$F:$F,STATYSTYKI!$B347)</f>
        <v>0</v>
      </c>
      <c r="CF347" s="168">
        <f t="shared" si="287"/>
        <v>0</v>
      </c>
      <c r="CG347" s="168">
        <f>SUMIFS('BAZA DANYCH'!$O:$O,'BAZA DANYCH'!$U:$U,CG$281,'BAZA DANYCH'!$K:$K,$C347,'BAZA DANYCH'!$A:$A,$A347,'BAZA DANYCH'!$F:$F,STATYSTYKI!$B347)</f>
        <v>0</v>
      </c>
      <c r="CH347" s="168">
        <f>SUMIFS('BAZA DANYCH'!$P:$P,'BAZA DANYCH'!$U:$U,CH$281,'BAZA DANYCH'!$K:$K,$C347,'BAZA DANYCH'!$A:$A,$A347,'BAZA DANYCH'!$F:$F,STATYSTYKI!$B347)</f>
        <v>0</v>
      </c>
      <c r="CI347" s="168">
        <f t="shared" si="288"/>
        <v>0</v>
      </c>
      <c r="CJ347" s="168">
        <f>SUMIFS('BAZA DANYCH'!$O:$O,'BAZA DANYCH'!$U:$U,CJ$281,'BAZA DANYCH'!$K:$K,$C347,'BAZA DANYCH'!$A:$A,$A347,'BAZA DANYCH'!$F:$F,STATYSTYKI!$B347)</f>
        <v>0</v>
      </c>
      <c r="CK347" s="168">
        <f>SUMIFS('BAZA DANYCH'!$P:$P,'BAZA DANYCH'!$U:$U,CK$281,'BAZA DANYCH'!$K:$K,$C347,'BAZA DANYCH'!$A:$A,$A347,'BAZA DANYCH'!$F:$F,STATYSTYKI!$B347)</f>
        <v>0</v>
      </c>
      <c r="CL347" s="168">
        <f t="shared" si="289"/>
        <v>0</v>
      </c>
      <c r="CM347" s="168">
        <f>SUMIFS('BAZA DANYCH'!$O:$O,'BAZA DANYCH'!$U:$U,CM$281,'BAZA DANYCH'!$K:$K,$C347,'BAZA DANYCH'!$A:$A,$A347,'BAZA DANYCH'!$F:$F,STATYSTYKI!$B347)</f>
        <v>0</v>
      </c>
      <c r="CN347" s="168">
        <f>SUMIFS('BAZA DANYCH'!$P:$P,'BAZA DANYCH'!$U:$U,CN$281,'BAZA DANYCH'!$K:$K,$C347,'BAZA DANYCH'!$A:$A,$A347,'BAZA DANYCH'!$F:$F,STATYSTYKI!$B347)</f>
        <v>0</v>
      </c>
      <c r="CO347" s="168">
        <f t="shared" si="290"/>
        <v>0</v>
      </c>
      <c r="CP347" s="168">
        <f>SUMIFS('BAZA DANYCH'!$O:$O,'BAZA DANYCH'!$U:$U,CP$281,'BAZA DANYCH'!$K:$K,$C347,'BAZA DANYCH'!$A:$A,$A347,'BAZA DANYCH'!$F:$F,STATYSTYKI!$B347)</f>
        <v>0</v>
      </c>
      <c r="CQ347" s="168">
        <f>SUMIFS('BAZA DANYCH'!$P:$P,'BAZA DANYCH'!$U:$U,CQ$281,'BAZA DANYCH'!$K:$K,$C347,'BAZA DANYCH'!$A:$A,$A347,'BAZA DANYCH'!$F:$F,STATYSTYKI!$B347)</f>
        <v>0</v>
      </c>
      <c r="CR347" s="168">
        <f t="shared" si="291"/>
        <v>0</v>
      </c>
      <c r="CS347" s="168">
        <f>SUMIFS('BAZA DANYCH'!$O:$O,'BAZA DANYCH'!$U:$U,CS$281,'BAZA DANYCH'!$K:$K,$C347,'BAZA DANYCH'!$A:$A,$A347,'BAZA DANYCH'!$F:$F,STATYSTYKI!$B347)</f>
        <v>0</v>
      </c>
      <c r="CT347" s="168">
        <f>SUMIFS('BAZA DANYCH'!$P:$P,'BAZA DANYCH'!$U:$U,CT$281,'BAZA DANYCH'!$K:$K,$C347,'BAZA DANYCH'!$A:$A,$A347,'BAZA DANYCH'!$F:$F,STATYSTYKI!$B347)</f>
        <v>0</v>
      </c>
      <c r="CU347" s="168">
        <f t="shared" si="292"/>
        <v>0</v>
      </c>
      <c r="CV347" s="168">
        <f>SUMIFS('BAZA DANYCH'!$O:$O,'BAZA DANYCH'!$U:$U,CV$281,'BAZA DANYCH'!$K:$K,$C347,'BAZA DANYCH'!$A:$A,$A347,'BAZA DANYCH'!$F:$F,STATYSTYKI!$B347)</f>
        <v>0</v>
      </c>
      <c r="CW347" s="168">
        <f>SUMIFS('BAZA DANYCH'!$P:$P,'BAZA DANYCH'!$U:$U,CW$281,'BAZA DANYCH'!$K:$K,$C347,'BAZA DANYCH'!$A:$A,$A347,'BAZA DANYCH'!$F:$F,STATYSTYKI!$B347)</f>
        <v>0</v>
      </c>
    </row>
    <row r="348" spans="1:101" x14ac:dyDescent="0.2">
      <c r="A348" s="170" t="str">
        <f t="shared" ref="A348:C348" si="357">A250</f>
        <v>Nadodrze</v>
      </c>
      <c r="B348" s="170" t="str">
        <f t="shared" si="357"/>
        <v>pr_90b_kier_wsch_T</v>
      </c>
      <c r="C348" s="170" t="str">
        <f t="shared" si="357"/>
        <v>0P</v>
      </c>
      <c r="D348" s="177">
        <f t="shared" ref="D348:D373" si="358">SUM(G348,J348,M348,P348,S348,V348,Y348,AB348,AE348,AH348,AK348,AN348,AQ348,AT348,AW348,AZ348,BC348,BF348,BI348,BL348,BO348,BR348,BU348,BX348,CA348,CD348,CG348,CJ348,CM348,CP348,CS348,CV348)</f>
        <v>0</v>
      </c>
      <c r="E348" s="177">
        <f t="shared" ref="E348:E373" si="359">SUM(H348,K348,N348,Q348,T348,W348,Z348,AC348,AF348,AI348,AL348,AO348,AR348,AU348,AX348,BA348,BD348,BG348,BJ348,BM348,BP348,BS348,BV348,BY348,CB348,CE348,CH348,CK348,CN348,CQ348,CT348,CW348)</f>
        <v>0</v>
      </c>
      <c r="F348" s="177">
        <f t="shared" si="261"/>
        <v>0</v>
      </c>
      <c r="G348" s="168">
        <f>SUMIFS('BAZA DANYCH'!$O:$O,'BAZA DANYCH'!$U:$U,G$281,'BAZA DANYCH'!$K:$K,$C348,'BAZA DANYCH'!$A:$A,$A348,'BAZA DANYCH'!$F:$F,STATYSTYKI!$B348)</f>
        <v>0</v>
      </c>
      <c r="H348" s="168">
        <f>SUMIFS('BAZA DANYCH'!$P:$P,'BAZA DANYCH'!$U:$U,H$281,'BAZA DANYCH'!$K:$K,$C348,'BAZA DANYCH'!$A:$A,$A348,'BAZA DANYCH'!$F:$F,STATYSTYKI!$B348)</f>
        <v>0</v>
      </c>
      <c r="I348" s="168">
        <f t="shared" si="262"/>
        <v>0</v>
      </c>
      <c r="J348" s="168">
        <f>SUMIFS('BAZA DANYCH'!$O:$O,'BAZA DANYCH'!$U:$U,J$281,'BAZA DANYCH'!$K:$K,$C348,'BAZA DANYCH'!$A:$A,$A348,'BAZA DANYCH'!$F:$F,STATYSTYKI!$B348)</f>
        <v>0</v>
      </c>
      <c r="K348" s="168">
        <f>SUMIFS('BAZA DANYCH'!$P:$P,'BAZA DANYCH'!$U:$U,K$281,'BAZA DANYCH'!$K:$K,$C348,'BAZA DANYCH'!$A:$A,$A348,'BAZA DANYCH'!$F:$F,STATYSTYKI!$B348)</f>
        <v>0</v>
      </c>
      <c r="L348" s="168">
        <f t="shared" si="263"/>
        <v>0</v>
      </c>
      <c r="M348" s="168">
        <f>SUMIFS('BAZA DANYCH'!$O:$O,'BAZA DANYCH'!$U:$U,M$281,'BAZA DANYCH'!$K:$K,$C348,'BAZA DANYCH'!$A:$A,$A348,'BAZA DANYCH'!$F:$F,STATYSTYKI!$B348)</f>
        <v>0</v>
      </c>
      <c r="N348" s="168">
        <f>SUMIFS('BAZA DANYCH'!$P:$P,'BAZA DANYCH'!$U:$U,N$281,'BAZA DANYCH'!$K:$K,$C348,'BAZA DANYCH'!$A:$A,$A348,'BAZA DANYCH'!$F:$F,STATYSTYKI!$B348)</f>
        <v>0</v>
      </c>
      <c r="O348" s="168">
        <f t="shared" si="264"/>
        <v>0</v>
      </c>
      <c r="P348" s="168">
        <f>SUMIFS('BAZA DANYCH'!$O:$O,'BAZA DANYCH'!$U:$U,P$281,'BAZA DANYCH'!$K:$K,$C348,'BAZA DANYCH'!$A:$A,$A348,'BAZA DANYCH'!$F:$F,STATYSTYKI!$B348)</f>
        <v>0</v>
      </c>
      <c r="Q348" s="168">
        <f>SUMIFS('BAZA DANYCH'!$P:$P,'BAZA DANYCH'!$U:$U,Q$281,'BAZA DANYCH'!$K:$K,$C348,'BAZA DANYCH'!$A:$A,$A348,'BAZA DANYCH'!$F:$F,STATYSTYKI!$B348)</f>
        <v>0</v>
      </c>
      <c r="R348" s="168">
        <f t="shared" si="265"/>
        <v>0</v>
      </c>
      <c r="S348" s="168">
        <f>SUMIFS('BAZA DANYCH'!$O:$O,'BAZA DANYCH'!$U:$U,S$281,'BAZA DANYCH'!$K:$K,$C348,'BAZA DANYCH'!$A:$A,$A348,'BAZA DANYCH'!$F:$F,STATYSTYKI!$B348)</f>
        <v>0</v>
      </c>
      <c r="T348" s="168">
        <f>SUMIFS('BAZA DANYCH'!$P:$P,'BAZA DANYCH'!$U:$U,T$281,'BAZA DANYCH'!$K:$K,$C348,'BAZA DANYCH'!$A:$A,$A348,'BAZA DANYCH'!$F:$F,STATYSTYKI!$B348)</f>
        <v>0</v>
      </c>
      <c r="U348" s="168">
        <f t="shared" si="266"/>
        <v>0</v>
      </c>
      <c r="V348" s="168">
        <f>SUMIFS('BAZA DANYCH'!$O:$O,'BAZA DANYCH'!$U:$U,V$281,'BAZA DANYCH'!$K:$K,$C348,'BAZA DANYCH'!$A:$A,$A348,'BAZA DANYCH'!$F:$F,STATYSTYKI!$B348)</f>
        <v>0</v>
      </c>
      <c r="W348" s="168">
        <f>SUMIFS('BAZA DANYCH'!$P:$P,'BAZA DANYCH'!$U:$U,W$281,'BAZA DANYCH'!$K:$K,$C348,'BAZA DANYCH'!$A:$A,$A348,'BAZA DANYCH'!$F:$F,STATYSTYKI!$B348)</f>
        <v>0</v>
      </c>
      <c r="X348" s="168">
        <f t="shared" si="267"/>
        <v>0</v>
      </c>
      <c r="Y348" s="168">
        <f>SUMIFS('BAZA DANYCH'!$O:$O,'BAZA DANYCH'!$U:$U,Y$281,'BAZA DANYCH'!$K:$K,$C348,'BAZA DANYCH'!$A:$A,$A348,'BAZA DANYCH'!$F:$F,STATYSTYKI!$B348)</f>
        <v>0</v>
      </c>
      <c r="Z348" s="168">
        <f>SUMIFS('BAZA DANYCH'!$P:$P,'BAZA DANYCH'!$U:$U,Z$281,'BAZA DANYCH'!$K:$K,$C348,'BAZA DANYCH'!$A:$A,$A348,'BAZA DANYCH'!$F:$F,STATYSTYKI!$B348)</f>
        <v>0</v>
      </c>
      <c r="AA348" s="168">
        <f t="shared" si="268"/>
        <v>0</v>
      </c>
      <c r="AB348" s="168">
        <f>SUMIFS('BAZA DANYCH'!$O:$O,'BAZA DANYCH'!$U:$U,AB$281,'BAZA DANYCH'!$K:$K,$C348,'BAZA DANYCH'!$A:$A,$A348,'BAZA DANYCH'!$F:$F,STATYSTYKI!$B348)</f>
        <v>0</v>
      </c>
      <c r="AC348" s="168">
        <f>SUMIFS('BAZA DANYCH'!$P:$P,'BAZA DANYCH'!$U:$U,AC$281,'BAZA DANYCH'!$K:$K,$C348,'BAZA DANYCH'!$A:$A,$A348,'BAZA DANYCH'!$F:$F,STATYSTYKI!$B348)</f>
        <v>0</v>
      </c>
      <c r="AD348" s="168">
        <f t="shared" si="269"/>
        <v>0</v>
      </c>
      <c r="AE348" s="168">
        <f>SUMIFS('BAZA DANYCH'!$O:$O,'BAZA DANYCH'!$U:$U,AE$281,'BAZA DANYCH'!$K:$K,$C348,'BAZA DANYCH'!$A:$A,$A348,'BAZA DANYCH'!$F:$F,STATYSTYKI!$B348)</f>
        <v>0</v>
      </c>
      <c r="AF348" s="168">
        <f>SUMIFS('BAZA DANYCH'!$P:$P,'BAZA DANYCH'!$U:$U,AF$281,'BAZA DANYCH'!$K:$K,$C348,'BAZA DANYCH'!$A:$A,$A348,'BAZA DANYCH'!$F:$F,STATYSTYKI!$B348)</f>
        <v>0</v>
      </c>
      <c r="AG348" s="168">
        <f t="shared" si="270"/>
        <v>0</v>
      </c>
      <c r="AH348" s="168">
        <f>SUMIFS('BAZA DANYCH'!$O:$O,'BAZA DANYCH'!$U:$U,AH$281,'BAZA DANYCH'!$K:$K,$C348,'BAZA DANYCH'!$A:$A,$A348,'BAZA DANYCH'!$F:$F,STATYSTYKI!$B348)</f>
        <v>0</v>
      </c>
      <c r="AI348" s="168">
        <f>SUMIFS('BAZA DANYCH'!$P:$P,'BAZA DANYCH'!$U:$U,AI$281,'BAZA DANYCH'!$K:$K,$C348,'BAZA DANYCH'!$A:$A,$A348,'BAZA DANYCH'!$F:$F,STATYSTYKI!$B348)</f>
        <v>0</v>
      </c>
      <c r="AJ348" s="168">
        <f t="shared" si="271"/>
        <v>0</v>
      </c>
      <c r="AK348" s="168">
        <f>SUMIFS('BAZA DANYCH'!$O:$O,'BAZA DANYCH'!$U:$U,AK$281,'BAZA DANYCH'!$K:$K,$C348,'BAZA DANYCH'!$A:$A,$A348,'BAZA DANYCH'!$F:$F,STATYSTYKI!$B348)</f>
        <v>0</v>
      </c>
      <c r="AL348" s="168">
        <f>SUMIFS('BAZA DANYCH'!$P:$P,'BAZA DANYCH'!$U:$U,AL$281,'BAZA DANYCH'!$K:$K,$C348,'BAZA DANYCH'!$A:$A,$A348,'BAZA DANYCH'!$F:$F,STATYSTYKI!$B348)</f>
        <v>0</v>
      </c>
      <c r="AM348" s="168">
        <f t="shared" si="272"/>
        <v>0</v>
      </c>
      <c r="AN348" s="168">
        <f>SUMIFS('BAZA DANYCH'!$O:$O,'BAZA DANYCH'!$U:$U,AN$281,'BAZA DANYCH'!$K:$K,$C348,'BAZA DANYCH'!$A:$A,$A348,'BAZA DANYCH'!$F:$F,STATYSTYKI!$B348)</f>
        <v>0</v>
      </c>
      <c r="AO348" s="168">
        <f>SUMIFS('BAZA DANYCH'!$P:$P,'BAZA DANYCH'!$U:$U,AO$281,'BAZA DANYCH'!$K:$K,$C348,'BAZA DANYCH'!$A:$A,$A348,'BAZA DANYCH'!$F:$F,STATYSTYKI!$B348)</f>
        <v>0</v>
      </c>
      <c r="AP348" s="168">
        <f t="shared" si="273"/>
        <v>0</v>
      </c>
      <c r="AQ348" s="168">
        <f>SUMIFS('BAZA DANYCH'!$O:$O,'BAZA DANYCH'!$U:$U,AQ$281,'BAZA DANYCH'!$K:$K,$C348,'BAZA DANYCH'!$A:$A,$A348,'BAZA DANYCH'!$F:$F,STATYSTYKI!$B348)</f>
        <v>0</v>
      </c>
      <c r="AR348" s="168">
        <f>SUMIFS('BAZA DANYCH'!$P:$P,'BAZA DANYCH'!$U:$U,AR$281,'BAZA DANYCH'!$K:$K,$C348,'BAZA DANYCH'!$A:$A,$A348,'BAZA DANYCH'!$F:$F,STATYSTYKI!$B348)</f>
        <v>0</v>
      </c>
      <c r="AS348" s="168">
        <f t="shared" si="274"/>
        <v>0</v>
      </c>
      <c r="AT348" s="168">
        <f>SUMIFS('BAZA DANYCH'!$O:$O,'BAZA DANYCH'!$U:$U,AT$281,'BAZA DANYCH'!$K:$K,$C348,'BAZA DANYCH'!$A:$A,$A348,'BAZA DANYCH'!$F:$F,STATYSTYKI!$B348)</f>
        <v>0</v>
      </c>
      <c r="AU348" s="168">
        <f>SUMIFS('BAZA DANYCH'!$P:$P,'BAZA DANYCH'!$U:$U,AU$281,'BAZA DANYCH'!$K:$K,$C348,'BAZA DANYCH'!$A:$A,$A348,'BAZA DANYCH'!$F:$F,STATYSTYKI!$B348)</f>
        <v>0</v>
      </c>
      <c r="AV348" s="168">
        <f t="shared" si="275"/>
        <v>0</v>
      </c>
      <c r="AW348" s="168">
        <f>SUMIFS('BAZA DANYCH'!$O:$O,'BAZA DANYCH'!$U:$U,AW$281,'BAZA DANYCH'!$K:$K,$C348,'BAZA DANYCH'!$A:$A,$A348,'BAZA DANYCH'!$F:$F,STATYSTYKI!$B348)</f>
        <v>0</v>
      </c>
      <c r="AX348" s="168">
        <f>SUMIFS('BAZA DANYCH'!$P:$P,'BAZA DANYCH'!$U:$U,AX$281,'BAZA DANYCH'!$K:$K,$C348,'BAZA DANYCH'!$A:$A,$A348,'BAZA DANYCH'!$F:$F,STATYSTYKI!$B348)</f>
        <v>0</v>
      </c>
      <c r="AY348" s="168">
        <f t="shared" si="276"/>
        <v>0</v>
      </c>
      <c r="AZ348" s="168">
        <f>SUMIFS('BAZA DANYCH'!$O:$O,'BAZA DANYCH'!$U:$U,AZ$281,'BAZA DANYCH'!$K:$K,$C348,'BAZA DANYCH'!$A:$A,$A348,'BAZA DANYCH'!$F:$F,STATYSTYKI!$B348)</f>
        <v>0</v>
      </c>
      <c r="BA348" s="168">
        <f>SUMIFS('BAZA DANYCH'!$P:$P,'BAZA DANYCH'!$U:$U,BA$281,'BAZA DANYCH'!$K:$K,$C348,'BAZA DANYCH'!$A:$A,$A348,'BAZA DANYCH'!$F:$F,STATYSTYKI!$B348)</f>
        <v>0</v>
      </c>
      <c r="BB348" s="168">
        <f t="shared" si="277"/>
        <v>0</v>
      </c>
      <c r="BC348" s="168">
        <f>SUMIFS('BAZA DANYCH'!$O:$O,'BAZA DANYCH'!$U:$U,BC$281,'BAZA DANYCH'!$K:$K,$C348,'BAZA DANYCH'!$A:$A,$A348,'BAZA DANYCH'!$F:$F,STATYSTYKI!$B348)</f>
        <v>0</v>
      </c>
      <c r="BD348" s="168">
        <f>SUMIFS('BAZA DANYCH'!$P:$P,'BAZA DANYCH'!$U:$U,BD$281,'BAZA DANYCH'!$K:$K,$C348,'BAZA DANYCH'!$A:$A,$A348,'BAZA DANYCH'!$F:$F,STATYSTYKI!$B348)</f>
        <v>0</v>
      </c>
      <c r="BE348" s="168">
        <f t="shared" si="278"/>
        <v>0</v>
      </c>
      <c r="BF348" s="168">
        <f>SUMIFS('BAZA DANYCH'!$O:$O,'BAZA DANYCH'!$U:$U,BF$281,'BAZA DANYCH'!$K:$K,$C348,'BAZA DANYCH'!$A:$A,$A348,'BAZA DANYCH'!$F:$F,STATYSTYKI!$B348)</f>
        <v>0</v>
      </c>
      <c r="BG348" s="168">
        <f>SUMIFS('BAZA DANYCH'!$P:$P,'BAZA DANYCH'!$U:$U,BG$281,'BAZA DANYCH'!$K:$K,$C348,'BAZA DANYCH'!$A:$A,$A348,'BAZA DANYCH'!$F:$F,STATYSTYKI!$B348)</f>
        <v>0</v>
      </c>
      <c r="BH348" s="168">
        <f t="shared" si="279"/>
        <v>0</v>
      </c>
      <c r="BI348" s="168">
        <f>SUMIFS('BAZA DANYCH'!$O:$O,'BAZA DANYCH'!$U:$U,BI$281,'BAZA DANYCH'!$K:$K,$C348,'BAZA DANYCH'!$A:$A,$A348,'BAZA DANYCH'!$F:$F,STATYSTYKI!$B348)</f>
        <v>0</v>
      </c>
      <c r="BJ348" s="168">
        <f>SUMIFS('BAZA DANYCH'!$P:$P,'BAZA DANYCH'!$U:$U,BJ$281,'BAZA DANYCH'!$K:$K,$C348,'BAZA DANYCH'!$A:$A,$A348,'BAZA DANYCH'!$F:$F,STATYSTYKI!$B348)</f>
        <v>0</v>
      </c>
      <c r="BK348" s="168">
        <f t="shared" si="280"/>
        <v>0</v>
      </c>
      <c r="BL348" s="168">
        <f>SUMIFS('BAZA DANYCH'!$O:$O,'BAZA DANYCH'!$U:$U,BL$281,'BAZA DANYCH'!$K:$K,$C348,'BAZA DANYCH'!$A:$A,$A348,'BAZA DANYCH'!$F:$F,STATYSTYKI!$B348)</f>
        <v>0</v>
      </c>
      <c r="BM348" s="168">
        <f>SUMIFS('BAZA DANYCH'!$P:$P,'BAZA DANYCH'!$U:$U,BM$281,'BAZA DANYCH'!$K:$K,$C348,'BAZA DANYCH'!$A:$A,$A348,'BAZA DANYCH'!$F:$F,STATYSTYKI!$B348)</f>
        <v>0</v>
      </c>
      <c r="BN348" s="168">
        <f t="shared" si="281"/>
        <v>0</v>
      </c>
      <c r="BO348" s="168">
        <f>SUMIFS('BAZA DANYCH'!$O:$O,'BAZA DANYCH'!$U:$U,BO$281,'BAZA DANYCH'!$K:$K,$C348,'BAZA DANYCH'!$A:$A,$A348,'BAZA DANYCH'!$F:$F,STATYSTYKI!$B348)</f>
        <v>0</v>
      </c>
      <c r="BP348" s="168">
        <f>SUMIFS('BAZA DANYCH'!$P:$P,'BAZA DANYCH'!$U:$U,BP$281,'BAZA DANYCH'!$K:$K,$C348,'BAZA DANYCH'!$A:$A,$A348,'BAZA DANYCH'!$F:$F,STATYSTYKI!$B348)</f>
        <v>0</v>
      </c>
      <c r="BQ348" s="168">
        <f t="shared" si="282"/>
        <v>0</v>
      </c>
      <c r="BR348" s="168">
        <f>SUMIFS('BAZA DANYCH'!$O:$O,'BAZA DANYCH'!$U:$U,BR$281,'BAZA DANYCH'!$K:$K,$C348,'BAZA DANYCH'!$A:$A,$A348,'BAZA DANYCH'!$F:$F,STATYSTYKI!$B348)</f>
        <v>0</v>
      </c>
      <c r="BS348" s="168">
        <f>SUMIFS('BAZA DANYCH'!$P:$P,'BAZA DANYCH'!$U:$U,BS$281,'BAZA DANYCH'!$K:$K,$C348,'BAZA DANYCH'!$A:$A,$A348,'BAZA DANYCH'!$F:$F,STATYSTYKI!$B348)</f>
        <v>0</v>
      </c>
      <c r="BT348" s="168">
        <f t="shared" si="283"/>
        <v>0</v>
      </c>
      <c r="BU348" s="168">
        <f>SUMIFS('BAZA DANYCH'!$O:$O,'BAZA DANYCH'!$U:$U,BU$281,'BAZA DANYCH'!$K:$K,$C348,'BAZA DANYCH'!$A:$A,$A348,'BAZA DANYCH'!$F:$F,STATYSTYKI!$B348)</f>
        <v>0</v>
      </c>
      <c r="BV348" s="168">
        <f>SUMIFS('BAZA DANYCH'!$P:$P,'BAZA DANYCH'!$U:$U,BV$281,'BAZA DANYCH'!$K:$K,$C348,'BAZA DANYCH'!$A:$A,$A348,'BAZA DANYCH'!$F:$F,STATYSTYKI!$B348)</f>
        <v>0</v>
      </c>
      <c r="BW348" s="168">
        <f t="shared" si="284"/>
        <v>0</v>
      </c>
      <c r="BX348" s="168">
        <f>SUMIFS('BAZA DANYCH'!$O:$O,'BAZA DANYCH'!$U:$U,BX$281,'BAZA DANYCH'!$K:$K,$C348,'BAZA DANYCH'!$A:$A,$A348,'BAZA DANYCH'!$F:$F,STATYSTYKI!$B348)</f>
        <v>0</v>
      </c>
      <c r="BY348" s="168">
        <f>SUMIFS('BAZA DANYCH'!$P:$P,'BAZA DANYCH'!$U:$U,BY$281,'BAZA DANYCH'!$K:$K,$C348,'BAZA DANYCH'!$A:$A,$A348,'BAZA DANYCH'!$F:$F,STATYSTYKI!$B348)</f>
        <v>0</v>
      </c>
      <c r="BZ348" s="168">
        <f t="shared" si="285"/>
        <v>0</v>
      </c>
      <c r="CA348" s="168">
        <f>SUMIFS('BAZA DANYCH'!$O:$O,'BAZA DANYCH'!$U:$U,CA$281,'BAZA DANYCH'!$K:$K,$C348,'BAZA DANYCH'!$A:$A,$A348,'BAZA DANYCH'!$F:$F,STATYSTYKI!$B348)</f>
        <v>0</v>
      </c>
      <c r="CB348" s="168">
        <f>SUMIFS('BAZA DANYCH'!$P:$P,'BAZA DANYCH'!$U:$U,CB$281,'BAZA DANYCH'!$K:$K,$C348,'BAZA DANYCH'!$A:$A,$A348,'BAZA DANYCH'!$F:$F,STATYSTYKI!$B348)</f>
        <v>0</v>
      </c>
      <c r="CC348" s="168">
        <f t="shared" si="286"/>
        <v>0</v>
      </c>
      <c r="CD348" s="168">
        <f>SUMIFS('BAZA DANYCH'!$O:$O,'BAZA DANYCH'!$U:$U,CD$281,'BAZA DANYCH'!$K:$K,$C348,'BAZA DANYCH'!$A:$A,$A348,'BAZA DANYCH'!$F:$F,STATYSTYKI!$B348)</f>
        <v>0</v>
      </c>
      <c r="CE348" s="168">
        <f>SUMIFS('BAZA DANYCH'!$P:$P,'BAZA DANYCH'!$U:$U,CE$281,'BAZA DANYCH'!$K:$K,$C348,'BAZA DANYCH'!$A:$A,$A348,'BAZA DANYCH'!$F:$F,STATYSTYKI!$B348)</f>
        <v>0</v>
      </c>
      <c r="CF348" s="168">
        <f t="shared" si="287"/>
        <v>0</v>
      </c>
      <c r="CG348" s="168">
        <f>SUMIFS('BAZA DANYCH'!$O:$O,'BAZA DANYCH'!$U:$U,CG$281,'BAZA DANYCH'!$K:$K,$C348,'BAZA DANYCH'!$A:$A,$A348,'BAZA DANYCH'!$F:$F,STATYSTYKI!$B348)</f>
        <v>0</v>
      </c>
      <c r="CH348" s="168">
        <f>SUMIFS('BAZA DANYCH'!$P:$P,'BAZA DANYCH'!$U:$U,CH$281,'BAZA DANYCH'!$K:$K,$C348,'BAZA DANYCH'!$A:$A,$A348,'BAZA DANYCH'!$F:$F,STATYSTYKI!$B348)</f>
        <v>0</v>
      </c>
      <c r="CI348" s="168">
        <f t="shared" si="288"/>
        <v>0</v>
      </c>
      <c r="CJ348" s="168">
        <f>SUMIFS('BAZA DANYCH'!$O:$O,'BAZA DANYCH'!$U:$U,CJ$281,'BAZA DANYCH'!$K:$K,$C348,'BAZA DANYCH'!$A:$A,$A348,'BAZA DANYCH'!$F:$F,STATYSTYKI!$B348)</f>
        <v>0</v>
      </c>
      <c r="CK348" s="168">
        <f>SUMIFS('BAZA DANYCH'!$P:$P,'BAZA DANYCH'!$U:$U,CK$281,'BAZA DANYCH'!$K:$K,$C348,'BAZA DANYCH'!$A:$A,$A348,'BAZA DANYCH'!$F:$F,STATYSTYKI!$B348)</f>
        <v>0</v>
      </c>
      <c r="CL348" s="168">
        <f t="shared" si="289"/>
        <v>0</v>
      </c>
      <c r="CM348" s="168">
        <f>SUMIFS('BAZA DANYCH'!$O:$O,'BAZA DANYCH'!$U:$U,CM$281,'BAZA DANYCH'!$K:$K,$C348,'BAZA DANYCH'!$A:$A,$A348,'BAZA DANYCH'!$F:$F,STATYSTYKI!$B348)</f>
        <v>0</v>
      </c>
      <c r="CN348" s="168">
        <f>SUMIFS('BAZA DANYCH'!$P:$P,'BAZA DANYCH'!$U:$U,CN$281,'BAZA DANYCH'!$K:$K,$C348,'BAZA DANYCH'!$A:$A,$A348,'BAZA DANYCH'!$F:$F,STATYSTYKI!$B348)</f>
        <v>0</v>
      </c>
      <c r="CO348" s="168">
        <f t="shared" si="290"/>
        <v>0</v>
      </c>
      <c r="CP348" s="168">
        <f>SUMIFS('BAZA DANYCH'!$O:$O,'BAZA DANYCH'!$U:$U,CP$281,'BAZA DANYCH'!$K:$K,$C348,'BAZA DANYCH'!$A:$A,$A348,'BAZA DANYCH'!$F:$F,STATYSTYKI!$B348)</f>
        <v>0</v>
      </c>
      <c r="CQ348" s="168">
        <f>SUMIFS('BAZA DANYCH'!$P:$P,'BAZA DANYCH'!$U:$U,CQ$281,'BAZA DANYCH'!$K:$K,$C348,'BAZA DANYCH'!$A:$A,$A348,'BAZA DANYCH'!$F:$F,STATYSTYKI!$B348)</f>
        <v>0</v>
      </c>
      <c r="CR348" s="168">
        <f t="shared" si="291"/>
        <v>0</v>
      </c>
      <c r="CS348" s="168">
        <f>SUMIFS('BAZA DANYCH'!$O:$O,'BAZA DANYCH'!$U:$U,CS$281,'BAZA DANYCH'!$K:$K,$C348,'BAZA DANYCH'!$A:$A,$A348,'BAZA DANYCH'!$F:$F,STATYSTYKI!$B348)</f>
        <v>0</v>
      </c>
      <c r="CT348" s="168">
        <f>SUMIFS('BAZA DANYCH'!$P:$P,'BAZA DANYCH'!$U:$U,CT$281,'BAZA DANYCH'!$K:$K,$C348,'BAZA DANYCH'!$A:$A,$A348,'BAZA DANYCH'!$F:$F,STATYSTYKI!$B348)</f>
        <v>0</v>
      </c>
      <c r="CU348" s="168">
        <f t="shared" si="292"/>
        <v>0</v>
      </c>
      <c r="CV348" s="168">
        <f>SUMIFS('BAZA DANYCH'!$O:$O,'BAZA DANYCH'!$U:$U,CV$281,'BAZA DANYCH'!$K:$K,$C348,'BAZA DANYCH'!$A:$A,$A348,'BAZA DANYCH'!$F:$F,STATYSTYKI!$B348)</f>
        <v>0</v>
      </c>
      <c r="CW348" s="168">
        <f>SUMIFS('BAZA DANYCH'!$P:$P,'BAZA DANYCH'!$U:$U,CW$281,'BAZA DANYCH'!$K:$K,$C348,'BAZA DANYCH'!$A:$A,$A348,'BAZA DANYCH'!$F:$F,STATYSTYKI!$B348)</f>
        <v>0</v>
      </c>
    </row>
    <row r="349" spans="1:101" x14ac:dyDescent="0.2">
      <c r="A349" s="170" t="str">
        <f t="shared" ref="A349:C349" si="360">A251</f>
        <v>Nadodrze</v>
      </c>
      <c r="B349" s="170" t="str">
        <f t="shared" si="360"/>
        <v>pr_90c_T</v>
      </c>
      <c r="C349" s="170" t="str">
        <f t="shared" si="360"/>
        <v>0P</v>
      </c>
      <c r="D349" s="177">
        <f t="shared" si="358"/>
        <v>452</v>
      </c>
      <c r="E349" s="177">
        <f t="shared" si="359"/>
        <v>6</v>
      </c>
      <c r="F349" s="177">
        <f t="shared" ref="F349:F373" si="361">SUM(D349:E349)</f>
        <v>458</v>
      </c>
      <c r="G349" s="168">
        <f>SUMIFS('BAZA DANYCH'!$O:$O,'BAZA DANYCH'!$U:$U,G$281,'BAZA DANYCH'!$K:$K,$C349,'BAZA DANYCH'!$A:$A,$A349,'BAZA DANYCH'!$F:$F,STATYSTYKI!$B349)</f>
        <v>8</v>
      </c>
      <c r="H349" s="168">
        <f>SUMIFS('BAZA DANYCH'!$P:$P,'BAZA DANYCH'!$U:$U,H$281,'BAZA DANYCH'!$K:$K,$C349,'BAZA DANYCH'!$A:$A,$A349,'BAZA DANYCH'!$F:$F,STATYSTYKI!$B349)</f>
        <v>0</v>
      </c>
      <c r="I349" s="168">
        <f t="shared" ref="I349:I373" si="362">H349+G349</f>
        <v>8</v>
      </c>
      <c r="J349" s="168">
        <f>SUMIFS('BAZA DANYCH'!$O:$O,'BAZA DANYCH'!$U:$U,J$281,'BAZA DANYCH'!$K:$K,$C349,'BAZA DANYCH'!$A:$A,$A349,'BAZA DANYCH'!$F:$F,STATYSTYKI!$B349)</f>
        <v>18</v>
      </c>
      <c r="K349" s="168">
        <f>SUMIFS('BAZA DANYCH'!$P:$P,'BAZA DANYCH'!$U:$U,K$281,'BAZA DANYCH'!$K:$K,$C349,'BAZA DANYCH'!$A:$A,$A349,'BAZA DANYCH'!$F:$F,STATYSTYKI!$B349)</f>
        <v>0</v>
      </c>
      <c r="L349" s="168">
        <f t="shared" ref="L349:L373" si="363">K349+J349</f>
        <v>18</v>
      </c>
      <c r="M349" s="168">
        <f>SUMIFS('BAZA DANYCH'!$O:$O,'BAZA DANYCH'!$U:$U,M$281,'BAZA DANYCH'!$K:$K,$C349,'BAZA DANYCH'!$A:$A,$A349,'BAZA DANYCH'!$F:$F,STATYSTYKI!$B349)</f>
        <v>9</v>
      </c>
      <c r="N349" s="168">
        <f>SUMIFS('BAZA DANYCH'!$P:$P,'BAZA DANYCH'!$U:$U,N$281,'BAZA DANYCH'!$K:$K,$C349,'BAZA DANYCH'!$A:$A,$A349,'BAZA DANYCH'!$F:$F,STATYSTYKI!$B349)</f>
        <v>0</v>
      </c>
      <c r="O349" s="168">
        <f t="shared" ref="O349:O373" si="364">N349+M349</f>
        <v>9</v>
      </c>
      <c r="P349" s="168">
        <f>SUMIFS('BAZA DANYCH'!$O:$O,'BAZA DANYCH'!$U:$U,P$281,'BAZA DANYCH'!$K:$K,$C349,'BAZA DANYCH'!$A:$A,$A349,'BAZA DANYCH'!$F:$F,STATYSTYKI!$B349)</f>
        <v>7</v>
      </c>
      <c r="Q349" s="168">
        <f>SUMIFS('BAZA DANYCH'!$P:$P,'BAZA DANYCH'!$U:$U,Q$281,'BAZA DANYCH'!$K:$K,$C349,'BAZA DANYCH'!$A:$A,$A349,'BAZA DANYCH'!$F:$F,STATYSTYKI!$B349)</f>
        <v>0</v>
      </c>
      <c r="R349" s="168">
        <f t="shared" ref="R349:R373" si="365">Q349+P349</f>
        <v>7</v>
      </c>
      <c r="S349" s="168">
        <f>SUMIFS('BAZA DANYCH'!$O:$O,'BAZA DANYCH'!$U:$U,S$281,'BAZA DANYCH'!$K:$K,$C349,'BAZA DANYCH'!$A:$A,$A349,'BAZA DANYCH'!$F:$F,STATYSTYKI!$B349)</f>
        <v>24</v>
      </c>
      <c r="T349" s="168">
        <f>SUMIFS('BAZA DANYCH'!$P:$P,'BAZA DANYCH'!$U:$U,T$281,'BAZA DANYCH'!$K:$K,$C349,'BAZA DANYCH'!$A:$A,$A349,'BAZA DANYCH'!$F:$F,STATYSTYKI!$B349)</f>
        <v>0</v>
      </c>
      <c r="U349" s="168">
        <f t="shared" ref="U349:U373" si="366">T349+S349</f>
        <v>24</v>
      </c>
      <c r="V349" s="168">
        <f>SUMIFS('BAZA DANYCH'!$O:$O,'BAZA DANYCH'!$U:$U,V$281,'BAZA DANYCH'!$K:$K,$C349,'BAZA DANYCH'!$A:$A,$A349,'BAZA DANYCH'!$F:$F,STATYSTYKI!$B349)</f>
        <v>17</v>
      </c>
      <c r="W349" s="168">
        <f>SUMIFS('BAZA DANYCH'!$P:$P,'BAZA DANYCH'!$U:$U,W$281,'BAZA DANYCH'!$K:$K,$C349,'BAZA DANYCH'!$A:$A,$A349,'BAZA DANYCH'!$F:$F,STATYSTYKI!$B349)</f>
        <v>1</v>
      </c>
      <c r="X349" s="168">
        <f t="shared" ref="X349:X373" si="367">W349+V349</f>
        <v>18</v>
      </c>
      <c r="Y349" s="168">
        <f>SUMIFS('BAZA DANYCH'!$O:$O,'BAZA DANYCH'!$U:$U,Y$281,'BAZA DANYCH'!$K:$K,$C349,'BAZA DANYCH'!$A:$A,$A349,'BAZA DANYCH'!$F:$F,STATYSTYKI!$B349)</f>
        <v>13</v>
      </c>
      <c r="Z349" s="168">
        <f>SUMIFS('BAZA DANYCH'!$P:$P,'BAZA DANYCH'!$U:$U,Z$281,'BAZA DANYCH'!$K:$K,$C349,'BAZA DANYCH'!$A:$A,$A349,'BAZA DANYCH'!$F:$F,STATYSTYKI!$B349)</f>
        <v>0</v>
      </c>
      <c r="AA349" s="168">
        <f t="shared" ref="AA349:AA373" si="368">Z349+Y349</f>
        <v>13</v>
      </c>
      <c r="AB349" s="168">
        <f>SUMIFS('BAZA DANYCH'!$O:$O,'BAZA DANYCH'!$U:$U,AB$281,'BAZA DANYCH'!$K:$K,$C349,'BAZA DANYCH'!$A:$A,$A349,'BAZA DANYCH'!$F:$F,STATYSTYKI!$B349)</f>
        <v>7</v>
      </c>
      <c r="AC349" s="168">
        <f>SUMIFS('BAZA DANYCH'!$P:$P,'BAZA DANYCH'!$U:$U,AC$281,'BAZA DANYCH'!$K:$K,$C349,'BAZA DANYCH'!$A:$A,$A349,'BAZA DANYCH'!$F:$F,STATYSTYKI!$B349)</f>
        <v>0</v>
      </c>
      <c r="AD349" s="168">
        <f t="shared" ref="AD349:AD373" si="369">AC349+AB349</f>
        <v>7</v>
      </c>
      <c r="AE349" s="168">
        <f>SUMIFS('BAZA DANYCH'!$O:$O,'BAZA DANYCH'!$U:$U,AE$281,'BAZA DANYCH'!$K:$K,$C349,'BAZA DANYCH'!$A:$A,$A349,'BAZA DANYCH'!$F:$F,STATYSTYKI!$B349)</f>
        <v>16</v>
      </c>
      <c r="AF349" s="168">
        <f>SUMIFS('BAZA DANYCH'!$P:$P,'BAZA DANYCH'!$U:$U,AF$281,'BAZA DANYCH'!$K:$K,$C349,'BAZA DANYCH'!$A:$A,$A349,'BAZA DANYCH'!$F:$F,STATYSTYKI!$B349)</f>
        <v>0</v>
      </c>
      <c r="AG349" s="168">
        <f t="shared" ref="AG349:AG373" si="370">AF349+AE349</f>
        <v>16</v>
      </c>
      <c r="AH349" s="168">
        <f>SUMIFS('BAZA DANYCH'!$O:$O,'BAZA DANYCH'!$U:$U,AH$281,'BAZA DANYCH'!$K:$K,$C349,'BAZA DANYCH'!$A:$A,$A349,'BAZA DANYCH'!$F:$F,STATYSTYKI!$B349)</f>
        <v>19</v>
      </c>
      <c r="AI349" s="168">
        <f>SUMIFS('BAZA DANYCH'!$P:$P,'BAZA DANYCH'!$U:$U,AI$281,'BAZA DANYCH'!$K:$K,$C349,'BAZA DANYCH'!$A:$A,$A349,'BAZA DANYCH'!$F:$F,STATYSTYKI!$B349)</f>
        <v>0</v>
      </c>
      <c r="AJ349" s="168">
        <f t="shared" ref="AJ349:AJ373" si="371">AI349+AH349</f>
        <v>19</v>
      </c>
      <c r="AK349" s="168">
        <f>SUMIFS('BAZA DANYCH'!$O:$O,'BAZA DANYCH'!$U:$U,AK$281,'BAZA DANYCH'!$K:$K,$C349,'BAZA DANYCH'!$A:$A,$A349,'BAZA DANYCH'!$F:$F,STATYSTYKI!$B349)</f>
        <v>10</v>
      </c>
      <c r="AL349" s="168">
        <f>SUMIFS('BAZA DANYCH'!$P:$P,'BAZA DANYCH'!$U:$U,AL$281,'BAZA DANYCH'!$K:$K,$C349,'BAZA DANYCH'!$A:$A,$A349,'BAZA DANYCH'!$F:$F,STATYSTYKI!$B349)</f>
        <v>0</v>
      </c>
      <c r="AM349" s="168">
        <f t="shared" ref="AM349:AM373" si="372">AL349+AK349</f>
        <v>10</v>
      </c>
      <c r="AN349" s="168">
        <f>SUMIFS('BAZA DANYCH'!$O:$O,'BAZA DANYCH'!$U:$U,AN$281,'BAZA DANYCH'!$K:$K,$C349,'BAZA DANYCH'!$A:$A,$A349,'BAZA DANYCH'!$F:$F,STATYSTYKI!$B349)</f>
        <v>10</v>
      </c>
      <c r="AO349" s="168">
        <f>SUMIFS('BAZA DANYCH'!$P:$P,'BAZA DANYCH'!$U:$U,AO$281,'BAZA DANYCH'!$K:$K,$C349,'BAZA DANYCH'!$A:$A,$A349,'BAZA DANYCH'!$F:$F,STATYSTYKI!$B349)</f>
        <v>0</v>
      </c>
      <c r="AP349" s="168">
        <f t="shared" ref="AP349:AP373" si="373">AO349+AN349</f>
        <v>10</v>
      </c>
      <c r="AQ349" s="168">
        <f>SUMIFS('BAZA DANYCH'!$O:$O,'BAZA DANYCH'!$U:$U,AQ$281,'BAZA DANYCH'!$K:$K,$C349,'BAZA DANYCH'!$A:$A,$A349,'BAZA DANYCH'!$F:$F,STATYSTYKI!$B349)</f>
        <v>20</v>
      </c>
      <c r="AR349" s="168">
        <f>SUMIFS('BAZA DANYCH'!$P:$P,'BAZA DANYCH'!$U:$U,AR$281,'BAZA DANYCH'!$K:$K,$C349,'BAZA DANYCH'!$A:$A,$A349,'BAZA DANYCH'!$F:$F,STATYSTYKI!$B349)</f>
        <v>0</v>
      </c>
      <c r="AS349" s="168">
        <f t="shared" ref="AS349:AS373" si="374">AR349+AQ349</f>
        <v>20</v>
      </c>
      <c r="AT349" s="168">
        <f>SUMIFS('BAZA DANYCH'!$O:$O,'BAZA DANYCH'!$U:$U,AT$281,'BAZA DANYCH'!$K:$K,$C349,'BAZA DANYCH'!$A:$A,$A349,'BAZA DANYCH'!$F:$F,STATYSTYKI!$B349)</f>
        <v>11</v>
      </c>
      <c r="AU349" s="168">
        <f>SUMIFS('BAZA DANYCH'!$P:$P,'BAZA DANYCH'!$U:$U,AU$281,'BAZA DANYCH'!$K:$K,$C349,'BAZA DANYCH'!$A:$A,$A349,'BAZA DANYCH'!$F:$F,STATYSTYKI!$B349)</f>
        <v>0</v>
      </c>
      <c r="AV349" s="168">
        <f t="shared" ref="AV349:AV373" si="375">AU349+AT349</f>
        <v>11</v>
      </c>
      <c r="AW349" s="168">
        <f>SUMIFS('BAZA DANYCH'!$O:$O,'BAZA DANYCH'!$U:$U,AW$281,'BAZA DANYCH'!$K:$K,$C349,'BAZA DANYCH'!$A:$A,$A349,'BAZA DANYCH'!$F:$F,STATYSTYKI!$B349)</f>
        <v>20</v>
      </c>
      <c r="AX349" s="168">
        <f>SUMIFS('BAZA DANYCH'!$P:$P,'BAZA DANYCH'!$U:$U,AX$281,'BAZA DANYCH'!$K:$K,$C349,'BAZA DANYCH'!$A:$A,$A349,'BAZA DANYCH'!$F:$F,STATYSTYKI!$B349)</f>
        <v>0</v>
      </c>
      <c r="AY349" s="168">
        <f t="shared" ref="AY349:AY373" si="376">AX349+AW349</f>
        <v>20</v>
      </c>
      <c r="AZ349" s="168">
        <f>SUMIFS('BAZA DANYCH'!$O:$O,'BAZA DANYCH'!$U:$U,AZ$281,'BAZA DANYCH'!$K:$K,$C349,'BAZA DANYCH'!$A:$A,$A349,'BAZA DANYCH'!$F:$F,STATYSTYKI!$B349)</f>
        <v>6</v>
      </c>
      <c r="BA349" s="168">
        <f>SUMIFS('BAZA DANYCH'!$P:$P,'BAZA DANYCH'!$U:$U,BA$281,'BAZA DANYCH'!$K:$K,$C349,'BAZA DANYCH'!$A:$A,$A349,'BAZA DANYCH'!$F:$F,STATYSTYKI!$B349)</f>
        <v>1</v>
      </c>
      <c r="BB349" s="168">
        <f t="shared" ref="BB349:BB373" si="377">BA349+AZ349</f>
        <v>7</v>
      </c>
      <c r="BC349" s="168">
        <f>SUMIFS('BAZA DANYCH'!$O:$O,'BAZA DANYCH'!$U:$U,BC$281,'BAZA DANYCH'!$K:$K,$C349,'BAZA DANYCH'!$A:$A,$A349,'BAZA DANYCH'!$F:$F,STATYSTYKI!$B349)</f>
        <v>9</v>
      </c>
      <c r="BD349" s="168">
        <f>SUMIFS('BAZA DANYCH'!$P:$P,'BAZA DANYCH'!$U:$U,BD$281,'BAZA DANYCH'!$K:$K,$C349,'BAZA DANYCH'!$A:$A,$A349,'BAZA DANYCH'!$F:$F,STATYSTYKI!$B349)</f>
        <v>1</v>
      </c>
      <c r="BE349" s="168">
        <f t="shared" ref="BE349:BE373" si="378">BD349+BC349</f>
        <v>10</v>
      </c>
      <c r="BF349" s="168">
        <f>SUMIFS('BAZA DANYCH'!$O:$O,'BAZA DANYCH'!$U:$U,BF$281,'BAZA DANYCH'!$K:$K,$C349,'BAZA DANYCH'!$A:$A,$A349,'BAZA DANYCH'!$F:$F,STATYSTYKI!$B349)</f>
        <v>14</v>
      </c>
      <c r="BG349" s="168">
        <f>SUMIFS('BAZA DANYCH'!$P:$P,'BAZA DANYCH'!$U:$U,BG$281,'BAZA DANYCH'!$K:$K,$C349,'BAZA DANYCH'!$A:$A,$A349,'BAZA DANYCH'!$F:$F,STATYSTYKI!$B349)</f>
        <v>0</v>
      </c>
      <c r="BH349" s="168">
        <f t="shared" ref="BH349:BH373" si="379">BG349+BF349</f>
        <v>14</v>
      </c>
      <c r="BI349" s="168">
        <f>SUMIFS('BAZA DANYCH'!$O:$O,'BAZA DANYCH'!$U:$U,BI$281,'BAZA DANYCH'!$K:$K,$C349,'BAZA DANYCH'!$A:$A,$A349,'BAZA DANYCH'!$F:$F,STATYSTYKI!$B349)</f>
        <v>30</v>
      </c>
      <c r="BJ349" s="168">
        <f>SUMIFS('BAZA DANYCH'!$P:$P,'BAZA DANYCH'!$U:$U,BJ$281,'BAZA DANYCH'!$K:$K,$C349,'BAZA DANYCH'!$A:$A,$A349,'BAZA DANYCH'!$F:$F,STATYSTYKI!$B349)</f>
        <v>0</v>
      </c>
      <c r="BK349" s="168">
        <f t="shared" ref="BK349:BK373" si="380">BJ349+BI349</f>
        <v>30</v>
      </c>
      <c r="BL349" s="168">
        <f>SUMIFS('BAZA DANYCH'!$O:$O,'BAZA DANYCH'!$U:$U,BL$281,'BAZA DANYCH'!$K:$K,$C349,'BAZA DANYCH'!$A:$A,$A349,'BAZA DANYCH'!$F:$F,STATYSTYKI!$B349)</f>
        <v>5</v>
      </c>
      <c r="BM349" s="168">
        <f>SUMIFS('BAZA DANYCH'!$P:$P,'BAZA DANYCH'!$U:$U,BM$281,'BAZA DANYCH'!$K:$K,$C349,'BAZA DANYCH'!$A:$A,$A349,'BAZA DANYCH'!$F:$F,STATYSTYKI!$B349)</f>
        <v>0</v>
      </c>
      <c r="BN349" s="168">
        <f t="shared" ref="BN349:BN373" si="381">BM349+BL349</f>
        <v>5</v>
      </c>
      <c r="BO349" s="168">
        <f>SUMIFS('BAZA DANYCH'!$O:$O,'BAZA DANYCH'!$U:$U,BO$281,'BAZA DANYCH'!$K:$K,$C349,'BAZA DANYCH'!$A:$A,$A349,'BAZA DANYCH'!$F:$F,STATYSTYKI!$B349)</f>
        <v>13</v>
      </c>
      <c r="BP349" s="168">
        <f>SUMIFS('BAZA DANYCH'!$P:$P,'BAZA DANYCH'!$U:$U,BP$281,'BAZA DANYCH'!$K:$K,$C349,'BAZA DANYCH'!$A:$A,$A349,'BAZA DANYCH'!$F:$F,STATYSTYKI!$B349)</f>
        <v>0</v>
      </c>
      <c r="BQ349" s="168">
        <f t="shared" ref="BQ349:BQ373" si="382">BP349+BO349</f>
        <v>13</v>
      </c>
      <c r="BR349" s="168">
        <f>SUMIFS('BAZA DANYCH'!$O:$O,'BAZA DANYCH'!$U:$U,BR$281,'BAZA DANYCH'!$K:$K,$C349,'BAZA DANYCH'!$A:$A,$A349,'BAZA DANYCH'!$F:$F,STATYSTYKI!$B349)</f>
        <v>14</v>
      </c>
      <c r="BS349" s="168">
        <f>SUMIFS('BAZA DANYCH'!$P:$P,'BAZA DANYCH'!$U:$U,BS$281,'BAZA DANYCH'!$K:$K,$C349,'BAZA DANYCH'!$A:$A,$A349,'BAZA DANYCH'!$F:$F,STATYSTYKI!$B349)</f>
        <v>0</v>
      </c>
      <c r="BT349" s="168">
        <f t="shared" ref="BT349:BT373" si="383">BS349+BR349</f>
        <v>14</v>
      </c>
      <c r="BU349" s="168">
        <f>SUMIFS('BAZA DANYCH'!$O:$O,'BAZA DANYCH'!$U:$U,BU$281,'BAZA DANYCH'!$K:$K,$C349,'BAZA DANYCH'!$A:$A,$A349,'BAZA DANYCH'!$F:$F,STATYSTYKI!$B349)</f>
        <v>36</v>
      </c>
      <c r="BV349" s="168">
        <f>SUMIFS('BAZA DANYCH'!$P:$P,'BAZA DANYCH'!$U:$U,BV$281,'BAZA DANYCH'!$K:$K,$C349,'BAZA DANYCH'!$A:$A,$A349,'BAZA DANYCH'!$F:$F,STATYSTYKI!$B349)</f>
        <v>0</v>
      </c>
      <c r="BW349" s="168">
        <f t="shared" ref="BW349:BW373" si="384">BV349+BU349</f>
        <v>36</v>
      </c>
      <c r="BX349" s="168">
        <f>SUMIFS('BAZA DANYCH'!$O:$O,'BAZA DANYCH'!$U:$U,BX$281,'BAZA DANYCH'!$K:$K,$C349,'BAZA DANYCH'!$A:$A,$A349,'BAZA DANYCH'!$F:$F,STATYSTYKI!$B349)</f>
        <v>11</v>
      </c>
      <c r="BY349" s="168">
        <f>SUMIFS('BAZA DANYCH'!$P:$P,'BAZA DANYCH'!$U:$U,BY$281,'BAZA DANYCH'!$K:$K,$C349,'BAZA DANYCH'!$A:$A,$A349,'BAZA DANYCH'!$F:$F,STATYSTYKI!$B349)</f>
        <v>0</v>
      </c>
      <c r="BZ349" s="168">
        <f t="shared" ref="BZ349:BZ373" si="385">BY349+BX349</f>
        <v>11</v>
      </c>
      <c r="CA349" s="168">
        <f>SUMIFS('BAZA DANYCH'!$O:$O,'BAZA DANYCH'!$U:$U,CA$281,'BAZA DANYCH'!$K:$K,$C349,'BAZA DANYCH'!$A:$A,$A349,'BAZA DANYCH'!$F:$F,STATYSTYKI!$B349)</f>
        <v>6</v>
      </c>
      <c r="CB349" s="168">
        <f>SUMIFS('BAZA DANYCH'!$P:$P,'BAZA DANYCH'!$U:$U,CB$281,'BAZA DANYCH'!$K:$K,$C349,'BAZA DANYCH'!$A:$A,$A349,'BAZA DANYCH'!$F:$F,STATYSTYKI!$B349)</f>
        <v>2</v>
      </c>
      <c r="CC349" s="168">
        <f t="shared" ref="CC349:CC373" si="386">CB349+CA349</f>
        <v>8</v>
      </c>
      <c r="CD349" s="168">
        <f>SUMIFS('BAZA DANYCH'!$O:$O,'BAZA DANYCH'!$U:$U,CD$281,'BAZA DANYCH'!$K:$K,$C349,'BAZA DANYCH'!$A:$A,$A349,'BAZA DANYCH'!$F:$F,STATYSTYKI!$B349)</f>
        <v>8</v>
      </c>
      <c r="CE349" s="168">
        <f>SUMIFS('BAZA DANYCH'!$P:$P,'BAZA DANYCH'!$U:$U,CE$281,'BAZA DANYCH'!$K:$K,$C349,'BAZA DANYCH'!$A:$A,$A349,'BAZA DANYCH'!$F:$F,STATYSTYKI!$B349)</f>
        <v>1</v>
      </c>
      <c r="CF349" s="168">
        <f t="shared" ref="CF349:CF373" si="387">CE349+CD349</f>
        <v>9</v>
      </c>
      <c r="CG349" s="168">
        <f>SUMIFS('BAZA DANYCH'!$O:$O,'BAZA DANYCH'!$U:$U,CG$281,'BAZA DANYCH'!$K:$K,$C349,'BAZA DANYCH'!$A:$A,$A349,'BAZA DANYCH'!$F:$F,STATYSTYKI!$B349)</f>
        <v>22</v>
      </c>
      <c r="CH349" s="168">
        <f>SUMIFS('BAZA DANYCH'!$P:$P,'BAZA DANYCH'!$U:$U,CH$281,'BAZA DANYCH'!$K:$K,$C349,'BAZA DANYCH'!$A:$A,$A349,'BAZA DANYCH'!$F:$F,STATYSTYKI!$B349)</f>
        <v>0</v>
      </c>
      <c r="CI349" s="168">
        <f t="shared" ref="CI349:CI373" si="388">CH349+CG349</f>
        <v>22</v>
      </c>
      <c r="CJ349" s="168">
        <f>SUMIFS('BAZA DANYCH'!$O:$O,'BAZA DANYCH'!$U:$U,CJ$281,'BAZA DANYCH'!$K:$K,$C349,'BAZA DANYCH'!$A:$A,$A349,'BAZA DANYCH'!$F:$F,STATYSTYKI!$B349)</f>
        <v>17</v>
      </c>
      <c r="CK349" s="168">
        <f>SUMIFS('BAZA DANYCH'!$P:$P,'BAZA DANYCH'!$U:$U,CK$281,'BAZA DANYCH'!$K:$K,$C349,'BAZA DANYCH'!$A:$A,$A349,'BAZA DANYCH'!$F:$F,STATYSTYKI!$B349)</f>
        <v>0</v>
      </c>
      <c r="CL349" s="168">
        <f t="shared" ref="CL349:CL373" si="389">CK349+CJ349</f>
        <v>17</v>
      </c>
      <c r="CM349" s="168">
        <f>SUMIFS('BAZA DANYCH'!$O:$O,'BAZA DANYCH'!$U:$U,CM$281,'BAZA DANYCH'!$K:$K,$C349,'BAZA DANYCH'!$A:$A,$A349,'BAZA DANYCH'!$F:$F,STATYSTYKI!$B349)</f>
        <v>6</v>
      </c>
      <c r="CN349" s="168">
        <f>SUMIFS('BAZA DANYCH'!$P:$P,'BAZA DANYCH'!$U:$U,CN$281,'BAZA DANYCH'!$K:$K,$C349,'BAZA DANYCH'!$A:$A,$A349,'BAZA DANYCH'!$F:$F,STATYSTYKI!$B349)</f>
        <v>0</v>
      </c>
      <c r="CO349" s="168">
        <f t="shared" ref="CO349:CO373" si="390">CN349+CM349</f>
        <v>6</v>
      </c>
      <c r="CP349" s="168">
        <f>SUMIFS('BAZA DANYCH'!$O:$O,'BAZA DANYCH'!$U:$U,CP$281,'BAZA DANYCH'!$K:$K,$C349,'BAZA DANYCH'!$A:$A,$A349,'BAZA DANYCH'!$F:$F,STATYSTYKI!$B349)</f>
        <v>29</v>
      </c>
      <c r="CQ349" s="168">
        <f>SUMIFS('BAZA DANYCH'!$P:$P,'BAZA DANYCH'!$U:$U,CQ$281,'BAZA DANYCH'!$K:$K,$C349,'BAZA DANYCH'!$A:$A,$A349,'BAZA DANYCH'!$F:$F,STATYSTYKI!$B349)</f>
        <v>0</v>
      </c>
      <c r="CR349" s="168">
        <f t="shared" ref="CR349:CR373" si="391">CQ349+CP349</f>
        <v>29</v>
      </c>
      <c r="CS349" s="168">
        <f>SUMIFS('BAZA DANYCH'!$O:$O,'BAZA DANYCH'!$U:$U,CS$281,'BAZA DANYCH'!$K:$K,$C349,'BAZA DANYCH'!$A:$A,$A349,'BAZA DANYCH'!$F:$F,STATYSTYKI!$B349)</f>
        <v>5</v>
      </c>
      <c r="CT349" s="168">
        <f>SUMIFS('BAZA DANYCH'!$P:$P,'BAZA DANYCH'!$U:$U,CT$281,'BAZA DANYCH'!$K:$K,$C349,'BAZA DANYCH'!$A:$A,$A349,'BAZA DANYCH'!$F:$F,STATYSTYKI!$B349)</f>
        <v>0</v>
      </c>
      <c r="CU349" s="168">
        <f t="shared" ref="CU349:CU373" si="392">CT349+CS349</f>
        <v>5</v>
      </c>
      <c r="CV349" s="168">
        <f>SUMIFS('BAZA DANYCH'!$O:$O,'BAZA DANYCH'!$U:$U,CV$281,'BAZA DANYCH'!$K:$K,$C349,'BAZA DANYCH'!$A:$A,$A349,'BAZA DANYCH'!$F:$F,STATYSTYKI!$B349)</f>
        <v>12</v>
      </c>
      <c r="CW349" s="168">
        <f>SUMIFS('BAZA DANYCH'!$P:$P,'BAZA DANYCH'!$U:$U,CW$281,'BAZA DANYCH'!$K:$K,$C349,'BAZA DANYCH'!$A:$A,$A349,'BAZA DANYCH'!$F:$F,STATYSTYKI!$B349)</f>
        <v>0</v>
      </c>
    </row>
    <row r="350" spans="1:101" ht="12" customHeight="1" x14ac:dyDescent="0.2">
      <c r="A350" s="170" t="str">
        <f t="shared" ref="A350:C350" si="393">A252</f>
        <v xml:space="preserve">Plac Grunwaldzki </v>
      </c>
      <c r="B350" s="170" t="str">
        <f t="shared" si="393"/>
        <v>pr_88g_A</v>
      </c>
      <c r="C350" s="170" t="str">
        <f t="shared" si="393"/>
        <v>3M/pracowniczy</v>
      </c>
      <c r="D350" s="177">
        <f t="shared" si="358"/>
        <v>1</v>
      </c>
      <c r="E350" s="177">
        <f t="shared" si="359"/>
        <v>1</v>
      </c>
      <c r="F350" s="177">
        <f t="shared" si="361"/>
        <v>2</v>
      </c>
      <c r="G350" s="168">
        <f>SUMIFS('BAZA DANYCH'!$O:$O,'BAZA DANYCH'!$U:$U,G$281,'BAZA DANYCH'!$K:$K,$C350,'BAZA DANYCH'!$A:$A,$A350,'BAZA DANYCH'!$F:$F,STATYSTYKI!$B350)</f>
        <v>0</v>
      </c>
      <c r="H350" s="168">
        <f>SUMIFS('BAZA DANYCH'!$P:$P,'BAZA DANYCH'!$U:$U,H$281,'BAZA DANYCH'!$K:$K,$C350,'BAZA DANYCH'!$A:$A,$A350,'BAZA DANYCH'!$F:$F,STATYSTYKI!$B350)</f>
        <v>0</v>
      </c>
      <c r="I350" s="168">
        <f t="shared" si="362"/>
        <v>0</v>
      </c>
      <c r="J350" s="168">
        <f>SUMIFS('BAZA DANYCH'!$O:$O,'BAZA DANYCH'!$U:$U,J$281,'BAZA DANYCH'!$K:$K,$C350,'BAZA DANYCH'!$A:$A,$A350,'BAZA DANYCH'!$F:$F,STATYSTYKI!$B350)</f>
        <v>0</v>
      </c>
      <c r="K350" s="168">
        <f>SUMIFS('BAZA DANYCH'!$P:$P,'BAZA DANYCH'!$U:$U,K$281,'BAZA DANYCH'!$K:$K,$C350,'BAZA DANYCH'!$A:$A,$A350,'BAZA DANYCH'!$F:$F,STATYSTYKI!$B350)</f>
        <v>0</v>
      </c>
      <c r="L350" s="168">
        <f t="shared" si="363"/>
        <v>0</v>
      </c>
      <c r="M350" s="168">
        <f>SUMIFS('BAZA DANYCH'!$O:$O,'BAZA DANYCH'!$U:$U,M$281,'BAZA DANYCH'!$K:$K,$C350,'BAZA DANYCH'!$A:$A,$A350,'BAZA DANYCH'!$F:$F,STATYSTYKI!$B350)</f>
        <v>0</v>
      </c>
      <c r="N350" s="168">
        <f>SUMIFS('BAZA DANYCH'!$P:$P,'BAZA DANYCH'!$U:$U,N$281,'BAZA DANYCH'!$K:$K,$C350,'BAZA DANYCH'!$A:$A,$A350,'BAZA DANYCH'!$F:$F,STATYSTYKI!$B350)</f>
        <v>0</v>
      </c>
      <c r="O350" s="168">
        <f t="shared" si="364"/>
        <v>0</v>
      </c>
      <c r="P350" s="168">
        <f>SUMIFS('BAZA DANYCH'!$O:$O,'BAZA DANYCH'!$U:$U,P$281,'BAZA DANYCH'!$K:$K,$C350,'BAZA DANYCH'!$A:$A,$A350,'BAZA DANYCH'!$F:$F,STATYSTYKI!$B350)</f>
        <v>0</v>
      </c>
      <c r="Q350" s="168">
        <f>SUMIFS('BAZA DANYCH'!$P:$P,'BAZA DANYCH'!$U:$U,Q$281,'BAZA DANYCH'!$K:$K,$C350,'BAZA DANYCH'!$A:$A,$A350,'BAZA DANYCH'!$F:$F,STATYSTYKI!$B350)</f>
        <v>0</v>
      </c>
      <c r="R350" s="168">
        <f t="shared" si="365"/>
        <v>0</v>
      </c>
      <c r="S350" s="168">
        <f>SUMIFS('BAZA DANYCH'!$O:$O,'BAZA DANYCH'!$U:$U,S$281,'BAZA DANYCH'!$K:$K,$C350,'BAZA DANYCH'!$A:$A,$A350,'BAZA DANYCH'!$F:$F,STATYSTYKI!$B350)</f>
        <v>0</v>
      </c>
      <c r="T350" s="168">
        <f>SUMIFS('BAZA DANYCH'!$P:$P,'BAZA DANYCH'!$U:$U,T$281,'BAZA DANYCH'!$K:$K,$C350,'BAZA DANYCH'!$A:$A,$A350,'BAZA DANYCH'!$F:$F,STATYSTYKI!$B350)</f>
        <v>0</v>
      </c>
      <c r="U350" s="168">
        <f t="shared" si="366"/>
        <v>0</v>
      </c>
      <c r="V350" s="168">
        <f>SUMIFS('BAZA DANYCH'!$O:$O,'BAZA DANYCH'!$U:$U,V$281,'BAZA DANYCH'!$K:$K,$C350,'BAZA DANYCH'!$A:$A,$A350,'BAZA DANYCH'!$F:$F,STATYSTYKI!$B350)</f>
        <v>1</v>
      </c>
      <c r="W350" s="168">
        <f>SUMIFS('BAZA DANYCH'!$P:$P,'BAZA DANYCH'!$U:$U,W$281,'BAZA DANYCH'!$K:$K,$C350,'BAZA DANYCH'!$A:$A,$A350,'BAZA DANYCH'!$F:$F,STATYSTYKI!$B350)</f>
        <v>0</v>
      </c>
      <c r="X350" s="168">
        <f t="shared" si="367"/>
        <v>1</v>
      </c>
      <c r="Y350" s="168">
        <f>SUMIFS('BAZA DANYCH'!$O:$O,'BAZA DANYCH'!$U:$U,Y$281,'BAZA DANYCH'!$K:$K,$C350,'BAZA DANYCH'!$A:$A,$A350,'BAZA DANYCH'!$F:$F,STATYSTYKI!$B350)</f>
        <v>0</v>
      </c>
      <c r="Z350" s="168">
        <f>SUMIFS('BAZA DANYCH'!$P:$P,'BAZA DANYCH'!$U:$U,Z$281,'BAZA DANYCH'!$K:$K,$C350,'BAZA DANYCH'!$A:$A,$A350,'BAZA DANYCH'!$F:$F,STATYSTYKI!$B350)</f>
        <v>0</v>
      </c>
      <c r="AA350" s="168">
        <f t="shared" si="368"/>
        <v>0</v>
      </c>
      <c r="AB350" s="168">
        <f>SUMIFS('BAZA DANYCH'!$O:$O,'BAZA DANYCH'!$U:$U,AB$281,'BAZA DANYCH'!$K:$K,$C350,'BAZA DANYCH'!$A:$A,$A350,'BAZA DANYCH'!$F:$F,STATYSTYKI!$B350)</f>
        <v>0</v>
      </c>
      <c r="AC350" s="168">
        <f>SUMIFS('BAZA DANYCH'!$P:$P,'BAZA DANYCH'!$U:$U,AC$281,'BAZA DANYCH'!$K:$K,$C350,'BAZA DANYCH'!$A:$A,$A350,'BAZA DANYCH'!$F:$F,STATYSTYKI!$B350)</f>
        <v>0</v>
      </c>
      <c r="AD350" s="168">
        <f t="shared" si="369"/>
        <v>0</v>
      </c>
      <c r="AE350" s="168">
        <f>SUMIFS('BAZA DANYCH'!$O:$O,'BAZA DANYCH'!$U:$U,AE$281,'BAZA DANYCH'!$K:$K,$C350,'BAZA DANYCH'!$A:$A,$A350,'BAZA DANYCH'!$F:$F,STATYSTYKI!$B350)</f>
        <v>0</v>
      </c>
      <c r="AF350" s="168">
        <f>SUMIFS('BAZA DANYCH'!$P:$P,'BAZA DANYCH'!$U:$U,AF$281,'BAZA DANYCH'!$K:$K,$C350,'BAZA DANYCH'!$A:$A,$A350,'BAZA DANYCH'!$F:$F,STATYSTYKI!$B350)</f>
        <v>0</v>
      </c>
      <c r="AG350" s="168">
        <f t="shared" si="370"/>
        <v>0</v>
      </c>
      <c r="AH350" s="168">
        <f>SUMIFS('BAZA DANYCH'!$O:$O,'BAZA DANYCH'!$U:$U,AH$281,'BAZA DANYCH'!$K:$K,$C350,'BAZA DANYCH'!$A:$A,$A350,'BAZA DANYCH'!$F:$F,STATYSTYKI!$B350)</f>
        <v>0</v>
      </c>
      <c r="AI350" s="168">
        <f>SUMIFS('BAZA DANYCH'!$P:$P,'BAZA DANYCH'!$U:$U,AI$281,'BAZA DANYCH'!$K:$K,$C350,'BAZA DANYCH'!$A:$A,$A350,'BAZA DANYCH'!$F:$F,STATYSTYKI!$B350)</f>
        <v>0</v>
      </c>
      <c r="AJ350" s="168">
        <f t="shared" si="371"/>
        <v>0</v>
      </c>
      <c r="AK350" s="168">
        <f>SUMIFS('BAZA DANYCH'!$O:$O,'BAZA DANYCH'!$U:$U,AK$281,'BAZA DANYCH'!$K:$K,$C350,'BAZA DANYCH'!$A:$A,$A350,'BAZA DANYCH'!$F:$F,STATYSTYKI!$B350)</f>
        <v>0</v>
      </c>
      <c r="AL350" s="168">
        <f>SUMIFS('BAZA DANYCH'!$P:$P,'BAZA DANYCH'!$U:$U,AL$281,'BAZA DANYCH'!$K:$K,$C350,'BAZA DANYCH'!$A:$A,$A350,'BAZA DANYCH'!$F:$F,STATYSTYKI!$B350)</f>
        <v>0</v>
      </c>
      <c r="AM350" s="168">
        <f t="shared" si="372"/>
        <v>0</v>
      </c>
      <c r="AN350" s="168">
        <f>SUMIFS('BAZA DANYCH'!$O:$O,'BAZA DANYCH'!$U:$U,AN$281,'BAZA DANYCH'!$K:$K,$C350,'BAZA DANYCH'!$A:$A,$A350,'BAZA DANYCH'!$F:$F,STATYSTYKI!$B350)</f>
        <v>0</v>
      </c>
      <c r="AO350" s="168">
        <f>SUMIFS('BAZA DANYCH'!$P:$P,'BAZA DANYCH'!$U:$U,AO$281,'BAZA DANYCH'!$K:$K,$C350,'BAZA DANYCH'!$A:$A,$A350,'BAZA DANYCH'!$F:$F,STATYSTYKI!$B350)</f>
        <v>0</v>
      </c>
      <c r="AP350" s="168">
        <f t="shared" si="373"/>
        <v>0</v>
      </c>
      <c r="AQ350" s="168">
        <f>SUMIFS('BAZA DANYCH'!$O:$O,'BAZA DANYCH'!$U:$U,AQ$281,'BAZA DANYCH'!$K:$K,$C350,'BAZA DANYCH'!$A:$A,$A350,'BAZA DANYCH'!$F:$F,STATYSTYKI!$B350)</f>
        <v>0</v>
      </c>
      <c r="AR350" s="168">
        <f>SUMIFS('BAZA DANYCH'!$P:$P,'BAZA DANYCH'!$U:$U,AR$281,'BAZA DANYCH'!$K:$K,$C350,'BAZA DANYCH'!$A:$A,$A350,'BAZA DANYCH'!$F:$F,STATYSTYKI!$B350)</f>
        <v>0</v>
      </c>
      <c r="AS350" s="168">
        <f t="shared" si="374"/>
        <v>0</v>
      </c>
      <c r="AT350" s="168">
        <f>SUMIFS('BAZA DANYCH'!$O:$O,'BAZA DANYCH'!$U:$U,AT$281,'BAZA DANYCH'!$K:$K,$C350,'BAZA DANYCH'!$A:$A,$A350,'BAZA DANYCH'!$F:$F,STATYSTYKI!$B350)</f>
        <v>0</v>
      </c>
      <c r="AU350" s="168">
        <f>SUMIFS('BAZA DANYCH'!$P:$P,'BAZA DANYCH'!$U:$U,AU$281,'BAZA DANYCH'!$K:$K,$C350,'BAZA DANYCH'!$A:$A,$A350,'BAZA DANYCH'!$F:$F,STATYSTYKI!$B350)</f>
        <v>0</v>
      </c>
      <c r="AV350" s="168">
        <f t="shared" si="375"/>
        <v>0</v>
      </c>
      <c r="AW350" s="168">
        <f>SUMIFS('BAZA DANYCH'!$O:$O,'BAZA DANYCH'!$U:$U,AW$281,'BAZA DANYCH'!$K:$K,$C350,'BAZA DANYCH'!$A:$A,$A350,'BAZA DANYCH'!$F:$F,STATYSTYKI!$B350)</f>
        <v>0</v>
      </c>
      <c r="AX350" s="168">
        <f>SUMIFS('BAZA DANYCH'!$P:$P,'BAZA DANYCH'!$U:$U,AX$281,'BAZA DANYCH'!$K:$K,$C350,'BAZA DANYCH'!$A:$A,$A350,'BAZA DANYCH'!$F:$F,STATYSTYKI!$B350)</f>
        <v>0</v>
      </c>
      <c r="AY350" s="168">
        <f t="shared" si="376"/>
        <v>0</v>
      </c>
      <c r="AZ350" s="168">
        <f>SUMIFS('BAZA DANYCH'!$O:$O,'BAZA DANYCH'!$U:$U,AZ$281,'BAZA DANYCH'!$K:$K,$C350,'BAZA DANYCH'!$A:$A,$A350,'BAZA DANYCH'!$F:$F,STATYSTYKI!$B350)</f>
        <v>0</v>
      </c>
      <c r="BA350" s="168">
        <f>SUMIFS('BAZA DANYCH'!$P:$P,'BAZA DANYCH'!$U:$U,BA$281,'BAZA DANYCH'!$K:$K,$C350,'BAZA DANYCH'!$A:$A,$A350,'BAZA DANYCH'!$F:$F,STATYSTYKI!$B350)</f>
        <v>0</v>
      </c>
      <c r="BB350" s="168">
        <f t="shared" si="377"/>
        <v>0</v>
      </c>
      <c r="BC350" s="168">
        <f>SUMIFS('BAZA DANYCH'!$O:$O,'BAZA DANYCH'!$U:$U,BC$281,'BAZA DANYCH'!$K:$K,$C350,'BAZA DANYCH'!$A:$A,$A350,'BAZA DANYCH'!$F:$F,STATYSTYKI!$B350)</f>
        <v>0</v>
      </c>
      <c r="BD350" s="168">
        <f>SUMIFS('BAZA DANYCH'!$P:$P,'BAZA DANYCH'!$U:$U,BD$281,'BAZA DANYCH'!$K:$K,$C350,'BAZA DANYCH'!$A:$A,$A350,'BAZA DANYCH'!$F:$F,STATYSTYKI!$B350)</f>
        <v>0</v>
      </c>
      <c r="BE350" s="168">
        <f t="shared" si="378"/>
        <v>0</v>
      </c>
      <c r="BF350" s="168">
        <f>SUMIFS('BAZA DANYCH'!$O:$O,'BAZA DANYCH'!$U:$U,BF$281,'BAZA DANYCH'!$K:$K,$C350,'BAZA DANYCH'!$A:$A,$A350,'BAZA DANYCH'!$F:$F,STATYSTYKI!$B350)</f>
        <v>0</v>
      </c>
      <c r="BG350" s="168">
        <f>SUMIFS('BAZA DANYCH'!$P:$P,'BAZA DANYCH'!$U:$U,BG$281,'BAZA DANYCH'!$K:$K,$C350,'BAZA DANYCH'!$A:$A,$A350,'BAZA DANYCH'!$F:$F,STATYSTYKI!$B350)</f>
        <v>0</v>
      </c>
      <c r="BH350" s="168">
        <f t="shared" si="379"/>
        <v>0</v>
      </c>
      <c r="BI350" s="168">
        <f>SUMIFS('BAZA DANYCH'!$O:$O,'BAZA DANYCH'!$U:$U,BI$281,'BAZA DANYCH'!$K:$K,$C350,'BAZA DANYCH'!$A:$A,$A350,'BAZA DANYCH'!$F:$F,STATYSTYKI!$B350)</f>
        <v>0</v>
      </c>
      <c r="BJ350" s="168">
        <f>SUMIFS('BAZA DANYCH'!$P:$P,'BAZA DANYCH'!$U:$U,BJ$281,'BAZA DANYCH'!$K:$K,$C350,'BAZA DANYCH'!$A:$A,$A350,'BAZA DANYCH'!$F:$F,STATYSTYKI!$B350)</f>
        <v>0</v>
      </c>
      <c r="BK350" s="168">
        <f t="shared" si="380"/>
        <v>0</v>
      </c>
      <c r="BL350" s="168">
        <f>SUMIFS('BAZA DANYCH'!$O:$O,'BAZA DANYCH'!$U:$U,BL$281,'BAZA DANYCH'!$K:$K,$C350,'BAZA DANYCH'!$A:$A,$A350,'BAZA DANYCH'!$F:$F,STATYSTYKI!$B350)</f>
        <v>0</v>
      </c>
      <c r="BM350" s="168">
        <f>SUMIFS('BAZA DANYCH'!$P:$P,'BAZA DANYCH'!$U:$U,BM$281,'BAZA DANYCH'!$K:$K,$C350,'BAZA DANYCH'!$A:$A,$A350,'BAZA DANYCH'!$F:$F,STATYSTYKI!$B350)</f>
        <v>0</v>
      </c>
      <c r="BN350" s="168">
        <f t="shared" si="381"/>
        <v>0</v>
      </c>
      <c r="BO350" s="168">
        <f>SUMIFS('BAZA DANYCH'!$O:$O,'BAZA DANYCH'!$U:$U,BO$281,'BAZA DANYCH'!$K:$K,$C350,'BAZA DANYCH'!$A:$A,$A350,'BAZA DANYCH'!$F:$F,STATYSTYKI!$B350)</f>
        <v>0</v>
      </c>
      <c r="BP350" s="168">
        <f>SUMIFS('BAZA DANYCH'!$P:$P,'BAZA DANYCH'!$U:$U,BP$281,'BAZA DANYCH'!$K:$K,$C350,'BAZA DANYCH'!$A:$A,$A350,'BAZA DANYCH'!$F:$F,STATYSTYKI!$B350)</f>
        <v>0</v>
      </c>
      <c r="BQ350" s="168">
        <f t="shared" si="382"/>
        <v>0</v>
      </c>
      <c r="BR350" s="168">
        <f>SUMIFS('BAZA DANYCH'!$O:$O,'BAZA DANYCH'!$U:$U,BR$281,'BAZA DANYCH'!$K:$K,$C350,'BAZA DANYCH'!$A:$A,$A350,'BAZA DANYCH'!$F:$F,STATYSTYKI!$B350)</f>
        <v>0</v>
      </c>
      <c r="BS350" s="168">
        <f>SUMIFS('BAZA DANYCH'!$P:$P,'BAZA DANYCH'!$U:$U,BS$281,'BAZA DANYCH'!$K:$K,$C350,'BAZA DANYCH'!$A:$A,$A350,'BAZA DANYCH'!$F:$F,STATYSTYKI!$B350)</f>
        <v>0</v>
      </c>
      <c r="BT350" s="168">
        <f t="shared" si="383"/>
        <v>0</v>
      </c>
      <c r="BU350" s="168">
        <f>SUMIFS('BAZA DANYCH'!$O:$O,'BAZA DANYCH'!$U:$U,BU$281,'BAZA DANYCH'!$K:$K,$C350,'BAZA DANYCH'!$A:$A,$A350,'BAZA DANYCH'!$F:$F,STATYSTYKI!$B350)</f>
        <v>0</v>
      </c>
      <c r="BV350" s="168">
        <f>SUMIFS('BAZA DANYCH'!$P:$P,'BAZA DANYCH'!$U:$U,BV$281,'BAZA DANYCH'!$K:$K,$C350,'BAZA DANYCH'!$A:$A,$A350,'BAZA DANYCH'!$F:$F,STATYSTYKI!$B350)</f>
        <v>0</v>
      </c>
      <c r="BW350" s="168">
        <f t="shared" si="384"/>
        <v>0</v>
      </c>
      <c r="BX350" s="168">
        <f>SUMIFS('BAZA DANYCH'!$O:$O,'BAZA DANYCH'!$U:$U,BX$281,'BAZA DANYCH'!$K:$K,$C350,'BAZA DANYCH'!$A:$A,$A350,'BAZA DANYCH'!$F:$F,STATYSTYKI!$B350)</f>
        <v>0</v>
      </c>
      <c r="BY350" s="168">
        <f>SUMIFS('BAZA DANYCH'!$P:$P,'BAZA DANYCH'!$U:$U,BY$281,'BAZA DANYCH'!$K:$K,$C350,'BAZA DANYCH'!$A:$A,$A350,'BAZA DANYCH'!$F:$F,STATYSTYKI!$B350)</f>
        <v>0</v>
      </c>
      <c r="BZ350" s="168">
        <f t="shared" si="385"/>
        <v>0</v>
      </c>
      <c r="CA350" s="168">
        <f>SUMIFS('BAZA DANYCH'!$O:$O,'BAZA DANYCH'!$U:$U,CA$281,'BAZA DANYCH'!$K:$K,$C350,'BAZA DANYCH'!$A:$A,$A350,'BAZA DANYCH'!$F:$F,STATYSTYKI!$B350)</f>
        <v>0</v>
      </c>
      <c r="CB350" s="168">
        <f>SUMIFS('BAZA DANYCH'!$P:$P,'BAZA DANYCH'!$U:$U,CB$281,'BAZA DANYCH'!$K:$K,$C350,'BAZA DANYCH'!$A:$A,$A350,'BAZA DANYCH'!$F:$F,STATYSTYKI!$B350)</f>
        <v>0</v>
      </c>
      <c r="CC350" s="168">
        <f t="shared" si="386"/>
        <v>0</v>
      </c>
      <c r="CD350" s="168">
        <f>SUMIFS('BAZA DANYCH'!$O:$O,'BAZA DANYCH'!$U:$U,CD$281,'BAZA DANYCH'!$K:$K,$C350,'BAZA DANYCH'!$A:$A,$A350,'BAZA DANYCH'!$F:$F,STATYSTYKI!$B350)</f>
        <v>0</v>
      </c>
      <c r="CE350" s="168">
        <f>SUMIFS('BAZA DANYCH'!$P:$P,'BAZA DANYCH'!$U:$U,CE$281,'BAZA DANYCH'!$K:$K,$C350,'BAZA DANYCH'!$A:$A,$A350,'BAZA DANYCH'!$F:$F,STATYSTYKI!$B350)</f>
        <v>0</v>
      </c>
      <c r="CF350" s="168">
        <f t="shared" si="387"/>
        <v>0</v>
      </c>
      <c r="CG350" s="168">
        <f>SUMIFS('BAZA DANYCH'!$O:$O,'BAZA DANYCH'!$U:$U,CG$281,'BAZA DANYCH'!$K:$K,$C350,'BAZA DANYCH'!$A:$A,$A350,'BAZA DANYCH'!$F:$F,STATYSTYKI!$B350)</f>
        <v>0</v>
      </c>
      <c r="CH350" s="168">
        <f>SUMIFS('BAZA DANYCH'!$P:$P,'BAZA DANYCH'!$U:$U,CH$281,'BAZA DANYCH'!$K:$K,$C350,'BAZA DANYCH'!$A:$A,$A350,'BAZA DANYCH'!$F:$F,STATYSTYKI!$B350)</f>
        <v>0</v>
      </c>
      <c r="CI350" s="168">
        <f t="shared" si="388"/>
        <v>0</v>
      </c>
      <c r="CJ350" s="168">
        <f>SUMIFS('BAZA DANYCH'!$O:$O,'BAZA DANYCH'!$U:$U,CJ$281,'BAZA DANYCH'!$K:$K,$C350,'BAZA DANYCH'!$A:$A,$A350,'BAZA DANYCH'!$F:$F,STATYSTYKI!$B350)</f>
        <v>0</v>
      </c>
      <c r="CK350" s="168">
        <f>SUMIFS('BAZA DANYCH'!$P:$P,'BAZA DANYCH'!$U:$U,CK$281,'BAZA DANYCH'!$K:$K,$C350,'BAZA DANYCH'!$A:$A,$A350,'BAZA DANYCH'!$F:$F,STATYSTYKI!$B350)</f>
        <v>0</v>
      </c>
      <c r="CL350" s="168">
        <f t="shared" si="389"/>
        <v>0</v>
      </c>
      <c r="CM350" s="168">
        <f>SUMIFS('BAZA DANYCH'!$O:$O,'BAZA DANYCH'!$U:$U,CM$281,'BAZA DANYCH'!$K:$K,$C350,'BAZA DANYCH'!$A:$A,$A350,'BAZA DANYCH'!$F:$F,STATYSTYKI!$B350)</f>
        <v>0</v>
      </c>
      <c r="CN350" s="168">
        <f>SUMIFS('BAZA DANYCH'!$P:$P,'BAZA DANYCH'!$U:$U,CN$281,'BAZA DANYCH'!$K:$K,$C350,'BAZA DANYCH'!$A:$A,$A350,'BAZA DANYCH'!$F:$F,STATYSTYKI!$B350)</f>
        <v>0</v>
      </c>
      <c r="CO350" s="168">
        <f t="shared" si="390"/>
        <v>0</v>
      </c>
      <c r="CP350" s="168">
        <f>SUMIFS('BAZA DANYCH'!$O:$O,'BAZA DANYCH'!$U:$U,CP$281,'BAZA DANYCH'!$K:$K,$C350,'BAZA DANYCH'!$A:$A,$A350,'BAZA DANYCH'!$F:$F,STATYSTYKI!$B350)</f>
        <v>0</v>
      </c>
      <c r="CQ350" s="168">
        <f>SUMIFS('BAZA DANYCH'!$P:$P,'BAZA DANYCH'!$U:$U,CQ$281,'BAZA DANYCH'!$K:$K,$C350,'BAZA DANYCH'!$A:$A,$A350,'BAZA DANYCH'!$F:$F,STATYSTYKI!$B350)</f>
        <v>1</v>
      </c>
      <c r="CR350" s="168">
        <f t="shared" si="391"/>
        <v>1</v>
      </c>
      <c r="CS350" s="168">
        <f>SUMIFS('BAZA DANYCH'!$O:$O,'BAZA DANYCH'!$U:$U,CS$281,'BAZA DANYCH'!$K:$K,$C350,'BAZA DANYCH'!$A:$A,$A350,'BAZA DANYCH'!$F:$F,STATYSTYKI!$B350)</f>
        <v>0</v>
      </c>
      <c r="CT350" s="168">
        <f>SUMIFS('BAZA DANYCH'!$P:$P,'BAZA DANYCH'!$U:$U,CT$281,'BAZA DANYCH'!$K:$K,$C350,'BAZA DANYCH'!$A:$A,$A350,'BAZA DANYCH'!$F:$F,STATYSTYKI!$B350)</f>
        <v>0</v>
      </c>
      <c r="CU350" s="168">
        <f t="shared" si="392"/>
        <v>0</v>
      </c>
      <c r="CV350" s="168">
        <f>SUMIFS('BAZA DANYCH'!$O:$O,'BAZA DANYCH'!$U:$U,CV$281,'BAZA DANYCH'!$K:$K,$C350,'BAZA DANYCH'!$A:$A,$A350,'BAZA DANYCH'!$F:$F,STATYSTYKI!$B350)</f>
        <v>0</v>
      </c>
      <c r="CW350" s="168">
        <f>SUMIFS('BAZA DANYCH'!$P:$P,'BAZA DANYCH'!$U:$U,CW$281,'BAZA DANYCH'!$K:$K,$C350,'BAZA DANYCH'!$A:$A,$A350,'BAZA DANYCH'!$F:$F,STATYSTYKI!$B350)</f>
        <v>0</v>
      </c>
    </row>
    <row r="351" spans="1:101" ht="12" customHeight="1" x14ac:dyDescent="0.2">
      <c r="A351" s="170" t="str">
        <f t="shared" ref="A351:C351" si="394">A253</f>
        <v xml:space="preserve">Plac Grunwaldzki </v>
      </c>
      <c r="B351" s="170" t="str">
        <f t="shared" si="394"/>
        <v>pr_88g_A</v>
      </c>
      <c r="C351" s="170" t="str">
        <f t="shared" si="394"/>
        <v>504/Polbus</v>
      </c>
      <c r="D351" s="177">
        <f t="shared" si="358"/>
        <v>50</v>
      </c>
      <c r="E351" s="177">
        <f t="shared" si="359"/>
        <v>3</v>
      </c>
      <c r="F351" s="177">
        <f t="shared" si="361"/>
        <v>53</v>
      </c>
      <c r="G351" s="168">
        <f>SUMIFS('BAZA DANYCH'!$O:$O,'BAZA DANYCH'!$U:$U,G$281,'BAZA DANYCH'!$K:$K,$C351,'BAZA DANYCH'!$A:$A,$A351,'BAZA DANYCH'!$F:$F,STATYSTYKI!$B351)</f>
        <v>1</v>
      </c>
      <c r="H351" s="168">
        <f>SUMIFS('BAZA DANYCH'!$P:$P,'BAZA DANYCH'!$U:$U,H$281,'BAZA DANYCH'!$K:$K,$C351,'BAZA DANYCH'!$A:$A,$A351,'BAZA DANYCH'!$F:$F,STATYSTYKI!$B351)</f>
        <v>0</v>
      </c>
      <c r="I351" s="168">
        <f t="shared" si="362"/>
        <v>1</v>
      </c>
      <c r="J351" s="168">
        <f>SUMIFS('BAZA DANYCH'!$O:$O,'BAZA DANYCH'!$U:$U,J$281,'BAZA DANYCH'!$K:$K,$C351,'BAZA DANYCH'!$A:$A,$A351,'BAZA DANYCH'!$F:$F,STATYSTYKI!$B351)</f>
        <v>0</v>
      </c>
      <c r="K351" s="168">
        <f>SUMIFS('BAZA DANYCH'!$P:$P,'BAZA DANYCH'!$U:$U,K$281,'BAZA DANYCH'!$K:$K,$C351,'BAZA DANYCH'!$A:$A,$A351,'BAZA DANYCH'!$F:$F,STATYSTYKI!$B351)</f>
        <v>0</v>
      </c>
      <c r="L351" s="168">
        <f t="shared" si="363"/>
        <v>0</v>
      </c>
      <c r="M351" s="168">
        <f>SUMIFS('BAZA DANYCH'!$O:$O,'BAZA DANYCH'!$U:$U,M$281,'BAZA DANYCH'!$K:$K,$C351,'BAZA DANYCH'!$A:$A,$A351,'BAZA DANYCH'!$F:$F,STATYSTYKI!$B351)</f>
        <v>0</v>
      </c>
      <c r="N351" s="168">
        <f>SUMIFS('BAZA DANYCH'!$P:$P,'BAZA DANYCH'!$U:$U,N$281,'BAZA DANYCH'!$K:$K,$C351,'BAZA DANYCH'!$A:$A,$A351,'BAZA DANYCH'!$F:$F,STATYSTYKI!$B351)</f>
        <v>0</v>
      </c>
      <c r="O351" s="168">
        <f t="shared" si="364"/>
        <v>0</v>
      </c>
      <c r="P351" s="168">
        <f>SUMIFS('BAZA DANYCH'!$O:$O,'BAZA DANYCH'!$U:$U,P$281,'BAZA DANYCH'!$K:$K,$C351,'BAZA DANYCH'!$A:$A,$A351,'BAZA DANYCH'!$F:$F,STATYSTYKI!$B351)</f>
        <v>0</v>
      </c>
      <c r="Q351" s="168">
        <f>SUMIFS('BAZA DANYCH'!$P:$P,'BAZA DANYCH'!$U:$U,Q$281,'BAZA DANYCH'!$K:$K,$C351,'BAZA DANYCH'!$A:$A,$A351,'BAZA DANYCH'!$F:$F,STATYSTYKI!$B351)</f>
        <v>0</v>
      </c>
      <c r="R351" s="168">
        <f t="shared" si="365"/>
        <v>0</v>
      </c>
      <c r="S351" s="168">
        <f>SUMIFS('BAZA DANYCH'!$O:$O,'BAZA DANYCH'!$U:$U,S$281,'BAZA DANYCH'!$K:$K,$C351,'BAZA DANYCH'!$A:$A,$A351,'BAZA DANYCH'!$F:$F,STATYSTYKI!$B351)</f>
        <v>0</v>
      </c>
      <c r="T351" s="168">
        <f>SUMIFS('BAZA DANYCH'!$P:$P,'BAZA DANYCH'!$U:$U,T$281,'BAZA DANYCH'!$K:$K,$C351,'BAZA DANYCH'!$A:$A,$A351,'BAZA DANYCH'!$F:$F,STATYSTYKI!$B351)</f>
        <v>0</v>
      </c>
      <c r="U351" s="168">
        <f t="shared" si="366"/>
        <v>0</v>
      </c>
      <c r="V351" s="168">
        <f>SUMIFS('BAZA DANYCH'!$O:$O,'BAZA DANYCH'!$U:$U,V$281,'BAZA DANYCH'!$K:$K,$C351,'BAZA DANYCH'!$A:$A,$A351,'BAZA DANYCH'!$F:$F,STATYSTYKI!$B351)</f>
        <v>4</v>
      </c>
      <c r="W351" s="168">
        <f>SUMIFS('BAZA DANYCH'!$P:$P,'BAZA DANYCH'!$U:$U,W$281,'BAZA DANYCH'!$K:$K,$C351,'BAZA DANYCH'!$A:$A,$A351,'BAZA DANYCH'!$F:$F,STATYSTYKI!$B351)</f>
        <v>0</v>
      </c>
      <c r="X351" s="168">
        <f t="shared" si="367"/>
        <v>4</v>
      </c>
      <c r="Y351" s="168">
        <f>SUMIFS('BAZA DANYCH'!$O:$O,'BAZA DANYCH'!$U:$U,Y$281,'BAZA DANYCH'!$K:$K,$C351,'BAZA DANYCH'!$A:$A,$A351,'BAZA DANYCH'!$F:$F,STATYSTYKI!$B351)</f>
        <v>0</v>
      </c>
      <c r="Z351" s="168">
        <f>SUMIFS('BAZA DANYCH'!$P:$P,'BAZA DANYCH'!$U:$U,Z$281,'BAZA DANYCH'!$K:$K,$C351,'BAZA DANYCH'!$A:$A,$A351,'BAZA DANYCH'!$F:$F,STATYSTYKI!$B351)</f>
        <v>0</v>
      </c>
      <c r="AA351" s="168">
        <f t="shared" si="368"/>
        <v>0</v>
      </c>
      <c r="AB351" s="168">
        <f>SUMIFS('BAZA DANYCH'!$O:$O,'BAZA DANYCH'!$U:$U,AB$281,'BAZA DANYCH'!$K:$K,$C351,'BAZA DANYCH'!$A:$A,$A351,'BAZA DANYCH'!$F:$F,STATYSTYKI!$B351)</f>
        <v>5</v>
      </c>
      <c r="AC351" s="168">
        <f>SUMIFS('BAZA DANYCH'!$P:$P,'BAZA DANYCH'!$U:$U,AC$281,'BAZA DANYCH'!$K:$K,$C351,'BAZA DANYCH'!$A:$A,$A351,'BAZA DANYCH'!$F:$F,STATYSTYKI!$B351)</f>
        <v>0</v>
      </c>
      <c r="AD351" s="168">
        <f t="shared" si="369"/>
        <v>5</v>
      </c>
      <c r="AE351" s="168">
        <f>SUMIFS('BAZA DANYCH'!$O:$O,'BAZA DANYCH'!$U:$U,AE$281,'BAZA DANYCH'!$K:$K,$C351,'BAZA DANYCH'!$A:$A,$A351,'BAZA DANYCH'!$F:$F,STATYSTYKI!$B351)</f>
        <v>0</v>
      </c>
      <c r="AF351" s="168">
        <f>SUMIFS('BAZA DANYCH'!$P:$P,'BAZA DANYCH'!$U:$U,AF$281,'BAZA DANYCH'!$K:$K,$C351,'BAZA DANYCH'!$A:$A,$A351,'BAZA DANYCH'!$F:$F,STATYSTYKI!$B351)</f>
        <v>0</v>
      </c>
      <c r="AG351" s="168">
        <f t="shared" si="370"/>
        <v>0</v>
      </c>
      <c r="AH351" s="168">
        <f>SUMIFS('BAZA DANYCH'!$O:$O,'BAZA DANYCH'!$U:$U,AH$281,'BAZA DANYCH'!$K:$K,$C351,'BAZA DANYCH'!$A:$A,$A351,'BAZA DANYCH'!$F:$F,STATYSTYKI!$B351)</f>
        <v>0</v>
      </c>
      <c r="AI351" s="168">
        <f>SUMIFS('BAZA DANYCH'!$P:$P,'BAZA DANYCH'!$U:$U,AI$281,'BAZA DANYCH'!$K:$K,$C351,'BAZA DANYCH'!$A:$A,$A351,'BAZA DANYCH'!$F:$F,STATYSTYKI!$B351)</f>
        <v>0</v>
      </c>
      <c r="AJ351" s="168">
        <f t="shared" si="371"/>
        <v>0</v>
      </c>
      <c r="AK351" s="168">
        <f>SUMIFS('BAZA DANYCH'!$O:$O,'BAZA DANYCH'!$U:$U,AK$281,'BAZA DANYCH'!$K:$K,$C351,'BAZA DANYCH'!$A:$A,$A351,'BAZA DANYCH'!$F:$F,STATYSTYKI!$B351)</f>
        <v>0</v>
      </c>
      <c r="AL351" s="168">
        <f>SUMIFS('BAZA DANYCH'!$P:$P,'BAZA DANYCH'!$U:$U,AL$281,'BAZA DANYCH'!$K:$K,$C351,'BAZA DANYCH'!$A:$A,$A351,'BAZA DANYCH'!$F:$F,STATYSTYKI!$B351)</f>
        <v>0</v>
      </c>
      <c r="AM351" s="168">
        <f t="shared" si="372"/>
        <v>0</v>
      </c>
      <c r="AN351" s="168">
        <f>SUMIFS('BAZA DANYCH'!$O:$O,'BAZA DANYCH'!$U:$U,AN$281,'BAZA DANYCH'!$K:$K,$C351,'BAZA DANYCH'!$A:$A,$A351,'BAZA DANYCH'!$F:$F,STATYSTYKI!$B351)</f>
        <v>0</v>
      </c>
      <c r="AO351" s="168">
        <f>SUMIFS('BAZA DANYCH'!$P:$P,'BAZA DANYCH'!$U:$U,AO$281,'BAZA DANYCH'!$K:$K,$C351,'BAZA DANYCH'!$A:$A,$A351,'BAZA DANYCH'!$F:$F,STATYSTYKI!$B351)</f>
        <v>0</v>
      </c>
      <c r="AP351" s="168">
        <f t="shared" si="373"/>
        <v>0</v>
      </c>
      <c r="AQ351" s="168">
        <f>SUMIFS('BAZA DANYCH'!$O:$O,'BAZA DANYCH'!$U:$U,AQ$281,'BAZA DANYCH'!$K:$K,$C351,'BAZA DANYCH'!$A:$A,$A351,'BAZA DANYCH'!$F:$F,STATYSTYKI!$B351)</f>
        <v>0</v>
      </c>
      <c r="AR351" s="168">
        <f>SUMIFS('BAZA DANYCH'!$P:$P,'BAZA DANYCH'!$U:$U,AR$281,'BAZA DANYCH'!$K:$K,$C351,'BAZA DANYCH'!$A:$A,$A351,'BAZA DANYCH'!$F:$F,STATYSTYKI!$B351)</f>
        <v>0</v>
      </c>
      <c r="AS351" s="168">
        <f t="shared" si="374"/>
        <v>0</v>
      </c>
      <c r="AT351" s="168">
        <f>SUMIFS('BAZA DANYCH'!$O:$O,'BAZA DANYCH'!$U:$U,AT$281,'BAZA DANYCH'!$K:$K,$C351,'BAZA DANYCH'!$A:$A,$A351,'BAZA DANYCH'!$F:$F,STATYSTYKI!$B351)</f>
        <v>0</v>
      </c>
      <c r="AU351" s="168">
        <f>SUMIFS('BAZA DANYCH'!$P:$P,'BAZA DANYCH'!$U:$U,AU$281,'BAZA DANYCH'!$K:$K,$C351,'BAZA DANYCH'!$A:$A,$A351,'BAZA DANYCH'!$F:$F,STATYSTYKI!$B351)</f>
        <v>0</v>
      </c>
      <c r="AV351" s="168">
        <f t="shared" si="375"/>
        <v>0</v>
      </c>
      <c r="AW351" s="168">
        <f>SUMIFS('BAZA DANYCH'!$O:$O,'BAZA DANYCH'!$U:$U,AW$281,'BAZA DANYCH'!$K:$K,$C351,'BAZA DANYCH'!$A:$A,$A351,'BAZA DANYCH'!$F:$F,STATYSTYKI!$B351)</f>
        <v>0</v>
      </c>
      <c r="AX351" s="168">
        <f>SUMIFS('BAZA DANYCH'!$P:$P,'BAZA DANYCH'!$U:$U,AX$281,'BAZA DANYCH'!$K:$K,$C351,'BAZA DANYCH'!$A:$A,$A351,'BAZA DANYCH'!$F:$F,STATYSTYKI!$B351)</f>
        <v>0</v>
      </c>
      <c r="AY351" s="168">
        <f t="shared" si="376"/>
        <v>0</v>
      </c>
      <c r="AZ351" s="168">
        <f>SUMIFS('BAZA DANYCH'!$O:$O,'BAZA DANYCH'!$U:$U,AZ$281,'BAZA DANYCH'!$K:$K,$C351,'BAZA DANYCH'!$A:$A,$A351,'BAZA DANYCH'!$F:$F,STATYSTYKI!$B351)</f>
        <v>0</v>
      </c>
      <c r="BA351" s="168">
        <f>SUMIFS('BAZA DANYCH'!$P:$P,'BAZA DANYCH'!$U:$U,BA$281,'BAZA DANYCH'!$K:$K,$C351,'BAZA DANYCH'!$A:$A,$A351,'BAZA DANYCH'!$F:$F,STATYSTYKI!$B351)</f>
        <v>0</v>
      </c>
      <c r="BB351" s="168">
        <f t="shared" si="377"/>
        <v>0</v>
      </c>
      <c r="BC351" s="168">
        <f>SUMIFS('BAZA DANYCH'!$O:$O,'BAZA DANYCH'!$U:$U,BC$281,'BAZA DANYCH'!$K:$K,$C351,'BAZA DANYCH'!$A:$A,$A351,'BAZA DANYCH'!$F:$F,STATYSTYKI!$B351)</f>
        <v>0</v>
      </c>
      <c r="BD351" s="168">
        <f>SUMIFS('BAZA DANYCH'!$P:$P,'BAZA DANYCH'!$U:$U,BD$281,'BAZA DANYCH'!$K:$K,$C351,'BAZA DANYCH'!$A:$A,$A351,'BAZA DANYCH'!$F:$F,STATYSTYKI!$B351)</f>
        <v>0</v>
      </c>
      <c r="BE351" s="168">
        <f t="shared" si="378"/>
        <v>0</v>
      </c>
      <c r="BF351" s="168">
        <f>SUMIFS('BAZA DANYCH'!$O:$O,'BAZA DANYCH'!$U:$U,BF$281,'BAZA DANYCH'!$K:$K,$C351,'BAZA DANYCH'!$A:$A,$A351,'BAZA DANYCH'!$F:$F,STATYSTYKI!$B351)</f>
        <v>0</v>
      </c>
      <c r="BG351" s="168">
        <f>SUMIFS('BAZA DANYCH'!$P:$P,'BAZA DANYCH'!$U:$U,BG$281,'BAZA DANYCH'!$K:$K,$C351,'BAZA DANYCH'!$A:$A,$A351,'BAZA DANYCH'!$F:$F,STATYSTYKI!$B351)</f>
        <v>0</v>
      </c>
      <c r="BH351" s="168">
        <f t="shared" si="379"/>
        <v>0</v>
      </c>
      <c r="BI351" s="168">
        <f>SUMIFS('BAZA DANYCH'!$O:$O,'BAZA DANYCH'!$U:$U,BI$281,'BAZA DANYCH'!$K:$K,$C351,'BAZA DANYCH'!$A:$A,$A351,'BAZA DANYCH'!$F:$F,STATYSTYKI!$B351)</f>
        <v>13</v>
      </c>
      <c r="BJ351" s="168">
        <f>SUMIFS('BAZA DANYCH'!$P:$P,'BAZA DANYCH'!$U:$U,BJ$281,'BAZA DANYCH'!$K:$K,$C351,'BAZA DANYCH'!$A:$A,$A351,'BAZA DANYCH'!$F:$F,STATYSTYKI!$B351)</f>
        <v>0</v>
      </c>
      <c r="BK351" s="168">
        <f t="shared" si="380"/>
        <v>13</v>
      </c>
      <c r="BL351" s="168">
        <f>SUMIFS('BAZA DANYCH'!$O:$O,'BAZA DANYCH'!$U:$U,BL$281,'BAZA DANYCH'!$K:$K,$C351,'BAZA DANYCH'!$A:$A,$A351,'BAZA DANYCH'!$F:$F,STATYSTYKI!$B351)</f>
        <v>0</v>
      </c>
      <c r="BM351" s="168">
        <f>SUMIFS('BAZA DANYCH'!$P:$P,'BAZA DANYCH'!$U:$U,BM$281,'BAZA DANYCH'!$K:$K,$C351,'BAZA DANYCH'!$A:$A,$A351,'BAZA DANYCH'!$F:$F,STATYSTYKI!$B351)</f>
        <v>0</v>
      </c>
      <c r="BN351" s="168">
        <f t="shared" si="381"/>
        <v>0</v>
      </c>
      <c r="BO351" s="168">
        <f>SUMIFS('BAZA DANYCH'!$O:$O,'BAZA DANYCH'!$U:$U,BO$281,'BAZA DANYCH'!$K:$K,$C351,'BAZA DANYCH'!$A:$A,$A351,'BAZA DANYCH'!$F:$F,STATYSTYKI!$B351)</f>
        <v>0</v>
      </c>
      <c r="BP351" s="168">
        <f>SUMIFS('BAZA DANYCH'!$P:$P,'BAZA DANYCH'!$U:$U,BP$281,'BAZA DANYCH'!$K:$K,$C351,'BAZA DANYCH'!$A:$A,$A351,'BAZA DANYCH'!$F:$F,STATYSTYKI!$B351)</f>
        <v>0</v>
      </c>
      <c r="BQ351" s="168">
        <f t="shared" si="382"/>
        <v>0</v>
      </c>
      <c r="BR351" s="168">
        <f>SUMIFS('BAZA DANYCH'!$O:$O,'BAZA DANYCH'!$U:$U,BR$281,'BAZA DANYCH'!$K:$K,$C351,'BAZA DANYCH'!$A:$A,$A351,'BAZA DANYCH'!$F:$F,STATYSTYKI!$B351)</f>
        <v>8</v>
      </c>
      <c r="BS351" s="168">
        <f>SUMIFS('BAZA DANYCH'!$P:$P,'BAZA DANYCH'!$U:$U,BS$281,'BAZA DANYCH'!$K:$K,$C351,'BAZA DANYCH'!$A:$A,$A351,'BAZA DANYCH'!$F:$F,STATYSTYKI!$B351)</f>
        <v>0</v>
      </c>
      <c r="BT351" s="168">
        <f t="shared" si="383"/>
        <v>8</v>
      </c>
      <c r="BU351" s="168">
        <f>SUMIFS('BAZA DANYCH'!$O:$O,'BAZA DANYCH'!$U:$U,BU$281,'BAZA DANYCH'!$K:$K,$C351,'BAZA DANYCH'!$A:$A,$A351,'BAZA DANYCH'!$F:$F,STATYSTYKI!$B351)</f>
        <v>4</v>
      </c>
      <c r="BV351" s="168">
        <f>SUMIFS('BAZA DANYCH'!$P:$P,'BAZA DANYCH'!$U:$U,BV$281,'BAZA DANYCH'!$K:$K,$C351,'BAZA DANYCH'!$A:$A,$A351,'BAZA DANYCH'!$F:$F,STATYSTYKI!$B351)</f>
        <v>0</v>
      </c>
      <c r="BW351" s="168">
        <f t="shared" si="384"/>
        <v>4</v>
      </c>
      <c r="BX351" s="168">
        <f>SUMIFS('BAZA DANYCH'!$O:$O,'BAZA DANYCH'!$U:$U,BX$281,'BAZA DANYCH'!$K:$K,$C351,'BAZA DANYCH'!$A:$A,$A351,'BAZA DANYCH'!$F:$F,STATYSTYKI!$B351)</f>
        <v>0</v>
      </c>
      <c r="BY351" s="168">
        <f>SUMIFS('BAZA DANYCH'!$P:$P,'BAZA DANYCH'!$U:$U,BY$281,'BAZA DANYCH'!$K:$K,$C351,'BAZA DANYCH'!$A:$A,$A351,'BAZA DANYCH'!$F:$F,STATYSTYKI!$B351)</f>
        <v>0</v>
      </c>
      <c r="BZ351" s="168">
        <f t="shared" si="385"/>
        <v>0</v>
      </c>
      <c r="CA351" s="168">
        <f>SUMIFS('BAZA DANYCH'!$O:$O,'BAZA DANYCH'!$U:$U,CA$281,'BAZA DANYCH'!$K:$K,$C351,'BAZA DANYCH'!$A:$A,$A351,'BAZA DANYCH'!$F:$F,STATYSTYKI!$B351)</f>
        <v>10</v>
      </c>
      <c r="CB351" s="168">
        <f>SUMIFS('BAZA DANYCH'!$P:$P,'BAZA DANYCH'!$U:$U,CB$281,'BAZA DANYCH'!$K:$K,$C351,'BAZA DANYCH'!$A:$A,$A351,'BAZA DANYCH'!$F:$F,STATYSTYKI!$B351)</f>
        <v>0</v>
      </c>
      <c r="CC351" s="168">
        <f t="shared" si="386"/>
        <v>10</v>
      </c>
      <c r="CD351" s="168">
        <f>SUMIFS('BAZA DANYCH'!$O:$O,'BAZA DANYCH'!$U:$U,CD$281,'BAZA DANYCH'!$K:$K,$C351,'BAZA DANYCH'!$A:$A,$A351,'BAZA DANYCH'!$F:$F,STATYSTYKI!$B351)</f>
        <v>0</v>
      </c>
      <c r="CE351" s="168">
        <f>SUMIFS('BAZA DANYCH'!$P:$P,'BAZA DANYCH'!$U:$U,CE$281,'BAZA DANYCH'!$K:$K,$C351,'BAZA DANYCH'!$A:$A,$A351,'BAZA DANYCH'!$F:$F,STATYSTYKI!$B351)</f>
        <v>0</v>
      </c>
      <c r="CF351" s="168">
        <f t="shared" si="387"/>
        <v>0</v>
      </c>
      <c r="CG351" s="168">
        <f>SUMIFS('BAZA DANYCH'!$O:$O,'BAZA DANYCH'!$U:$U,CG$281,'BAZA DANYCH'!$K:$K,$C351,'BAZA DANYCH'!$A:$A,$A351,'BAZA DANYCH'!$F:$F,STATYSTYKI!$B351)</f>
        <v>0</v>
      </c>
      <c r="CH351" s="168">
        <f>SUMIFS('BAZA DANYCH'!$P:$P,'BAZA DANYCH'!$U:$U,CH$281,'BAZA DANYCH'!$K:$K,$C351,'BAZA DANYCH'!$A:$A,$A351,'BAZA DANYCH'!$F:$F,STATYSTYKI!$B351)</f>
        <v>0</v>
      </c>
      <c r="CI351" s="168">
        <f t="shared" si="388"/>
        <v>0</v>
      </c>
      <c r="CJ351" s="168">
        <f>SUMIFS('BAZA DANYCH'!$O:$O,'BAZA DANYCH'!$U:$U,CJ$281,'BAZA DANYCH'!$K:$K,$C351,'BAZA DANYCH'!$A:$A,$A351,'BAZA DANYCH'!$F:$F,STATYSTYKI!$B351)</f>
        <v>2</v>
      </c>
      <c r="CK351" s="168">
        <f>SUMIFS('BAZA DANYCH'!$P:$P,'BAZA DANYCH'!$U:$U,CK$281,'BAZA DANYCH'!$K:$K,$C351,'BAZA DANYCH'!$A:$A,$A351,'BAZA DANYCH'!$F:$F,STATYSTYKI!$B351)</f>
        <v>3</v>
      </c>
      <c r="CL351" s="168">
        <f t="shared" si="389"/>
        <v>5</v>
      </c>
      <c r="CM351" s="168">
        <f>SUMIFS('BAZA DANYCH'!$O:$O,'BAZA DANYCH'!$U:$U,CM$281,'BAZA DANYCH'!$K:$K,$C351,'BAZA DANYCH'!$A:$A,$A351,'BAZA DANYCH'!$F:$F,STATYSTYKI!$B351)</f>
        <v>3</v>
      </c>
      <c r="CN351" s="168">
        <f>SUMIFS('BAZA DANYCH'!$P:$P,'BAZA DANYCH'!$U:$U,CN$281,'BAZA DANYCH'!$K:$K,$C351,'BAZA DANYCH'!$A:$A,$A351,'BAZA DANYCH'!$F:$F,STATYSTYKI!$B351)</f>
        <v>0</v>
      </c>
      <c r="CO351" s="168">
        <f t="shared" si="390"/>
        <v>3</v>
      </c>
      <c r="CP351" s="168">
        <f>SUMIFS('BAZA DANYCH'!$O:$O,'BAZA DANYCH'!$U:$U,CP$281,'BAZA DANYCH'!$K:$K,$C351,'BAZA DANYCH'!$A:$A,$A351,'BAZA DANYCH'!$F:$F,STATYSTYKI!$B351)</f>
        <v>0</v>
      </c>
      <c r="CQ351" s="168">
        <f>SUMIFS('BAZA DANYCH'!$P:$P,'BAZA DANYCH'!$U:$U,CQ$281,'BAZA DANYCH'!$K:$K,$C351,'BAZA DANYCH'!$A:$A,$A351,'BAZA DANYCH'!$F:$F,STATYSTYKI!$B351)</f>
        <v>0</v>
      </c>
      <c r="CR351" s="168">
        <f t="shared" si="391"/>
        <v>0</v>
      </c>
      <c r="CS351" s="168">
        <f>SUMIFS('BAZA DANYCH'!$O:$O,'BAZA DANYCH'!$U:$U,CS$281,'BAZA DANYCH'!$K:$K,$C351,'BAZA DANYCH'!$A:$A,$A351,'BAZA DANYCH'!$F:$F,STATYSTYKI!$B351)</f>
        <v>0</v>
      </c>
      <c r="CT351" s="168">
        <f>SUMIFS('BAZA DANYCH'!$P:$P,'BAZA DANYCH'!$U:$U,CT$281,'BAZA DANYCH'!$K:$K,$C351,'BAZA DANYCH'!$A:$A,$A351,'BAZA DANYCH'!$F:$F,STATYSTYKI!$B351)</f>
        <v>0</v>
      </c>
      <c r="CU351" s="168">
        <f t="shared" si="392"/>
        <v>0</v>
      </c>
      <c r="CV351" s="168">
        <f>SUMIFS('BAZA DANYCH'!$O:$O,'BAZA DANYCH'!$U:$U,CV$281,'BAZA DANYCH'!$K:$K,$C351,'BAZA DANYCH'!$A:$A,$A351,'BAZA DANYCH'!$F:$F,STATYSTYKI!$B351)</f>
        <v>0</v>
      </c>
      <c r="CW351" s="168">
        <f>SUMIFS('BAZA DANYCH'!$P:$P,'BAZA DANYCH'!$U:$U,CW$281,'BAZA DANYCH'!$K:$K,$C351,'BAZA DANYCH'!$A:$A,$A351,'BAZA DANYCH'!$F:$F,STATYSTYKI!$B351)</f>
        <v>0</v>
      </c>
    </row>
    <row r="352" spans="1:101" ht="12" customHeight="1" x14ac:dyDescent="0.2">
      <c r="A352" s="170" t="str">
        <f t="shared" ref="A352:C352" si="395">A254</f>
        <v xml:space="preserve">Plac Grunwaldzki </v>
      </c>
      <c r="B352" s="170" t="str">
        <f t="shared" si="395"/>
        <v>pr_88g_A</v>
      </c>
      <c r="C352" s="170" t="str">
        <f t="shared" si="395"/>
        <v>514/Polbus</v>
      </c>
      <c r="D352" s="177">
        <f t="shared" si="358"/>
        <v>11</v>
      </c>
      <c r="E352" s="177">
        <f t="shared" si="359"/>
        <v>0</v>
      </c>
      <c r="F352" s="177">
        <f t="shared" si="361"/>
        <v>11</v>
      </c>
      <c r="G352" s="168">
        <f>SUMIFS('BAZA DANYCH'!$O:$O,'BAZA DANYCH'!$U:$U,G$281,'BAZA DANYCH'!$K:$K,$C352,'BAZA DANYCH'!$A:$A,$A352,'BAZA DANYCH'!$F:$F,STATYSTYKI!$B352)</f>
        <v>0</v>
      </c>
      <c r="H352" s="168">
        <f>SUMIFS('BAZA DANYCH'!$P:$P,'BAZA DANYCH'!$U:$U,H$281,'BAZA DANYCH'!$K:$K,$C352,'BAZA DANYCH'!$A:$A,$A352,'BAZA DANYCH'!$F:$F,STATYSTYKI!$B352)</f>
        <v>0</v>
      </c>
      <c r="I352" s="168">
        <f t="shared" si="362"/>
        <v>0</v>
      </c>
      <c r="J352" s="168">
        <f>SUMIFS('BAZA DANYCH'!$O:$O,'BAZA DANYCH'!$U:$U,J$281,'BAZA DANYCH'!$K:$K,$C352,'BAZA DANYCH'!$A:$A,$A352,'BAZA DANYCH'!$F:$F,STATYSTYKI!$B352)</f>
        <v>0</v>
      </c>
      <c r="K352" s="168">
        <f>SUMIFS('BAZA DANYCH'!$P:$P,'BAZA DANYCH'!$U:$U,K$281,'BAZA DANYCH'!$K:$K,$C352,'BAZA DANYCH'!$A:$A,$A352,'BAZA DANYCH'!$F:$F,STATYSTYKI!$B352)</f>
        <v>0</v>
      </c>
      <c r="L352" s="168">
        <f t="shared" si="363"/>
        <v>0</v>
      </c>
      <c r="M352" s="168">
        <f>SUMIFS('BAZA DANYCH'!$O:$O,'BAZA DANYCH'!$U:$U,M$281,'BAZA DANYCH'!$K:$K,$C352,'BAZA DANYCH'!$A:$A,$A352,'BAZA DANYCH'!$F:$F,STATYSTYKI!$B352)</f>
        <v>0</v>
      </c>
      <c r="N352" s="168">
        <f>SUMIFS('BAZA DANYCH'!$P:$P,'BAZA DANYCH'!$U:$U,N$281,'BAZA DANYCH'!$K:$K,$C352,'BAZA DANYCH'!$A:$A,$A352,'BAZA DANYCH'!$F:$F,STATYSTYKI!$B352)</f>
        <v>0</v>
      </c>
      <c r="O352" s="168">
        <f t="shared" si="364"/>
        <v>0</v>
      </c>
      <c r="P352" s="168">
        <f>SUMIFS('BAZA DANYCH'!$O:$O,'BAZA DANYCH'!$U:$U,P$281,'BAZA DANYCH'!$K:$K,$C352,'BAZA DANYCH'!$A:$A,$A352,'BAZA DANYCH'!$F:$F,STATYSTYKI!$B352)</f>
        <v>0</v>
      </c>
      <c r="Q352" s="168">
        <f>SUMIFS('BAZA DANYCH'!$P:$P,'BAZA DANYCH'!$U:$U,Q$281,'BAZA DANYCH'!$K:$K,$C352,'BAZA DANYCH'!$A:$A,$A352,'BAZA DANYCH'!$F:$F,STATYSTYKI!$B352)</f>
        <v>0</v>
      </c>
      <c r="R352" s="168">
        <f t="shared" si="365"/>
        <v>0</v>
      </c>
      <c r="S352" s="168">
        <f>SUMIFS('BAZA DANYCH'!$O:$O,'BAZA DANYCH'!$U:$U,S$281,'BAZA DANYCH'!$K:$K,$C352,'BAZA DANYCH'!$A:$A,$A352,'BAZA DANYCH'!$F:$F,STATYSTYKI!$B352)</f>
        <v>0</v>
      </c>
      <c r="T352" s="168">
        <f>SUMIFS('BAZA DANYCH'!$P:$P,'BAZA DANYCH'!$U:$U,T$281,'BAZA DANYCH'!$K:$K,$C352,'BAZA DANYCH'!$A:$A,$A352,'BAZA DANYCH'!$F:$F,STATYSTYKI!$B352)</f>
        <v>0</v>
      </c>
      <c r="U352" s="168">
        <f t="shared" si="366"/>
        <v>0</v>
      </c>
      <c r="V352" s="168">
        <f>SUMIFS('BAZA DANYCH'!$O:$O,'BAZA DANYCH'!$U:$U,V$281,'BAZA DANYCH'!$K:$K,$C352,'BAZA DANYCH'!$A:$A,$A352,'BAZA DANYCH'!$F:$F,STATYSTYKI!$B352)</f>
        <v>0</v>
      </c>
      <c r="W352" s="168">
        <f>SUMIFS('BAZA DANYCH'!$P:$P,'BAZA DANYCH'!$U:$U,W$281,'BAZA DANYCH'!$K:$K,$C352,'BAZA DANYCH'!$A:$A,$A352,'BAZA DANYCH'!$F:$F,STATYSTYKI!$B352)</f>
        <v>0</v>
      </c>
      <c r="X352" s="168">
        <f t="shared" si="367"/>
        <v>0</v>
      </c>
      <c r="Y352" s="168">
        <f>SUMIFS('BAZA DANYCH'!$O:$O,'BAZA DANYCH'!$U:$U,Y$281,'BAZA DANYCH'!$K:$K,$C352,'BAZA DANYCH'!$A:$A,$A352,'BAZA DANYCH'!$F:$F,STATYSTYKI!$B352)</f>
        <v>0</v>
      </c>
      <c r="Z352" s="168">
        <f>SUMIFS('BAZA DANYCH'!$P:$P,'BAZA DANYCH'!$U:$U,Z$281,'BAZA DANYCH'!$K:$K,$C352,'BAZA DANYCH'!$A:$A,$A352,'BAZA DANYCH'!$F:$F,STATYSTYKI!$B352)</f>
        <v>0</v>
      </c>
      <c r="AA352" s="168">
        <f t="shared" si="368"/>
        <v>0</v>
      </c>
      <c r="AB352" s="168">
        <f>SUMIFS('BAZA DANYCH'!$O:$O,'BAZA DANYCH'!$U:$U,AB$281,'BAZA DANYCH'!$K:$K,$C352,'BAZA DANYCH'!$A:$A,$A352,'BAZA DANYCH'!$F:$F,STATYSTYKI!$B352)</f>
        <v>0</v>
      </c>
      <c r="AC352" s="168">
        <f>SUMIFS('BAZA DANYCH'!$P:$P,'BAZA DANYCH'!$U:$U,AC$281,'BAZA DANYCH'!$K:$K,$C352,'BAZA DANYCH'!$A:$A,$A352,'BAZA DANYCH'!$F:$F,STATYSTYKI!$B352)</f>
        <v>0</v>
      </c>
      <c r="AD352" s="168">
        <f t="shared" si="369"/>
        <v>0</v>
      </c>
      <c r="AE352" s="168">
        <f>SUMIFS('BAZA DANYCH'!$O:$O,'BAZA DANYCH'!$U:$U,AE$281,'BAZA DANYCH'!$K:$K,$C352,'BAZA DANYCH'!$A:$A,$A352,'BAZA DANYCH'!$F:$F,STATYSTYKI!$B352)</f>
        <v>0</v>
      </c>
      <c r="AF352" s="168">
        <f>SUMIFS('BAZA DANYCH'!$P:$P,'BAZA DANYCH'!$U:$U,AF$281,'BAZA DANYCH'!$K:$K,$C352,'BAZA DANYCH'!$A:$A,$A352,'BAZA DANYCH'!$F:$F,STATYSTYKI!$B352)</f>
        <v>0</v>
      </c>
      <c r="AG352" s="168">
        <f t="shared" si="370"/>
        <v>0</v>
      </c>
      <c r="AH352" s="168">
        <f>SUMIFS('BAZA DANYCH'!$O:$O,'BAZA DANYCH'!$U:$U,AH$281,'BAZA DANYCH'!$K:$K,$C352,'BAZA DANYCH'!$A:$A,$A352,'BAZA DANYCH'!$F:$F,STATYSTYKI!$B352)</f>
        <v>0</v>
      </c>
      <c r="AI352" s="168">
        <f>SUMIFS('BAZA DANYCH'!$P:$P,'BAZA DANYCH'!$U:$U,AI$281,'BAZA DANYCH'!$K:$K,$C352,'BAZA DANYCH'!$A:$A,$A352,'BAZA DANYCH'!$F:$F,STATYSTYKI!$B352)</f>
        <v>0</v>
      </c>
      <c r="AJ352" s="168">
        <f t="shared" si="371"/>
        <v>0</v>
      </c>
      <c r="AK352" s="168">
        <f>SUMIFS('BAZA DANYCH'!$O:$O,'BAZA DANYCH'!$U:$U,AK$281,'BAZA DANYCH'!$K:$K,$C352,'BAZA DANYCH'!$A:$A,$A352,'BAZA DANYCH'!$F:$F,STATYSTYKI!$B352)</f>
        <v>0</v>
      </c>
      <c r="AL352" s="168">
        <f>SUMIFS('BAZA DANYCH'!$P:$P,'BAZA DANYCH'!$U:$U,AL$281,'BAZA DANYCH'!$K:$K,$C352,'BAZA DANYCH'!$A:$A,$A352,'BAZA DANYCH'!$F:$F,STATYSTYKI!$B352)</f>
        <v>0</v>
      </c>
      <c r="AM352" s="168">
        <f t="shared" si="372"/>
        <v>0</v>
      </c>
      <c r="AN352" s="168">
        <f>SUMIFS('BAZA DANYCH'!$O:$O,'BAZA DANYCH'!$U:$U,AN$281,'BAZA DANYCH'!$K:$K,$C352,'BAZA DANYCH'!$A:$A,$A352,'BAZA DANYCH'!$F:$F,STATYSTYKI!$B352)</f>
        <v>0</v>
      </c>
      <c r="AO352" s="168">
        <f>SUMIFS('BAZA DANYCH'!$P:$P,'BAZA DANYCH'!$U:$U,AO$281,'BAZA DANYCH'!$K:$K,$C352,'BAZA DANYCH'!$A:$A,$A352,'BAZA DANYCH'!$F:$F,STATYSTYKI!$B352)</f>
        <v>0</v>
      </c>
      <c r="AP352" s="168">
        <f t="shared" si="373"/>
        <v>0</v>
      </c>
      <c r="AQ352" s="168">
        <f>SUMIFS('BAZA DANYCH'!$O:$O,'BAZA DANYCH'!$U:$U,AQ$281,'BAZA DANYCH'!$K:$K,$C352,'BAZA DANYCH'!$A:$A,$A352,'BAZA DANYCH'!$F:$F,STATYSTYKI!$B352)</f>
        <v>0</v>
      </c>
      <c r="AR352" s="168">
        <f>SUMIFS('BAZA DANYCH'!$P:$P,'BAZA DANYCH'!$U:$U,AR$281,'BAZA DANYCH'!$K:$K,$C352,'BAZA DANYCH'!$A:$A,$A352,'BAZA DANYCH'!$F:$F,STATYSTYKI!$B352)</f>
        <v>0</v>
      </c>
      <c r="AS352" s="168">
        <f t="shared" si="374"/>
        <v>0</v>
      </c>
      <c r="AT352" s="168">
        <f>SUMIFS('BAZA DANYCH'!$O:$O,'BAZA DANYCH'!$U:$U,AT$281,'BAZA DANYCH'!$K:$K,$C352,'BAZA DANYCH'!$A:$A,$A352,'BAZA DANYCH'!$F:$F,STATYSTYKI!$B352)</f>
        <v>0</v>
      </c>
      <c r="AU352" s="168">
        <f>SUMIFS('BAZA DANYCH'!$P:$P,'BAZA DANYCH'!$U:$U,AU$281,'BAZA DANYCH'!$K:$K,$C352,'BAZA DANYCH'!$A:$A,$A352,'BAZA DANYCH'!$F:$F,STATYSTYKI!$B352)</f>
        <v>0</v>
      </c>
      <c r="AV352" s="168">
        <f t="shared" si="375"/>
        <v>0</v>
      </c>
      <c r="AW352" s="168">
        <f>SUMIFS('BAZA DANYCH'!$O:$O,'BAZA DANYCH'!$U:$U,AW$281,'BAZA DANYCH'!$K:$K,$C352,'BAZA DANYCH'!$A:$A,$A352,'BAZA DANYCH'!$F:$F,STATYSTYKI!$B352)</f>
        <v>2</v>
      </c>
      <c r="AX352" s="168">
        <f>SUMIFS('BAZA DANYCH'!$P:$P,'BAZA DANYCH'!$U:$U,AX$281,'BAZA DANYCH'!$K:$K,$C352,'BAZA DANYCH'!$A:$A,$A352,'BAZA DANYCH'!$F:$F,STATYSTYKI!$B352)</f>
        <v>0</v>
      </c>
      <c r="AY352" s="168">
        <f t="shared" si="376"/>
        <v>2</v>
      </c>
      <c r="AZ352" s="168">
        <f>SUMIFS('BAZA DANYCH'!$O:$O,'BAZA DANYCH'!$U:$U,AZ$281,'BAZA DANYCH'!$K:$K,$C352,'BAZA DANYCH'!$A:$A,$A352,'BAZA DANYCH'!$F:$F,STATYSTYKI!$B352)</f>
        <v>0</v>
      </c>
      <c r="BA352" s="168">
        <f>SUMIFS('BAZA DANYCH'!$P:$P,'BAZA DANYCH'!$U:$U,BA$281,'BAZA DANYCH'!$K:$K,$C352,'BAZA DANYCH'!$A:$A,$A352,'BAZA DANYCH'!$F:$F,STATYSTYKI!$B352)</f>
        <v>0</v>
      </c>
      <c r="BB352" s="168">
        <f t="shared" si="377"/>
        <v>0</v>
      </c>
      <c r="BC352" s="168">
        <f>SUMIFS('BAZA DANYCH'!$O:$O,'BAZA DANYCH'!$U:$U,BC$281,'BAZA DANYCH'!$K:$K,$C352,'BAZA DANYCH'!$A:$A,$A352,'BAZA DANYCH'!$F:$F,STATYSTYKI!$B352)</f>
        <v>0</v>
      </c>
      <c r="BD352" s="168">
        <f>SUMIFS('BAZA DANYCH'!$P:$P,'BAZA DANYCH'!$U:$U,BD$281,'BAZA DANYCH'!$K:$K,$C352,'BAZA DANYCH'!$A:$A,$A352,'BAZA DANYCH'!$F:$F,STATYSTYKI!$B352)</f>
        <v>0</v>
      </c>
      <c r="BE352" s="168">
        <f t="shared" si="378"/>
        <v>0</v>
      </c>
      <c r="BF352" s="168">
        <f>SUMIFS('BAZA DANYCH'!$O:$O,'BAZA DANYCH'!$U:$U,BF$281,'BAZA DANYCH'!$K:$K,$C352,'BAZA DANYCH'!$A:$A,$A352,'BAZA DANYCH'!$F:$F,STATYSTYKI!$B352)</f>
        <v>0</v>
      </c>
      <c r="BG352" s="168">
        <f>SUMIFS('BAZA DANYCH'!$P:$P,'BAZA DANYCH'!$U:$U,BG$281,'BAZA DANYCH'!$K:$K,$C352,'BAZA DANYCH'!$A:$A,$A352,'BAZA DANYCH'!$F:$F,STATYSTYKI!$B352)</f>
        <v>0</v>
      </c>
      <c r="BH352" s="168">
        <f t="shared" si="379"/>
        <v>0</v>
      </c>
      <c r="BI352" s="168">
        <f>SUMIFS('BAZA DANYCH'!$O:$O,'BAZA DANYCH'!$U:$U,BI$281,'BAZA DANYCH'!$K:$K,$C352,'BAZA DANYCH'!$A:$A,$A352,'BAZA DANYCH'!$F:$F,STATYSTYKI!$B352)</f>
        <v>0</v>
      </c>
      <c r="BJ352" s="168">
        <f>SUMIFS('BAZA DANYCH'!$P:$P,'BAZA DANYCH'!$U:$U,BJ$281,'BAZA DANYCH'!$K:$K,$C352,'BAZA DANYCH'!$A:$A,$A352,'BAZA DANYCH'!$F:$F,STATYSTYKI!$B352)</f>
        <v>0</v>
      </c>
      <c r="BK352" s="168">
        <f t="shared" si="380"/>
        <v>0</v>
      </c>
      <c r="BL352" s="168">
        <f>SUMIFS('BAZA DANYCH'!$O:$O,'BAZA DANYCH'!$U:$U,BL$281,'BAZA DANYCH'!$K:$K,$C352,'BAZA DANYCH'!$A:$A,$A352,'BAZA DANYCH'!$F:$F,STATYSTYKI!$B352)</f>
        <v>0</v>
      </c>
      <c r="BM352" s="168">
        <f>SUMIFS('BAZA DANYCH'!$P:$P,'BAZA DANYCH'!$U:$U,BM$281,'BAZA DANYCH'!$K:$K,$C352,'BAZA DANYCH'!$A:$A,$A352,'BAZA DANYCH'!$F:$F,STATYSTYKI!$B352)</f>
        <v>0</v>
      </c>
      <c r="BN352" s="168">
        <f t="shared" si="381"/>
        <v>0</v>
      </c>
      <c r="BO352" s="168">
        <f>SUMIFS('BAZA DANYCH'!$O:$O,'BAZA DANYCH'!$U:$U,BO$281,'BAZA DANYCH'!$K:$K,$C352,'BAZA DANYCH'!$A:$A,$A352,'BAZA DANYCH'!$F:$F,STATYSTYKI!$B352)</f>
        <v>0</v>
      </c>
      <c r="BP352" s="168">
        <f>SUMIFS('BAZA DANYCH'!$P:$P,'BAZA DANYCH'!$U:$U,BP$281,'BAZA DANYCH'!$K:$K,$C352,'BAZA DANYCH'!$A:$A,$A352,'BAZA DANYCH'!$F:$F,STATYSTYKI!$B352)</f>
        <v>0</v>
      </c>
      <c r="BQ352" s="168">
        <f t="shared" si="382"/>
        <v>0</v>
      </c>
      <c r="BR352" s="168">
        <f>SUMIFS('BAZA DANYCH'!$O:$O,'BAZA DANYCH'!$U:$U,BR$281,'BAZA DANYCH'!$K:$K,$C352,'BAZA DANYCH'!$A:$A,$A352,'BAZA DANYCH'!$F:$F,STATYSTYKI!$B352)</f>
        <v>0</v>
      </c>
      <c r="BS352" s="168">
        <f>SUMIFS('BAZA DANYCH'!$P:$P,'BAZA DANYCH'!$U:$U,BS$281,'BAZA DANYCH'!$K:$K,$C352,'BAZA DANYCH'!$A:$A,$A352,'BAZA DANYCH'!$F:$F,STATYSTYKI!$B352)</f>
        <v>0</v>
      </c>
      <c r="BT352" s="168">
        <f t="shared" si="383"/>
        <v>0</v>
      </c>
      <c r="BU352" s="168">
        <f>SUMIFS('BAZA DANYCH'!$O:$O,'BAZA DANYCH'!$U:$U,BU$281,'BAZA DANYCH'!$K:$K,$C352,'BAZA DANYCH'!$A:$A,$A352,'BAZA DANYCH'!$F:$F,STATYSTYKI!$B352)</f>
        <v>0</v>
      </c>
      <c r="BV352" s="168">
        <f>SUMIFS('BAZA DANYCH'!$P:$P,'BAZA DANYCH'!$U:$U,BV$281,'BAZA DANYCH'!$K:$K,$C352,'BAZA DANYCH'!$A:$A,$A352,'BAZA DANYCH'!$F:$F,STATYSTYKI!$B352)</f>
        <v>0</v>
      </c>
      <c r="BW352" s="168">
        <f t="shared" si="384"/>
        <v>0</v>
      </c>
      <c r="BX352" s="168">
        <f>SUMIFS('BAZA DANYCH'!$O:$O,'BAZA DANYCH'!$U:$U,BX$281,'BAZA DANYCH'!$K:$K,$C352,'BAZA DANYCH'!$A:$A,$A352,'BAZA DANYCH'!$F:$F,STATYSTYKI!$B352)</f>
        <v>0</v>
      </c>
      <c r="BY352" s="168">
        <f>SUMIFS('BAZA DANYCH'!$P:$P,'BAZA DANYCH'!$U:$U,BY$281,'BAZA DANYCH'!$K:$K,$C352,'BAZA DANYCH'!$A:$A,$A352,'BAZA DANYCH'!$F:$F,STATYSTYKI!$B352)</f>
        <v>0</v>
      </c>
      <c r="BZ352" s="168">
        <f t="shared" si="385"/>
        <v>0</v>
      </c>
      <c r="CA352" s="168">
        <f>SUMIFS('BAZA DANYCH'!$O:$O,'BAZA DANYCH'!$U:$U,CA$281,'BAZA DANYCH'!$K:$K,$C352,'BAZA DANYCH'!$A:$A,$A352,'BAZA DANYCH'!$F:$F,STATYSTYKI!$B352)</f>
        <v>0</v>
      </c>
      <c r="CB352" s="168">
        <f>SUMIFS('BAZA DANYCH'!$P:$P,'BAZA DANYCH'!$U:$U,CB$281,'BAZA DANYCH'!$K:$K,$C352,'BAZA DANYCH'!$A:$A,$A352,'BAZA DANYCH'!$F:$F,STATYSTYKI!$B352)</f>
        <v>0</v>
      </c>
      <c r="CC352" s="168">
        <f t="shared" si="386"/>
        <v>0</v>
      </c>
      <c r="CD352" s="168">
        <f>SUMIFS('BAZA DANYCH'!$O:$O,'BAZA DANYCH'!$U:$U,CD$281,'BAZA DANYCH'!$K:$K,$C352,'BAZA DANYCH'!$A:$A,$A352,'BAZA DANYCH'!$F:$F,STATYSTYKI!$B352)</f>
        <v>0</v>
      </c>
      <c r="CE352" s="168">
        <f>SUMIFS('BAZA DANYCH'!$P:$P,'BAZA DANYCH'!$U:$U,CE$281,'BAZA DANYCH'!$K:$K,$C352,'BAZA DANYCH'!$A:$A,$A352,'BAZA DANYCH'!$F:$F,STATYSTYKI!$B352)</f>
        <v>0</v>
      </c>
      <c r="CF352" s="168">
        <f t="shared" si="387"/>
        <v>0</v>
      </c>
      <c r="CG352" s="168">
        <f>SUMIFS('BAZA DANYCH'!$O:$O,'BAZA DANYCH'!$U:$U,CG$281,'BAZA DANYCH'!$K:$K,$C352,'BAZA DANYCH'!$A:$A,$A352,'BAZA DANYCH'!$F:$F,STATYSTYKI!$B352)</f>
        <v>0</v>
      </c>
      <c r="CH352" s="168">
        <f>SUMIFS('BAZA DANYCH'!$P:$P,'BAZA DANYCH'!$U:$U,CH$281,'BAZA DANYCH'!$K:$K,$C352,'BAZA DANYCH'!$A:$A,$A352,'BAZA DANYCH'!$F:$F,STATYSTYKI!$B352)</f>
        <v>0</v>
      </c>
      <c r="CI352" s="168">
        <f t="shared" si="388"/>
        <v>0</v>
      </c>
      <c r="CJ352" s="168">
        <f>SUMIFS('BAZA DANYCH'!$O:$O,'BAZA DANYCH'!$U:$U,CJ$281,'BAZA DANYCH'!$K:$K,$C352,'BAZA DANYCH'!$A:$A,$A352,'BAZA DANYCH'!$F:$F,STATYSTYKI!$B352)</f>
        <v>0</v>
      </c>
      <c r="CK352" s="168">
        <f>SUMIFS('BAZA DANYCH'!$P:$P,'BAZA DANYCH'!$U:$U,CK$281,'BAZA DANYCH'!$K:$K,$C352,'BAZA DANYCH'!$A:$A,$A352,'BAZA DANYCH'!$F:$F,STATYSTYKI!$B352)</f>
        <v>0</v>
      </c>
      <c r="CL352" s="168">
        <f t="shared" si="389"/>
        <v>0</v>
      </c>
      <c r="CM352" s="168">
        <f>SUMIFS('BAZA DANYCH'!$O:$O,'BAZA DANYCH'!$U:$U,CM$281,'BAZA DANYCH'!$K:$K,$C352,'BAZA DANYCH'!$A:$A,$A352,'BAZA DANYCH'!$F:$F,STATYSTYKI!$B352)</f>
        <v>0</v>
      </c>
      <c r="CN352" s="168">
        <f>SUMIFS('BAZA DANYCH'!$P:$P,'BAZA DANYCH'!$U:$U,CN$281,'BAZA DANYCH'!$K:$K,$C352,'BAZA DANYCH'!$A:$A,$A352,'BAZA DANYCH'!$F:$F,STATYSTYKI!$B352)</f>
        <v>0</v>
      </c>
      <c r="CO352" s="168">
        <f t="shared" si="390"/>
        <v>0</v>
      </c>
      <c r="CP352" s="168">
        <f>SUMIFS('BAZA DANYCH'!$O:$O,'BAZA DANYCH'!$U:$U,CP$281,'BAZA DANYCH'!$K:$K,$C352,'BAZA DANYCH'!$A:$A,$A352,'BAZA DANYCH'!$F:$F,STATYSTYKI!$B352)</f>
        <v>0</v>
      </c>
      <c r="CQ352" s="168">
        <f>SUMIFS('BAZA DANYCH'!$P:$P,'BAZA DANYCH'!$U:$U,CQ$281,'BAZA DANYCH'!$K:$K,$C352,'BAZA DANYCH'!$A:$A,$A352,'BAZA DANYCH'!$F:$F,STATYSTYKI!$B352)</f>
        <v>0</v>
      </c>
      <c r="CR352" s="168">
        <f t="shared" si="391"/>
        <v>0</v>
      </c>
      <c r="CS352" s="168">
        <f>SUMIFS('BAZA DANYCH'!$O:$O,'BAZA DANYCH'!$U:$U,CS$281,'BAZA DANYCH'!$K:$K,$C352,'BAZA DANYCH'!$A:$A,$A352,'BAZA DANYCH'!$F:$F,STATYSTYKI!$B352)</f>
        <v>6</v>
      </c>
      <c r="CT352" s="168">
        <f>SUMIFS('BAZA DANYCH'!$P:$P,'BAZA DANYCH'!$U:$U,CT$281,'BAZA DANYCH'!$K:$K,$C352,'BAZA DANYCH'!$A:$A,$A352,'BAZA DANYCH'!$F:$F,STATYSTYKI!$B352)</f>
        <v>0</v>
      </c>
      <c r="CU352" s="168">
        <f t="shared" si="392"/>
        <v>6</v>
      </c>
      <c r="CV352" s="168">
        <f>SUMIFS('BAZA DANYCH'!$O:$O,'BAZA DANYCH'!$U:$U,CV$281,'BAZA DANYCH'!$K:$K,$C352,'BAZA DANYCH'!$A:$A,$A352,'BAZA DANYCH'!$F:$F,STATYSTYKI!$B352)</f>
        <v>3</v>
      </c>
      <c r="CW352" s="168">
        <f>SUMIFS('BAZA DANYCH'!$P:$P,'BAZA DANYCH'!$U:$U,CW$281,'BAZA DANYCH'!$K:$K,$C352,'BAZA DANYCH'!$A:$A,$A352,'BAZA DANYCH'!$F:$F,STATYSTYKI!$B352)</f>
        <v>0</v>
      </c>
    </row>
    <row r="353" spans="1:101" ht="12" customHeight="1" x14ac:dyDescent="0.2">
      <c r="A353" s="170" t="str">
        <f t="shared" ref="A353:C353" si="396">A255</f>
        <v xml:space="preserve">Plac Grunwaldzki </v>
      </c>
      <c r="B353" s="170" t="str">
        <f t="shared" si="396"/>
        <v>pr_88g_A</v>
      </c>
      <c r="C353" s="170" t="str">
        <f t="shared" si="396"/>
        <v>554/Polbus</v>
      </c>
      <c r="D353" s="177">
        <f t="shared" si="358"/>
        <v>19</v>
      </c>
      <c r="E353" s="177">
        <f t="shared" si="359"/>
        <v>0</v>
      </c>
      <c r="F353" s="177">
        <f t="shared" si="361"/>
        <v>19</v>
      </c>
      <c r="G353" s="168">
        <f>SUMIFS('BAZA DANYCH'!$O:$O,'BAZA DANYCH'!$U:$U,G$281,'BAZA DANYCH'!$K:$K,$C353,'BAZA DANYCH'!$A:$A,$A353,'BAZA DANYCH'!$F:$F,STATYSTYKI!$B353)</f>
        <v>0</v>
      </c>
      <c r="H353" s="168">
        <f>SUMIFS('BAZA DANYCH'!$P:$P,'BAZA DANYCH'!$U:$U,H$281,'BAZA DANYCH'!$K:$K,$C353,'BAZA DANYCH'!$A:$A,$A353,'BAZA DANYCH'!$F:$F,STATYSTYKI!$B353)</f>
        <v>0</v>
      </c>
      <c r="I353" s="168">
        <f t="shared" si="362"/>
        <v>0</v>
      </c>
      <c r="J353" s="168">
        <f>SUMIFS('BAZA DANYCH'!$O:$O,'BAZA DANYCH'!$U:$U,J$281,'BAZA DANYCH'!$K:$K,$C353,'BAZA DANYCH'!$A:$A,$A353,'BAZA DANYCH'!$F:$F,STATYSTYKI!$B353)</f>
        <v>0</v>
      </c>
      <c r="K353" s="168">
        <f>SUMIFS('BAZA DANYCH'!$P:$P,'BAZA DANYCH'!$U:$U,K$281,'BAZA DANYCH'!$K:$K,$C353,'BAZA DANYCH'!$A:$A,$A353,'BAZA DANYCH'!$F:$F,STATYSTYKI!$B353)</f>
        <v>0</v>
      </c>
      <c r="L353" s="168">
        <f t="shared" si="363"/>
        <v>0</v>
      </c>
      <c r="M353" s="168">
        <f>SUMIFS('BAZA DANYCH'!$O:$O,'BAZA DANYCH'!$U:$U,M$281,'BAZA DANYCH'!$K:$K,$C353,'BAZA DANYCH'!$A:$A,$A353,'BAZA DANYCH'!$F:$F,STATYSTYKI!$B353)</f>
        <v>0</v>
      </c>
      <c r="N353" s="168">
        <f>SUMIFS('BAZA DANYCH'!$P:$P,'BAZA DANYCH'!$U:$U,N$281,'BAZA DANYCH'!$K:$K,$C353,'BAZA DANYCH'!$A:$A,$A353,'BAZA DANYCH'!$F:$F,STATYSTYKI!$B353)</f>
        <v>0</v>
      </c>
      <c r="O353" s="168">
        <f t="shared" si="364"/>
        <v>0</v>
      </c>
      <c r="P353" s="168">
        <f>SUMIFS('BAZA DANYCH'!$O:$O,'BAZA DANYCH'!$U:$U,P$281,'BAZA DANYCH'!$K:$K,$C353,'BAZA DANYCH'!$A:$A,$A353,'BAZA DANYCH'!$F:$F,STATYSTYKI!$B353)</f>
        <v>0</v>
      </c>
      <c r="Q353" s="168">
        <f>SUMIFS('BAZA DANYCH'!$P:$P,'BAZA DANYCH'!$U:$U,Q$281,'BAZA DANYCH'!$K:$K,$C353,'BAZA DANYCH'!$A:$A,$A353,'BAZA DANYCH'!$F:$F,STATYSTYKI!$B353)</f>
        <v>0</v>
      </c>
      <c r="R353" s="168">
        <f t="shared" si="365"/>
        <v>0</v>
      </c>
      <c r="S353" s="168">
        <f>SUMIFS('BAZA DANYCH'!$O:$O,'BAZA DANYCH'!$U:$U,S$281,'BAZA DANYCH'!$K:$K,$C353,'BAZA DANYCH'!$A:$A,$A353,'BAZA DANYCH'!$F:$F,STATYSTYKI!$B353)</f>
        <v>0</v>
      </c>
      <c r="T353" s="168">
        <f>SUMIFS('BAZA DANYCH'!$P:$P,'BAZA DANYCH'!$U:$U,T$281,'BAZA DANYCH'!$K:$K,$C353,'BAZA DANYCH'!$A:$A,$A353,'BAZA DANYCH'!$F:$F,STATYSTYKI!$B353)</f>
        <v>0</v>
      </c>
      <c r="U353" s="168">
        <f t="shared" si="366"/>
        <v>0</v>
      </c>
      <c r="V353" s="168">
        <f>SUMIFS('BAZA DANYCH'!$O:$O,'BAZA DANYCH'!$U:$U,V$281,'BAZA DANYCH'!$K:$K,$C353,'BAZA DANYCH'!$A:$A,$A353,'BAZA DANYCH'!$F:$F,STATYSTYKI!$B353)</f>
        <v>0</v>
      </c>
      <c r="W353" s="168">
        <f>SUMIFS('BAZA DANYCH'!$P:$P,'BAZA DANYCH'!$U:$U,W$281,'BAZA DANYCH'!$K:$K,$C353,'BAZA DANYCH'!$A:$A,$A353,'BAZA DANYCH'!$F:$F,STATYSTYKI!$B353)</f>
        <v>0</v>
      </c>
      <c r="X353" s="168">
        <f t="shared" si="367"/>
        <v>0</v>
      </c>
      <c r="Y353" s="168">
        <f>SUMIFS('BAZA DANYCH'!$O:$O,'BAZA DANYCH'!$U:$U,Y$281,'BAZA DANYCH'!$K:$K,$C353,'BAZA DANYCH'!$A:$A,$A353,'BAZA DANYCH'!$F:$F,STATYSTYKI!$B353)</f>
        <v>0</v>
      </c>
      <c r="Z353" s="168">
        <f>SUMIFS('BAZA DANYCH'!$P:$P,'BAZA DANYCH'!$U:$U,Z$281,'BAZA DANYCH'!$K:$K,$C353,'BAZA DANYCH'!$A:$A,$A353,'BAZA DANYCH'!$F:$F,STATYSTYKI!$B353)</f>
        <v>0</v>
      </c>
      <c r="AA353" s="168">
        <f t="shared" si="368"/>
        <v>0</v>
      </c>
      <c r="AB353" s="168">
        <f>SUMIFS('BAZA DANYCH'!$O:$O,'BAZA DANYCH'!$U:$U,AB$281,'BAZA DANYCH'!$K:$K,$C353,'BAZA DANYCH'!$A:$A,$A353,'BAZA DANYCH'!$F:$F,STATYSTYKI!$B353)</f>
        <v>0</v>
      </c>
      <c r="AC353" s="168">
        <f>SUMIFS('BAZA DANYCH'!$P:$P,'BAZA DANYCH'!$U:$U,AC$281,'BAZA DANYCH'!$K:$K,$C353,'BAZA DANYCH'!$A:$A,$A353,'BAZA DANYCH'!$F:$F,STATYSTYKI!$B353)</f>
        <v>0</v>
      </c>
      <c r="AD353" s="168">
        <f t="shared" si="369"/>
        <v>0</v>
      </c>
      <c r="AE353" s="168">
        <f>SUMIFS('BAZA DANYCH'!$O:$O,'BAZA DANYCH'!$U:$U,AE$281,'BAZA DANYCH'!$K:$K,$C353,'BAZA DANYCH'!$A:$A,$A353,'BAZA DANYCH'!$F:$F,STATYSTYKI!$B353)</f>
        <v>0</v>
      </c>
      <c r="AF353" s="168">
        <f>SUMIFS('BAZA DANYCH'!$P:$P,'BAZA DANYCH'!$U:$U,AF$281,'BAZA DANYCH'!$K:$K,$C353,'BAZA DANYCH'!$A:$A,$A353,'BAZA DANYCH'!$F:$F,STATYSTYKI!$B353)</f>
        <v>0</v>
      </c>
      <c r="AG353" s="168">
        <f t="shared" si="370"/>
        <v>0</v>
      </c>
      <c r="AH353" s="168">
        <f>SUMIFS('BAZA DANYCH'!$O:$O,'BAZA DANYCH'!$U:$U,AH$281,'BAZA DANYCH'!$K:$K,$C353,'BAZA DANYCH'!$A:$A,$A353,'BAZA DANYCH'!$F:$F,STATYSTYKI!$B353)</f>
        <v>0</v>
      </c>
      <c r="AI353" s="168">
        <f>SUMIFS('BAZA DANYCH'!$P:$P,'BAZA DANYCH'!$U:$U,AI$281,'BAZA DANYCH'!$K:$K,$C353,'BAZA DANYCH'!$A:$A,$A353,'BAZA DANYCH'!$F:$F,STATYSTYKI!$B353)</f>
        <v>0</v>
      </c>
      <c r="AJ353" s="168">
        <f t="shared" si="371"/>
        <v>0</v>
      </c>
      <c r="AK353" s="168">
        <f>SUMIFS('BAZA DANYCH'!$O:$O,'BAZA DANYCH'!$U:$U,AK$281,'BAZA DANYCH'!$K:$K,$C353,'BAZA DANYCH'!$A:$A,$A353,'BAZA DANYCH'!$F:$F,STATYSTYKI!$B353)</f>
        <v>0</v>
      </c>
      <c r="AL353" s="168">
        <f>SUMIFS('BAZA DANYCH'!$P:$P,'BAZA DANYCH'!$U:$U,AL$281,'BAZA DANYCH'!$K:$K,$C353,'BAZA DANYCH'!$A:$A,$A353,'BAZA DANYCH'!$F:$F,STATYSTYKI!$B353)</f>
        <v>0</v>
      </c>
      <c r="AM353" s="168">
        <f t="shared" si="372"/>
        <v>0</v>
      </c>
      <c r="AN353" s="168">
        <f>SUMIFS('BAZA DANYCH'!$O:$O,'BAZA DANYCH'!$U:$U,AN$281,'BAZA DANYCH'!$K:$K,$C353,'BAZA DANYCH'!$A:$A,$A353,'BAZA DANYCH'!$F:$F,STATYSTYKI!$B353)</f>
        <v>0</v>
      </c>
      <c r="AO353" s="168">
        <f>SUMIFS('BAZA DANYCH'!$P:$P,'BAZA DANYCH'!$U:$U,AO$281,'BAZA DANYCH'!$K:$K,$C353,'BAZA DANYCH'!$A:$A,$A353,'BAZA DANYCH'!$F:$F,STATYSTYKI!$B353)</f>
        <v>0</v>
      </c>
      <c r="AP353" s="168">
        <f t="shared" si="373"/>
        <v>0</v>
      </c>
      <c r="AQ353" s="168">
        <f>SUMIFS('BAZA DANYCH'!$O:$O,'BAZA DANYCH'!$U:$U,AQ$281,'BAZA DANYCH'!$K:$K,$C353,'BAZA DANYCH'!$A:$A,$A353,'BAZA DANYCH'!$F:$F,STATYSTYKI!$B353)</f>
        <v>3</v>
      </c>
      <c r="AR353" s="168">
        <f>SUMIFS('BAZA DANYCH'!$P:$P,'BAZA DANYCH'!$U:$U,AR$281,'BAZA DANYCH'!$K:$K,$C353,'BAZA DANYCH'!$A:$A,$A353,'BAZA DANYCH'!$F:$F,STATYSTYKI!$B353)</f>
        <v>0</v>
      </c>
      <c r="AS353" s="168">
        <f t="shared" si="374"/>
        <v>3</v>
      </c>
      <c r="AT353" s="168">
        <f>SUMIFS('BAZA DANYCH'!$O:$O,'BAZA DANYCH'!$U:$U,AT$281,'BAZA DANYCH'!$K:$K,$C353,'BAZA DANYCH'!$A:$A,$A353,'BAZA DANYCH'!$F:$F,STATYSTYKI!$B353)</f>
        <v>0</v>
      </c>
      <c r="AU353" s="168">
        <f>SUMIFS('BAZA DANYCH'!$P:$P,'BAZA DANYCH'!$U:$U,AU$281,'BAZA DANYCH'!$K:$K,$C353,'BAZA DANYCH'!$A:$A,$A353,'BAZA DANYCH'!$F:$F,STATYSTYKI!$B353)</f>
        <v>0</v>
      </c>
      <c r="AV353" s="168">
        <f t="shared" si="375"/>
        <v>0</v>
      </c>
      <c r="AW353" s="168">
        <f>SUMIFS('BAZA DANYCH'!$O:$O,'BAZA DANYCH'!$U:$U,AW$281,'BAZA DANYCH'!$K:$K,$C353,'BAZA DANYCH'!$A:$A,$A353,'BAZA DANYCH'!$F:$F,STATYSTYKI!$B353)</f>
        <v>0</v>
      </c>
      <c r="AX353" s="168">
        <f>SUMIFS('BAZA DANYCH'!$P:$P,'BAZA DANYCH'!$U:$U,AX$281,'BAZA DANYCH'!$K:$K,$C353,'BAZA DANYCH'!$A:$A,$A353,'BAZA DANYCH'!$F:$F,STATYSTYKI!$B353)</f>
        <v>0</v>
      </c>
      <c r="AY353" s="168">
        <f t="shared" si="376"/>
        <v>0</v>
      </c>
      <c r="AZ353" s="168">
        <f>SUMIFS('BAZA DANYCH'!$O:$O,'BAZA DANYCH'!$U:$U,AZ$281,'BAZA DANYCH'!$K:$K,$C353,'BAZA DANYCH'!$A:$A,$A353,'BAZA DANYCH'!$F:$F,STATYSTYKI!$B353)</f>
        <v>0</v>
      </c>
      <c r="BA353" s="168">
        <f>SUMIFS('BAZA DANYCH'!$P:$P,'BAZA DANYCH'!$U:$U,BA$281,'BAZA DANYCH'!$K:$K,$C353,'BAZA DANYCH'!$A:$A,$A353,'BAZA DANYCH'!$F:$F,STATYSTYKI!$B353)</f>
        <v>0</v>
      </c>
      <c r="BB353" s="168">
        <f t="shared" si="377"/>
        <v>0</v>
      </c>
      <c r="BC353" s="168">
        <f>SUMIFS('BAZA DANYCH'!$O:$O,'BAZA DANYCH'!$U:$U,BC$281,'BAZA DANYCH'!$K:$K,$C353,'BAZA DANYCH'!$A:$A,$A353,'BAZA DANYCH'!$F:$F,STATYSTYKI!$B353)</f>
        <v>0</v>
      </c>
      <c r="BD353" s="168">
        <f>SUMIFS('BAZA DANYCH'!$P:$P,'BAZA DANYCH'!$U:$U,BD$281,'BAZA DANYCH'!$K:$K,$C353,'BAZA DANYCH'!$A:$A,$A353,'BAZA DANYCH'!$F:$F,STATYSTYKI!$B353)</f>
        <v>0</v>
      </c>
      <c r="BE353" s="168">
        <f t="shared" si="378"/>
        <v>0</v>
      </c>
      <c r="BF353" s="168">
        <f>SUMIFS('BAZA DANYCH'!$O:$O,'BAZA DANYCH'!$U:$U,BF$281,'BAZA DANYCH'!$K:$K,$C353,'BAZA DANYCH'!$A:$A,$A353,'BAZA DANYCH'!$F:$F,STATYSTYKI!$B353)</f>
        <v>0</v>
      </c>
      <c r="BG353" s="168">
        <f>SUMIFS('BAZA DANYCH'!$P:$P,'BAZA DANYCH'!$U:$U,BG$281,'BAZA DANYCH'!$K:$K,$C353,'BAZA DANYCH'!$A:$A,$A353,'BAZA DANYCH'!$F:$F,STATYSTYKI!$B353)</f>
        <v>0</v>
      </c>
      <c r="BH353" s="168">
        <f t="shared" si="379"/>
        <v>0</v>
      </c>
      <c r="BI353" s="168">
        <f>SUMIFS('BAZA DANYCH'!$O:$O,'BAZA DANYCH'!$U:$U,BI$281,'BAZA DANYCH'!$K:$K,$C353,'BAZA DANYCH'!$A:$A,$A353,'BAZA DANYCH'!$F:$F,STATYSTYKI!$B353)</f>
        <v>0</v>
      </c>
      <c r="BJ353" s="168">
        <f>SUMIFS('BAZA DANYCH'!$P:$P,'BAZA DANYCH'!$U:$U,BJ$281,'BAZA DANYCH'!$K:$K,$C353,'BAZA DANYCH'!$A:$A,$A353,'BAZA DANYCH'!$F:$F,STATYSTYKI!$B353)</f>
        <v>0</v>
      </c>
      <c r="BK353" s="168">
        <f t="shared" si="380"/>
        <v>0</v>
      </c>
      <c r="BL353" s="168">
        <f>SUMIFS('BAZA DANYCH'!$O:$O,'BAZA DANYCH'!$U:$U,BL$281,'BAZA DANYCH'!$K:$K,$C353,'BAZA DANYCH'!$A:$A,$A353,'BAZA DANYCH'!$F:$F,STATYSTYKI!$B353)</f>
        <v>0</v>
      </c>
      <c r="BM353" s="168">
        <f>SUMIFS('BAZA DANYCH'!$P:$P,'BAZA DANYCH'!$U:$U,BM$281,'BAZA DANYCH'!$K:$K,$C353,'BAZA DANYCH'!$A:$A,$A353,'BAZA DANYCH'!$F:$F,STATYSTYKI!$B353)</f>
        <v>0</v>
      </c>
      <c r="BN353" s="168">
        <f t="shared" si="381"/>
        <v>0</v>
      </c>
      <c r="BO353" s="168">
        <f>SUMIFS('BAZA DANYCH'!$O:$O,'BAZA DANYCH'!$U:$U,BO$281,'BAZA DANYCH'!$K:$K,$C353,'BAZA DANYCH'!$A:$A,$A353,'BAZA DANYCH'!$F:$F,STATYSTYKI!$B353)</f>
        <v>16</v>
      </c>
      <c r="BP353" s="168">
        <f>SUMIFS('BAZA DANYCH'!$P:$P,'BAZA DANYCH'!$U:$U,BP$281,'BAZA DANYCH'!$K:$K,$C353,'BAZA DANYCH'!$A:$A,$A353,'BAZA DANYCH'!$F:$F,STATYSTYKI!$B353)</f>
        <v>0</v>
      </c>
      <c r="BQ353" s="168">
        <f t="shared" si="382"/>
        <v>16</v>
      </c>
      <c r="BR353" s="168">
        <f>SUMIFS('BAZA DANYCH'!$O:$O,'BAZA DANYCH'!$U:$U,BR$281,'BAZA DANYCH'!$K:$K,$C353,'BAZA DANYCH'!$A:$A,$A353,'BAZA DANYCH'!$F:$F,STATYSTYKI!$B353)</f>
        <v>0</v>
      </c>
      <c r="BS353" s="168">
        <f>SUMIFS('BAZA DANYCH'!$P:$P,'BAZA DANYCH'!$U:$U,BS$281,'BAZA DANYCH'!$K:$K,$C353,'BAZA DANYCH'!$A:$A,$A353,'BAZA DANYCH'!$F:$F,STATYSTYKI!$B353)</f>
        <v>0</v>
      </c>
      <c r="BT353" s="168">
        <f t="shared" si="383"/>
        <v>0</v>
      </c>
      <c r="BU353" s="168">
        <f>SUMIFS('BAZA DANYCH'!$O:$O,'BAZA DANYCH'!$U:$U,BU$281,'BAZA DANYCH'!$K:$K,$C353,'BAZA DANYCH'!$A:$A,$A353,'BAZA DANYCH'!$F:$F,STATYSTYKI!$B353)</f>
        <v>0</v>
      </c>
      <c r="BV353" s="168">
        <f>SUMIFS('BAZA DANYCH'!$P:$P,'BAZA DANYCH'!$U:$U,BV$281,'BAZA DANYCH'!$K:$K,$C353,'BAZA DANYCH'!$A:$A,$A353,'BAZA DANYCH'!$F:$F,STATYSTYKI!$B353)</f>
        <v>0</v>
      </c>
      <c r="BW353" s="168">
        <f t="shared" si="384"/>
        <v>0</v>
      </c>
      <c r="BX353" s="168">
        <f>SUMIFS('BAZA DANYCH'!$O:$O,'BAZA DANYCH'!$U:$U,BX$281,'BAZA DANYCH'!$K:$K,$C353,'BAZA DANYCH'!$A:$A,$A353,'BAZA DANYCH'!$F:$F,STATYSTYKI!$B353)</f>
        <v>0</v>
      </c>
      <c r="BY353" s="168">
        <f>SUMIFS('BAZA DANYCH'!$P:$P,'BAZA DANYCH'!$U:$U,BY$281,'BAZA DANYCH'!$K:$K,$C353,'BAZA DANYCH'!$A:$A,$A353,'BAZA DANYCH'!$F:$F,STATYSTYKI!$B353)</f>
        <v>0</v>
      </c>
      <c r="BZ353" s="168">
        <f t="shared" si="385"/>
        <v>0</v>
      </c>
      <c r="CA353" s="168">
        <f>SUMIFS('BAZA DANYCH'!$O:$O,'BAZA DANYCH'!$U:$U,CA$281,'BAZA DANYCH'!$K:$K,$C353,'BAZA DANYCH'!$A:$A,$A353,'BAZA DANYCH'!$F:$F,STATYSTYKI!$B353)</f>
        <v>0</v>
      </c>
      <c r="CB353" s="168">
        <f>SUMIFS('BAZA DANYCH'!$P:$P,'BAZA DANYCH'!$U:$U,CB$281,'BAZA DANYCH'!$K:$K,$C353,'BAZA DANYCH'!$A:$A,$A353,'BAZA DANYCH'!$F:$F,STATYSTYKI!$B353)</f>
        <v>0</v>
      </c>
      <c r="CC353" s="168">
        <f t="shared" si="386"/>
        <v>0</v>
      </c>
      <c r="CD353" s="168">
        <f>SUMIFS('BAZA DANYCH'!$O:$O,'BAZA DANYCH'!$U:$U,CD$281,'BAZA DANYCH'!$K:$K,$C353,'BAZA DANYCH'!$A:$A,$A353,'BAZA DANYCH'!$F:$F,STATYSTYKI!$B353)</f>
        <v>0</v>
      </c>
      <c r="CE353" s="168">
        <f>SUMIFS('BAZA DANYCH'!$P:$P,'BAZA DANYCH'!$U:$U,CE$281,'BAZA DANYCH'!$K:$K,$C353,'BAZA DANYCH'!$A:$A,$A353,'BAZA DANYCH'!$F:$F,STATYSTYKI!$B353)</f>
        <v>0</v>
      </c>
      <c r="CF353" s="168">
        <f t="shared" si="387"/>
        <v>0</v>
      </c>
      <c r="CG353" s="168">
        <f>SUMIFS('BAZA DANYCH'!$O:$O,'BAZA DANYCH'!$U:$U,CG$281,'BAZA DANYCH'!$K:$K,$C353,'BAZA DANYCH'!$A:$A,$A353,'BAZA DANYCH'!$F:$F,STATYSTYKI!$B353)</f>
        <v>0</v>
      </c>
      <c r="CH353" s="168">
        <f>SUMIFS('BAZA DANYCH'!$P:$P,'BAZA DANYCH'!$U:$U,CH$281,'BAZA DANYCH'!$K:$K,$C353,'BAZA DANYCH'!$A:$A,$A353,'BAZA DANYCH'!$F:$F,STATYSTYKI!$B353)</f>
        <v>0</v>
      </c>
      <c r="CI353" s="168">
        <f t="shared" si="388"/>
        <v>0</v>
      </c>
      <c r="CJ353" s="168">
        <f>SUMIFS('BAZA DANYCH'!$O:$O,'BAZA DANYCH'!$U:$U,CJ$281,'BAZA DANYCH'!$K:$K,$C353,'BAZA DANYCH'!$A:$A,$A353,'BAZA DANYCH'!$F:$F,STATYSTYKI!$B353)</f>
        <v>0</v>
      </c>
      <c r="CK353" s="168">
        <f>SUMIFS('BAZA DANYCH'!$P:$P,'BAZA DANYCH'!$U:$U,CK$281,'BAZA DANYCH'!$K:$K,$C353,'BAZA DANYCH'!$A:$A,$A353,'BAZA DANYCH'!$F:$F,STATYSTYKI!$B353)</f>
        <v>0</v>
      </c>
      <c r="CL353" s="168">
        <f t="shared" si="389"/>
        <v>0</v>
      </c>
      <c r="CM353" s="168">
        <f>SUMIFS('BAZA DANYCH'!$O:$O,'BAZA DANYCH'!$U:$U,CM$281,'BAZA DANYCH'!$K:$K,$C353,'BAZA DANYCH'!$A:$A,$A353,'BAZA DANYCH'!$F:$F,STATYSTYKI!$B353)</f>
        <v>0</v>
      </c>
      <c r="CN353" s="168">
        <f>SUMIFS('BAZA DANYCH'!$P:$P,'BAZA DANYCH'!$U:$U,CN$281,'BAZA DANYCH'!$K:$K,$C353,'BAZA DANYCH'!$A:$A,$A353,'BAZA DANYCH'!$F:$F,STATYSTYKI!$B353)</f>
        <v>0</v>
      </c>
      <c r="CO353" s="168">
        <f t="shared" si="390"/>
        <v>0</v>
      </c>
      <c r="CP353" s="168">
        <f>SUMIFS('BAZA DANYCH'!$O:$O,'BAZA DANYCH'!$U:$U,CP$281,'BAZA DANYCH'!$K:$K,$C353,'BAZA DANYCH'!$A:$A,$A353,'BAZA DANYCH'!$F:$F,STATYSTYKI!$B353)</f>
        <v>0</v>
      </c>
      <c r="CQ353" s="168">
        <f>SUMIFS('BAZA DANYCH'!$P:$P,'BAZA DANYCH'!$U:$U,CQ$281,'BAZA DANYCH'!$K:$K,$C353,'BAZA DANYCH'!$A:$A,$A353,'BAZA DANYCH'!$F:$F,STATYSTYKI!$B353)</f>
        <v>0</v>
      </c>
      <c r="CR353" s="168">
        <f t="shared" si="391"/>
        <v>0</v>
      </c>
      <c r="CS353" s="168">
        <f>SUMIFS('BAZA DANYCH'!$O:$O,'BAZA DANYCH'!$U:$U,CS$281,'BAZA DANYCH'!$K:$K,$C353,'BAZA DANYCH'!$A:$A,$A353,'BAZA DANYCH'!$F:$F,STATYSTYKI!$B353)</f>
        <v>0</v>
      </c>
      <c r="CT353" s="168">
        <f>SUMIFS('BAZA DANYCH'!$P:$P,'BAZA DANYCH'!$U:$U,CT$281,'BAZA DANYCH'!$K:$K,$C353,'BAZA DANYCH'!$A:$A,$A353,'BAZA DANYCH'!$F:$F,STATYSTYKI!$B353)</f>
        <v>0</v>
      </c>
      <c r="CU353" s="168">
        <f t="shared" si="392"/>
        <v>0</v>
      </c>
      <c r="CV353" s="168">
        <f>SUMIFS('BAZA DANYCH'!$O:$O,'BAZA DANYCH'!$U:$U,CV$281,'BAZA DANYCH'!$K:$K,$C353,'BAZA DANYCH'!$A:$A,$A353,'BAZA DANYCH'!$F:$F,STATYSTYKI!$B353)</f>
        <v>0</v>
      </c>
      <c r="CW353" s="168">
        <f>SUMIFS('BAZA DANYCH'!$P:$P,'BAZA DANYCH'!$U:$U,CW$281,'BAZA DANYCH'!$K:$K,$C353,'BAZA DANYCH'!$A:$A,$A353,'BAZA DANYCH'!$F:$F,STATYSTYKI!$B353)</f>
        <v>0</v>
      </c>
    </row>
    <row r="354" spans="1:101" ht="12" customHeight="1" x14ac:dyDescent="0.2">
      <c r="A354" s="170" t="str">
        <f t="shared" ref="A354:C354" si="397">A256</f>
        <v xml:space="preserve">Plac Grunwaldzki </v>
      </c>
      <c r="B354" s="170" t="str">
        <f t="shared" si="397"/>
        <v>pr_88g_A</v>
      </c>
      <c r="C354" s="170" t="str">
        <f t="shared" si="397"/>
        <v>Beskid</v>
      </c>
      <c r="D354" s="177">
        <f t="shared" si="358"/>
        <v>45</v>
      </c>
      <c r="E354" s="177">
        <f t="shared" si="359"/>
        <v>0</v>
      </c>
      <c r="F354" s="177">
        <f t="shared" si="361"/>
        <v>45</v>
      </c>
      <c r="G354" s="168">
        <f>SUMIFS('BAZA DANYCH'!$O:$O,'BAZA DANYCH'!$U:$U,G$281,'BAZA DANYCH'!$K:$K,$C354,'BAZA DANYCH'!$A:$A,$A354,'BAZA DANYCH'!$F:$F,STATYSTYKI!$B354)</f>
        <v>0</v>
      </c>
      <c r="H354" s="168">
        <f>SUMIFS('BAZA DANYCH'!$P:$P,'BAZA DANYCH'!$U:$U,H$281,'BAZA DANYCH'!$K:$K,$C354,'BAZA DANYCH'!$A:$A,$A354,'BAZA DANYCH'!$F:$F,STATYSTYKI!$B354)</f>
        <v>0</v>
      </c>
      <c r="I354" s="168">
        <f t="shared" si="362"/>
        <v>0</v>
      </c>
      <c r="J354" s="168">
        <f>SUMIFS('BAZA DANYCH'!$O:$O,'BAZA DANYCH'!$U:$U,J$281,'BAZA DANYCH'!$K:$K,$C354,'BAZA DANYCH'!$A:$A,$A354,'BAZA DANYCH'!$F:$F,STATYSTYKI!$B354)</f>
        <v>0</v>
      </c>
      <c r="K354" s="168">
        <f>SUMIFS('BAZA DANYCH'!$P:$P,'BAZA DANYCH'!$U:$U,K$281,'BAZA DANYCH'!$K:$K,$C354,'BAZA DANYCH'!$A:$A,$A354,'BAZA DANYCH'!$F:$F,STATYSTYKI!$B354)</f>
        <v>0</v>
      </c>
      <c r="L354" s="168">
        <f t="shared" si="363"/>
        <v>0</v>
      </c>
      <c r="M354" s="168">
        <f>SUMIFS('BAZA DANYCH'!$O:$O,'BAZA DANYCH'!$U:$U,M$281,'BAZA DANYCH'!$K:$K,$C354,'BAZA DANYCH'!$A:$A,$A354,'BAZA DANYCH'!$F:$F,STATYSTYKI!$B354)</f>
        <v>0</v>
      </c>
      <c r="N354" s="168">
        <f>SUMIFS('BAZA DANYCH'!$P:$P,'BAZA DANYCH'!$U:$U,N$281,'BAZA DANYCH'!$K:$K,$C354,'BAZA DANYCH'!$A:$A,$A354,'BAZA DANYCH'!$F:$F,STATYSTYKI!$B354)</f>
        <v>0</v>
      </c>
      <c r="O354" s="168">
        <f t="shared" si="364"/>
        <v>0</v>
      </c>
      <c r="P354" s="168">
        <f>SUMIFS('BAZA DANYCH'!$O:$O,'BAZA DANYCH'!$U:$U,P$281,'BAZA DANYCH'!$K:$K,$C354,'BAZA DANYCH'!$A:$A,$A354,'BAZA DANYCH'!$F:$F,STATYSTYKI!$B354)</f>
        <v>0</v>
      </c>
      <c r="Q354" s="168">
        <f>SUMIFS('BAZA DANYCH'!$P:$P,'BAZA DANYCH'!$U:$U,Q$281,'BAZA DANYCH'!$K:$K,$C354,'BAZA DANYCH'!$A:$A,$A354,'BAZA DANYCH'!$F:$F,STATYSTYKI!$B354)</f>
        <v>0</v>
      </c>
      <c r="R354" s="168">
        <f t="shared" si="365"/>
        <v>0</v>
      </c>
      <c r="S354" s="168">
        <f>SUMIFS('BAZA DANYCH'!$O:$O,'BAZA DANYCH'!$U:$U,S$281,'BAZA DANYCH'!$K:$K,$C354,'BAZA DANYCH'!$A:$A,$A354,'BAZA DANYCH'!$F:$F,STATYSTYKI!$B354)</f>
        <v>0</v>
      </c>
      <c r="T354" s="168">
        <f>SUMIFS('BAZA DANYCH'!$P:$P,'BAZA DANYCH'!$U:$U,T$281,'BAZA DANYCH'!$K:$K,$C354,'BAZA DANYCH'!$A:$A,$A354,'BAZA DANYCH'!$F:$F,STATYSTYKI!$B354)</f>
        <v>0</v>
      </c>
      <c r="U354" s="168">
        <f t="shared" si="366"/>
        <v>0</v>
      </c>
      <c r="V354" s="168">
        <f>SUMIFS('BAZA DANYCH'!$O:$O,'BAZA DANYCH'!$U:$U,V$281,'BAZA DANYCH'!$K:$K,$C354,'BAZA DANYCH'!$A:$A,$A354,'BAZA DANYCH'!$F:$F,STATYSTYKI!$B354)</f>
        <v>0</v>
      </c>
      <c r="W354" s="168">
        <f>SUMIFS('BAZA DANYCH'!$P:$P,'BAZA DANYCH'!$U:$U,W$281,'BAZA DANYCH'!$K:$K,$C354,'BAZA DANYCH'!$A:$A,$A354,'BAZA DANYCH'!$F:$F,STATYSTYKI!$B354)</f>
        <v>0</v>
      </c>
      <c r="X354" s="168">
        <f t="shared" si="367"/>
        <v>0</v>
      </c>
      <c r="Y354" s="168">
        <f>SUMIFS('BAZA DANYCH'!$O:$O,'BAZA DANYCH'!$U:$U,Y$281,'BAZA DANYCH'!$K:$K,$C354,'BAZA DANYCH'!$A:$A,$A354,'BAZA DANYCH'!$F:$F,STATYSTYKI!$B354)</f>
        <v>0</v>
      </c>
      <c r="Z354" s="168">
        <f>SUMIFS('BAZA DANYCH'!$P:$P,'BAZA DANYCH'!$U:$U,Z$281,'BAZA DANYCH'!$K:$K,$C354,'BAZA DANYCH'!$A:$A,$A354,'BAZA DANYCH'!$F:$F,STATYSTYKI!$B354)</f>
        <v>0</v>
      </c>
      <c r="AA354" s="168">
        <f t="shared" si="368"/>
        <v>0</v>
      </c>
      <c r="AB354" s="168">
        <f>SUMIFS('BAZA DANYCH'!$O:$O,'BAZA DANYCH'!$U:$U,AB$281,'BAZA DANYCH'!$K:$K,$C354,'BAZA DANYCH'!$A:$A,$A354,'BAZA DANYCH'!$F:$F,STATYSTYKI!$B354)</f>
        <v>5</v>
      </c>
      <c r="AC354" s="168">
        <f>SUMIFS('BAZA DANYCH'!$P:$P,'BAZA DANYCH'!$U:$U,AC$281,'BAZA DANYCH'!$K:$K,$C354,'BAZA DANYCH'!$A:$A,$A354,'BAZA DANYCH'!$F:$F,STATYSTYKI!$B354)</f>
        <v>0</v>
      </c>
      <c r="AD354" s="168">
        <f t="shared" si="369"/>
        <v>5</v>
      </c>
      <c r="AE354" s="168">
        <f>SUMIFS('BAZA DANYCH'!$O:$O,'BAZA DANYCH'!$U:$U,AE$281,'BAZA DANYCH'!$K:$K,$C354,'BAZA DANYCH'!$A:$A,$A354,'BAZA DANYCH'!$F:$F,STATYSTYKI!$B354)</f>
        <v>0</v>
      </c>
      <c r="AF354" s="168">
        <f>SUMIFS('BAZA DANYCH'!$P:$P,'BAZA DANYCH'!$U:$U,AF$281,'BAZA DANYCH'!$K:$K,$C354,'BAZA DANYCH'!$A:$A,$A354,'BAZA DANYCH'!$F:$F,STATYSTYKI!$B354)</f>
        <v>0</v>
      </c>
      <c r="AG354" s="168">
        <f t="shared" si="370"/>
        <v>0</v>
      </c>
      <c r="AH354" s="168">
        <f>SUMIFS('BAZA DANYCH'!$O:$O,'BAZA DANYCH'!$U:$U,AH$281,'BAZA DANYCH'!$K:$K,$C354,'BAZA DANYCH'!$A:$A,$A354,'BAZA DANYCH'!$F:$F,STATYSTYKI!$B354)</f>
        <v>0</v>
      </c>
      <c r="AI354" s="168">
        <f>SUMIFS('BAZA DANYCH'!$P:$P,'BAZA DANYCH'!$U:$U,AI$281,'BAZA DANYCH'!$K:$K,$C354,'BAZA DANYCH'!$A:$A,$A354,'BAZA DANYCH'!$F:$F,STATYSTYKI!$B354)</f>
        <v>0</v>
      </c>
      <c r="AJ354" s="168">
        <f t="shared" si="371"/>
        <v>0</v>
      </c>
      <c r="AK354" s="168">
        <f>SUMIFS('BAZA DANYCH'!$O:$O,'BAZA DANYCH'!$U:$U,AK$281,'BAZA DANYCH'!$K:$K,$C354,'BAZA DANYCH'!$A:$A,$A354,'BAZA DANYCH'!$F:$F,STATYSTYKI!$B354)</f>
        <v>0</v>
      </c>
      <c r="AL354" s="168">
        <f>SUMIFS('BAZA DANYCH'!$P:$P,'BAZA DANYCH'!$U:$U,AL$281,'BAZA DANYCH'!$K:$K,$C354,'BAZA DANYCH'!$A:$A,$A354,'BAZA DANYCH'!$F:$F,STATYSTYKI!$B354)</f>
        <v>0</v>
      </c>
      <c r="AM354" s="168">
        <f t="shared" si="372"/>
        <v>0</v>
      </c>
      <c r="AN354" s="168">
        <f>SUMIFS('BAZA DANYCH'!$O:$O,'BAZA DANYCH'!$U:$U,AN$281,'BAZA DANYCH'!$K:$K,$C354,'BAZA DANYCH'!$A:$A,$A354,'BAZA DANYCH'!$F:$F,STATYSTYKI!$B354)</f>
        <v>0</v>
      </c>
      <c r="AO354" s="168">
        <f>SUMIFS('BAZA DANYCH'!$P:$P,'BAZA DANYCH'!$U:$U,AO$281,'BAZA DANYCH'!$K:$K,$C354,'BAZA DANYCH'!$A:$A,$A354,'BAZA DANYCH'!$F:$F,STATYSTYKI!$B354)</f>
        <v>0</v>
      </c>
      <c r="AP354" s="168">
        <f t="shared" si="373"/>
        <v>0</v>
      </c>
      <c r="AQ354" s="168">
        <f>SUMIFS('BAZA DANYCH'!$O:$O,'BAZA DANYCH'!$U:$U,AQ$281,'BAZA DANYCH'!$K:$K,$C354,'BAZA DANYCH'!$A:$A,$A354,'BAZA DANYCH'!$F:$F,STATYSTYKI!$B354)</f>
        <v>0</v>
      </c>
      <c r="AR354" s="168">
        <f>SUMIFS('BAZA DANYCH'!$P:$P,'BAZA DANYCH'!$U:$U,AR$281,'BAZA DANYCH'!$K:$K,$C354,'BAZA DANYCH'!$A:$A,$A354,'BAZA DANYCH'!$F:$F,STATYSTYKI!$B354)</f>
        <v>0</v>
      </c>
      <c r="AS354" s="168">
        <f t="shared" si="374"/>
        <v>0</v>
      </c>
      <c r="AT354" s="168">
        <f>SUMIFS('BAZA DANYCH'!$O:$O,'BAZA DANYCH'!$U:$U,AT$281,'BAZA DANYCH'!$K:$K,$C354,'BAZA DANYCH'!$A:$A,$A354,'BAZA DANYCH'!$F:$F,STATYSTYKI!$B354)</f>
        <v>6</v>
      </c>
      <c r="AU354" s="168">
        <f>SUMIFS('BAZA DANYCH'!$P:$P,'BAZA DANYCH'!$U:$U,AU$281,'BAZA DANYCH'!$K:$K,$C354,'BAZA DANYCH'!$A:$A,$A354,'BAZA DANYCH'!$F:$F,STATYSTYKI!$B354)</f>
        <v>0</v>
      </c>
      <c r="AV354" s="168">
        <f t="shared" si="375"/>
        <v>6</v>
      </c>
      <c r="AW354" s="168">
        <f>SUMIFS('BAZA DANYCH'!$O:$O,'BAZA DANYCH'!$U:$U,AW$281,'BAZA DANYCH'!$K:$K,$C354,'BAZA DANYCH'!$A:$A,$A354,'BAZA DANYCH'!$F:$F,STATYSTYKI!$B354)</f>
        <v>0</v>
      </c>
      <c r="AX354" s="168">
        <f>SUMIFS('BAZA DANYCH'!$P:$P,'BAZA DANYCH'!$U:$U,AX$281,'BAZA DANYCH'!$K:$K,$C354,'BAZA DANYCH'!$A:$A,$A354,'BAZA DANYCH'!$F:$F,STATYSTYKI!$B354)</f>
        <v>0</v>
      </c>
      <c r="AY354" s="168">
        <f t="shared" si="376"/>
        <v>0</v>
      </c>
      <c r="AZ354" s="168">
        <f>SUMIFS('BAZA DANYCH'!$O:$O,'BAZA DANYCH'!$U:$U,AZ$281,'BAZA DANYCH'!$K:$K,$C354,'BAZA DANYCH'!$A:$A,$A354,'BAZA DANYCH'!$F:$F,STATYSTYKI!$B354)</f>
        <v>0</v>
      </c>
      <c r="BA354" s="168">
        <f>SUMIFS('BAZA DANYCH'!$P:$P,'BAZA DANYCH'!$U:$U,BA$281,'BAZA DANYCH'!$K:$K,$C354,'BAZA DANYCH'!$A:$A,$A354,'BAZA DANYCH'!$F:$F,STATYSTYKI!$B354)</f>
        <v>0</v>
      </c>
      <c r="BB354" s="168">
        <f t="shared" si="377"/>
        <v>0</v>
      </c>
      <c r="BC354" s="168">
        <f>SUMIFS('BAZA DANYCH'!$O:$O,'BAZA DANYCH'!$U:$U,BC$281,'BAZA DANYCH'!$K:$K,$C354,'BAZA DANYCH'!$A:$A,$A354,'BAZA DANYCH'!$F:$F,STATYSTYKI!$B354)</f>
        <v>0</v>
      </c>
      <c r="BD354" s="168">
        <f>SUMIFS('BAZA DANYCH'!$P:$P,'BAZA DANYCH'!$U:$U,BD$281,'BAZA DANYCH'!$K:$K,$C354,'BAZA DANYCH'!$A:$A,$A354,'BAZA DANYCH'!$F:$F,STATYSTYKI!$B354)</f>
        <v>0</v>
      </c>
      <c r="BE354" s="168">
        <f t="shared" si="378"/>
        <v>0</v>
      </c>
      <c r="BF354" s="168">
        <f>SUMIFS('BAZA DANYCH'!$O:$O,'BAZA DANYCH'!$U:$U,BF$281,'BAZA DANYCH'!$K:$K,$C354,'BAZA DANYCH'!$A:$A,$A354,'BAZA DANYCH'!$F:$F,STATYSTYKI!$B354)</f>
        <v>19</v>
      </c>
      <c r="BG354" s="168">
        <f>SUMIFS('BAZA DANYCH'!$P:$P,'BAZA DANYCH'!$U:$U,BG$281,'BAZA DANYCH'!$K:$K,$C354,'BAZA DANYCH'!$A:$A,$A354,'BAZA DANYCH'!$F:$F,STATYSTYKI!$B354)</f>
        <v>0</v>
      </c>
      <c r="BH354" s="168">
        <f t="shared" si="379"/>
        <v>19</v>
      </c>
      <c r="BI354" s="168">
        <f>SUMIFS('BAZA DANYCH'!$O:$O,'BAZA DANYCH'!$U:$U,BI$281,'BAZA DANYCH'!$K:$K,$C354,'BAZA DANYCH'!$A:$A,$A354,'BAZA DANYCH'!$F:$F,STATYSTYKI!$B354)</f>
        <v>0</v>
      </c>
      <c r="BJ354" s="168">
        <f>SUMIFS('BAZA DANYCH'!$P:$P,'BAZA DANYCH'!$U:$U,BJ$281,'BAZA DANYCH'!$K:$K,$C354,'BAZA DANYCH'!$A:$A,$A354,'BAZA DANYCH'!$F:$F,STATYSTYKI!$B354)</f>
        <v>0</v>
      </c>
      <c r="BK354" s="168">
        <f t="shared" si="380"/>
        <v>0</v>
      </c>
      <c r="BL354" s="168">
        <f>SUMIFS('BAZA DANYCH'!$O:$O,'BAZA DANYCH'!$U:$U,BL$281,'BAZA DANYCH'!$K:$K,$C354,'BAZA DANYCH'!$A:$A,$A354,'BAZA DANYCH'!$F:$F,STATYSTYKI!$B354)</f>
        <v>0</v>
      </c>
      <c r="BM354" s="168">
        <f>SUMIFS('BAZA DANYCH'!$P:$P,'BAZA DANYCH'!$U:$U,BM$281,'BAZA DANYCH'!$K:$K,$C354,'BAZA DANYCH'!$A:$A,$A354,'BAZA DANYCH'!$F:$F,STATYSTYKI!$B354)</f>
        <v>0</v>
      </c>
      <c r="BN354" s="168">
        <f t="shared" si="381"/>
        <v>0</v>
      </c>
      <c r="BO354" s="168">
        <f>SUMIFS('BAZA DANYCH'!$O:$O,'BAZA DANYCH'!$U:$U,BO$281,'BAZA DANYCH'!$K:$K,$C354,'BAZA DANYCH'!$A:$A,$A354,'BAZA DANYCH'!$F:$F,STATYSTYKI!$B354)</f>
        <v>0</v>
      </c>
      <c r="BP354" s="168">
        <f>SUMIFS('BAZA DANYCH'!$P:$P,'BAZA DANYCH'!$U:$U,BP$281,'BAZA DANYCH'!$K:$K,$C354,'BAZA DANYCH'!$A:$A,$A354,'BAZA DANYCH'!$F:$F,STATYSTYKI!$B354)</f>
        <v>0</v>
      </c>
      <c r="BQ354" s="168">
        <f t="shared" si="382"/>
        <v>0</v>
      </c>
      <c r="BR354" s="168">
        <f>SUMIFS('BAZA DANYCH'!$O:$O,'BAZA DANYCH'!$U:$U,BR$281,'BAZA DANYCH'!$K:$K,$C354,'BAZA DANYCH'!$A:$A,$A354,'BAZA DANYCH'!$F:$F,STATYSTYKI!$B354)</f>
        <v>7</v>
      </c>
      <c r="BS354" s="168">
        <f>SUMIFS('BAZA DANYCH'!$P:$P,'BAZA DANYCH'!$U:$U,BS$281,'BAZA DANYCH'!$K:$K,$C354,'BAZA DANYCH'!$A:$A,$A354,'BAZA DANYCH'!$F:$F,STATYSTYKI!$B354)</f>
        <v>0</v>
      </c>
      <c r="BT354" s="168">
        <f t="shared" si="383"/>
        <v>7</v>
      </c>
      <c r="BU354" s="168">
        <f>SUMIFS('BAZA DANYCH'!$O:$O,'BAZA DANYCH'!$U:$U,BU$281,'BAZA DANYCH'!$K:$K,$C354,'BAZA DANYCH'!$A:$A,$A354,'BAZA DANYCH'!$F:$F,STATYSTYKI!$B354)</f>
        <v>0</v>
      </c>
      <c r="BV354" s="168">
        <f>SUMIFS('BAZA DANYCH'!$P:$P,'BAZA DANYCH'!$U:$U,BV$281,'BAZA DANYCH'!$K:$K,$C354,'BAZA DANYCH'!$A:$A,$A354,'BAZA DANYCH'!$F:$F,STATYSTYKI!$B354)</f>
        <v>0</v>
      </c>
      <c r="BW354" s="168">
        <f t="shared" si="384"/>
        <v>0</v>
      </c>
      <c r="BX354" s="168">
        <f>SUMIFS('BAZA DANYCH'!$O:$O,'BAZA DANYCH'!$U:$U,BX$281,'BAZA DANYCH'!$K:$K,$C354,'BAZA DANYCH'!$A:$A,$A354,'BAZA DANYCH'!$F:$F,STATYSTYKI!$B354)</f>
        <v>0</v>
      </c>
      <c r="BY354" s="168">
        <f>SUMIFS('BAZA DANYCH'!$P:$P,'BAZA DANYCH'!$U:$U,BY$281,'BAZA DANYCH'!$K:$K,$C354,'BAZA DANYCH'!$A:$A,$A354,'BAZA DANYCH'!$F:$F,STATYSTYKI!$B354)</f>
        <v>0</v>
      </c>
      <c r="BZ354" s="168">
        <f t="shared" si="385"/>
        <v>0</v>
      </c>
      <c r="CA354" s="168">
        <f>SUMIFS('BAZA DANYCH'!$O:$O,'BAZA DANYCH'!$U:$U,CA$281,'BAZA DANYCH'!$K:$K,$C354,'BAZA DANYCH'!$A:$A,$A354,'BAZA DANYCH'!$F:$F,STATYSTYKI!$B354)</f>
        <v>0</v>
      </c>
      <c r="CB354" s="168">
        <f>SUMIFS('BAZA DANYCH'!$P:$P,'BAZA DANYCH'!$U:$U,CB$281,'BAZA DANYCH'!$K:$K,$C354,'BAZA DANYCH'!$A:$A,$A354,'BAZA DANYCH'!$F:$F,STATYSTYKI!$B354)</f>
        <v>0</v>
      </c>
      <c r="CC354" s="168">
        <f t="shared" si="386"/>
        <v>0</v>
      </c>
      <c r="CD354" s="168">
        <f>SUMIFS('BAZA DANYCH'!$O:$O,'BAZA DANYCH'!$U:$U,CD$281,'BAZA DANYCH'!$K:$K,$C354,'BAZA DANYCH'!$A:$A,$A354,'BAZA DANYCH'!$F:$F,STATYSTYKI!$B354)</f>
        <v>0</v>
      </c>
      <c r="CE354" s="168">
        <f>SUMIFS('BAZA DANYCH'!$P:$P,'BAZA DANYCH'!$U:$U,CE$281,'BAZA DANYCH'!$K:$K,$C354,'BAZA DANYCH'!$A:$A,$A354,'BAZA DANYCH'!$F:$F,STATYSTYKI!$B354)</f>
        <v>0</v>
      </c>
      <c r="CF354" s="168">
        <f t="shared" si="387"/>
        <v>0</v>
      </c>
      <c r="CG354" s="168">
        <f>SUMIFS('BAZA DANYCH'!$O:$O,'BAZA DANYCH'!$U:$U,CG$281,'BAZA DANYCH'!$K:$K,$C354,'BAZA DANYCH'!$A:$A,$A354,'BAZA DANYCH'!$F:$F,STATYSTYKI!$B354)</f>
        <v>0</v>
      </c>
      <c r="CH354" s="168">
        <f>SUMIFS('BAZA DANYCH'!$P:$P,'BAZA DANYCH'!$U:$U,CH$281,'BAZA DANYCH'!$K:$K,$C354,'BAZA DANYCH'!$A:$A,$A354,'BAZA DANYCH'!$F:$F,STATYSTYKI!$B354)</f>
        <v>0</v>
      </c>
      <c r="CI354" s="168">
        <f t="shared" si="388"/>
        <v>0</v>
      </c>
      <c r="CJ354" s="168">
        <f>SUMIFS('BAZA DANYCH'!$O:$O,'BAZA DANYCH'!$U:$U,CJ$281,'BAZA DANYCH'!$K:$K,$C354,'BAZA DANYCH'!$A:$A,$A354,'BAZA DANYCH'!$F:$F,STATYSTYKI!$B354)</f>
        <v>0</v>
      </c>
      <c r="CK354" s="168">
        <f>SUMIFS('BAZA DANYCH'!$P:$P,'BAZA DANYCH'!$U:$U,CK$281,'BAZA DANYCH'!$K:$K,$C354,'BAZA DANYCH'!$A:$A,$A354,'BAZA DANYCH'!$F:$F,STATYSTYKI!$B354)</f>
        <v>0</v>
      </c>
      <c r="CL354" s="168">
        <f t="shared" si="389"/>
        <v>0</v>
      </c>
      <c r="CM354" s="168">
        <f>SUMIFS('BAZA DANYCH'!$O:$O,'BAZA DANYCH'!$U:$U,CM$281,'BAZA DANYCH'!$K:$K,$C354,'BAZA DANYCH'!$A:$A,$A354,'BAZA DANYCH'!$F:$F,STATYSTYKI!$B354)</f>
        <v>8</v>
      </c>
      <c r="CN354" s="168">
        <f>SUMIFS('BAZA DANYCH'!$P:$P,'BAZA DANYCH'!$U:$U,CN$281,'BAZA DANYCH'!$K:$K,$C354,'BAZA DANYCH'!$A:$A,$A354,'BAZA DANYCH'!$F:$F,STATYSTYKI!$B354)</f>
        <v>0</v>
      </c>
      <c r="CO354" s="168">
        <f t="shared" si="390"/>
        <v>8</v>
      </c>
      <c r="CP354" s="168">
        <f>SUMIFS('BAZA DANYCH'!$O:$O,'BAZA DANYCH'!$U:$U,CP$281,'BAZA DANYCH'!$K:$K,$C354,'BAZA DANYCH'!$A:$A,$A354,'BAZA DANYCH'!$F:$F,STATYSTYKI!$B354)</f>
        <v>0</v>
      </c>
      <c r="CQ354" s="168">
        <f>SUMIFS('BAZA DANYCH'!$P:$P,'BAZA DANYCH'!$U:$U,CQ$281,'BAZA DANYCH'!$K:$K,$C354,'BAZA DANYCH'!$A:$A,$A354,'BAZA DANYCH'!$F:$F,STATYSTYKI!$B354)</f>
        <v>0</v>
      </c>
      <c r="CR354" s="168">
        <f t="shared" si="391"/>
        <v>0</v>
      </c>
      <c r="CS354" s="168">
        <f>SUMIFS('BAZA DANYCH'!$O:$O,'BAZA DANYCH'!$U:$U,CS$281,'BAZA DANYCH'!$K:$K,$C354,'BAZA DANYCH'!$A:$A,$A354,'BAZA DANYCH'!$F:$F,STATYSTYKI!$B354)</f>
        <v>0</v>
      </c>
      <c r="CT354" s="168">
        <f>SUMIFS('BAZA DANYCH'!$P:$P,'BAZA DANYCH'!$U:$U,CT$281,'BAZA DANYCH'!$K:$K,$C354,'BAZA DANYCH'!$A:$A,$A354,'BAZA DANYCH'!$F:$F,STATYSTYKI!$B354)</f>
        <v>0</v>
      </c>
      <c r="CU354" s="168">
        <f t="shared" si="392"/>
        <v>0</v>
      </c>
      <c r="CV354" s="168">
        <f>SUMIFS('BAZA DANYCH'!$O:$O,'BAZA DANYCH'!$U:$U,CV$281,'BAZA DANYCH'!$K:$K,$C354,'BAZA DANYCH'!$A:$A,$A354,'BAZA DANYCH'!$F:$F,STATYSTYKI!$B354)</f>
        <v>0</v>
      </c>
      <c r="CW354" s="168">
        <f>SUMIFS('BAZA DANYCH'!$P:$P,'BAZA DANYCH'!$U:$U,CW$281,'BAZA DANYCH'!$K:$K,$C354,'BAZA DANYCH'!$A:$A,$A354,'BAZA DANYCH'!$F:$F,STATYSTYKI!$B354)</f>
        <v>0</v>
      </c>
    </row>
    <row r="355" spans="1:101" ht="12" customHeight="1" x14ac:dyDescent="0.2">
      <c r="A355" s="170" t="str">
        <f t="shared" ref="A355:C355" si="398">A257</f>
        <v xml:space="preserve">Plac Grunwaldzki </v>
      </c>
      <c r="B355" s="170" t="str">
        <f t="shared" si="398"/>
        <v>pr_88g_A</v>
      </c>
      <c r="C355" s="170" t="str">
        <f t="shared" si="398"/>
        <v>Beskid Autobusy</v>
      </c>
      <c r="D355" s="177">
        <f t="shared" si="358"/>
        <v>43</v>
      </c>
      <c r="E355" s="177">
        <f t="shared" si="359"/>
        <v>4</v>
      </c>
      <c r="F355" s="177">
        <f t="shared" si="361"/>
        <v>47</v>
      </c>
      <c r="G355" s="168">
        <f>SUMIFS('BAZA DANYCH'!$O:$O,'BAZA DANYCH'!$U:$U,G$281,'BAZA DANYCH'!$K:$K,$C355,'BAZA DANYCH'!$A:$A,$A355,'BAZA DANYCH'!$F:$F,STATYSTYKI!$B355)</f>
        <v>0</v>
      </c>
      <c r="H355" s="168">
        <f>SUMIFS('BAZA DANYCH'!$P:$P,'BAZA DANYCH'!$U:$U,H$281,'BAZA DANYCH'!$K:$K,$C355,'BAZA DANYCH'!$A:$A,$A355,'BAZA DANYCH'!$F:$F,STATYSTYKI!$B355)</f>
        <v>0</v>
      </c>
      <c r="I355" s="168">
        <f t="shared" si="362"/>
        <v>0</v>
      </c>
      <c r="J355" s="168">
        <f>SUMIFS('BAZA DANYCH'!$O:$O,'BAZA DANYCH'!$U:$U,J$281,'BAZA DANYCH'!$K:$K,$C355,'BAZA DANYCH'!$A:$A,$A355,'BAZA DANYCH'!$F:$F,STATYSTYKI!$B355)</f>
        <v>0</v>
      </c>
      <c r="K355" s="168">
        <f>SUMIFS('BAZA DANYCH'!$P:$P,'BAZA DANYCH'!$U:$U,K$281,'BAZA DANYCH'!$K:$K,$C355,'BAZA DANYCH'!$A:$A,$A355,'BAZA DANYCH'!$F:$F,STATYSTYKI!$B355)</f>
        <v>0</v>
      </c>
      <c r="L355" s="168">
        <f t="shared" si="363"/>
        <v>0</v>
      </c>
      <c r="M355" s="168">
        <f>SUMIFS('BAZA DANYCH'!$O:$O,'BAZA DANYCH'!$U:$U,M$281,'BAZA DANYCH'!$K:$K,$C355,'BAZA DANYCH'!$A:$A,$A355,'BAZA DANYCH'!$F:$F,STATYSTYKI!$B355)</f>
        <v>0</v>
      </c>
      <c r="N355" s="168">
        <f>SUMIFS('BAZA DANYCH'!$P:$P,'BAZA DANYCH'!$U:$U,N$281,'BAZA DANYCH'!$K:$K,$C355,'BAZA DANYCH'!$A:$A,$A355,'BAZA DANYCH'!$F:$F,STATYSTYKI!$B355)</f>
        <v>0</v>
      </c>
      <c r="O355" s="168">
        <f t="shared" si="364"/>
        <v>0</v>
      </c>
      <c r="P355" s="168">
        <f>SUMIFS('BAZA DANYCH'!$O:$O,'BAZA DANYCH'!$U:$U,P$281,'BAZA DANYCH'!$K:$K,$C355,'BAZA DANYCH'!$A:$A,$A355,'BAZA DANYCH'!$F:$F,STATYSTYKI!$B355)</f>
        <v>0</v>
      </c>
      <c r="Q355" s="168">
        <f>SUMIFS('BAZA DANYCH'!$P:$P,'BAZA DANYCH'!$U:$U,Q$281,'BAZA DANYCH'!$K:$K,$C355,'BAZA DANYCH'!$A:$A,$A355,'BAZA DANYCH'!$F:$F,STATYSTYKI!$B355)</f>
        <v>0</v>
      </c>
      <c r="R355" s="168">
        <f t="shared" si="365"/>
        <v>0</v>
      </c>
      <c r="S355" s="168">
        <f>SUMIFS('BAZA DANYCH'!$O:$O,'BAZA DANYCH'!$U:$U,S$281,'BAZA DANYCH'!$K:$K,$C355,'BAZA DANYCH'!$A:$A,$A355,'BAZA DANYCH'!$F:$F,STATYSTYKI!$B355)</f>
        <v>0</v>
      </c>
      <c r="T355" s="168">
        <f>SUMIFS('BAZA DANYCH'!$P:$P,'BAZA DANYCH'!$U:$U,T$281,'BAZA DANYCH'!$K:$K,$C355,'BAZA DANYCH'!$A:$A,$A355,'BAZA DANYCH'!$F:$F,STATYSTYKI!$B355)</f>
        <v>0</v>
      </c>
      <c r="U355" s="168">
        <f t="shared" si="366"/>
        <v>0</v>
      </c>
      <c r="V355" s="168">
        <f>SUMIFS('BAZA DANYCH'!$O:$O,'BAZA DANYCH'!$U:$U,V$281,'BAZA DANYCH'!$K:$K,$C355,'BAZA DANYCH'!$A:$A,$A355,'BAZA DANYCH'!$F:$F,STATYSTYKI!$B355)</f>
        <v>0</v>
      </c>
      <c r="W355" s="168">
        <f>SUMIFS('BAZA DANYCH'!$P:$P,'BAZA DANYCH'!$U:$U,W$281,'BAZA DANYCH'!$K:$K,$C355,'BAZA DANYCH'!$A:$A,$A355,'BAZA DANYCH'!$F:$F,STATYSTYKI!$B355)</f>
        <v>0</v>
      </c>
      <c r="X355" s="168">
        <f t="shared" si="367"/>
        <v>0</v>
      </c>
      <c r="Y355" s="168">
        <f>SUMIFS('BAZA DANYCH'!$O:$O,'BAZA DANYCH'!$U:$U,Y$281,'BAZA DANYCH'!$K:$K,$C355,'BAZA DANYCH'!$A:$A,$A355,'BAZA DANYCH'!$F:$F,STATYSTYKI!$B355)</f>
        <v>0</v>
      </c>
      <c r="Z355" s="168">
        <f>SUMIFS('BAZA DANYCH'!$P:$P,'BAZA DANYCH'!$U:$U,Z$281,'BAZA DANYCH'!$K:$K,$C355,'BAZA DANYCH'!$A:$A,$A355,'BAZA DANYCH'!$F:$F,STATYSTYKI!$B355)</f>
        <v>0</v>
      </c>
      <c r="AA355" s="168">
        <f t="shared" si="368"/>
        <v>0</v>
      </c>
      <c r="AB355" s="168">
        <f>SUMIFS('BAZA DANYCH'!$O:$O,'BAZA DANYCH'!$U:$U,AB$281,'BAZA DANYCH'!$K:$K,$C355,'BAZA DANYCH'!$A:$A,$A355,'BAZA DANYCH'!$F:$F,STATYSTYKI!$B355)</f>
        <v>0</v>
      </c>
      <c r="AC355" s="168">
        <f>SUMIFS('BAZA DANYCH'!$P:$P,'BAZA DANYCH'!$U:$U,AC$281,'BAZA DANYCH'!$K:$K,$C355,'BAZA DANYCH'!$A:$A,$A355,'BAZA DANYCH'!$F:$F,STATYSTYKI!$B355)</f>
        <v>0</v>
      </c>
      <c r="AD355" s="168">
        <f t="shared" si="369"/>
        <v>0</v>
      </c>
      <c r="AE355" s="168">
        <f>SUMIFS('BAZA DANYCH'!$O:$O,'BAZA DANYCH'!$U:$U,AE$281,'BAZA DANYCH'!$K:$K,$C355,'BAZA DANYCH'!$A:$A,$A355,'BAZA DANYCH'!$F:$F,STATYSTYKI!$B355)</f>
        <v>0</v>
      </c>
      <c r="AF355" s="168">
        <f>SUMIFS('BAZA DANYCH'!$P:$P,'BAZA DANYCH'!$U:$U,AF$281,'BAZA DANYCH'!$K:$K,$C355,'BAZA DANYCH'!$A:$A,$A355,'BAZA DANYCH'!$F:$F,STATYSTYKI!$B355)</f>
        <v>0</v>
      </c>
      <c r="AG355" s="168">
        <f t="shared" si="370"/>
        <v>0</v>
      </c>
      <c r="AH355" s="168">
        <f>SUMIFS('BAZA DANYCH'!$O:$O,'BAZA DANYCH'!$U:$U,AH$281,'BAZA DANYCH'!$K:$K,$C355,'BAZA DANYCH'!$A:$A,$A355,'BAZA DANYCH'!$F:$F,STATYSTYKI!$B355)</f>
        <v>0</v>
      </c>
      <c r="AI355" s="168">
        <f>SUMIFS('BAZA DANYCH'!$P:$P,'BAZA DANYCH'!$U:$U,AI$281,'BAZA DANYCH'!$K:$K,$C355,'BAZA DANYCH'!$A:$A,$A355,'BAZA DANYCH'!$F:$F,STATYSTYKI!$B355)</f>
        <v>0</v>
      </c>
      <c r="AJ355" s="168">
        <f t="shared" si="371"/>
        <v>0</v>
      </c>
      <c r="AK355" s="168">
        <f>SUMIFS('BAZA DANYCH'!$O:$O,'BAZA DANYCH'!$U:$U,AK$281,'BAZA DANYCH'!$K:$K,$C355,'BAZA DANYCH'!$A:$A,$A355,'BAZA DANYCH'!$F:$F,STATYSTYKI!$B355)</f>
        <v>1</v>
      </c>
      <c r="AL355" s="168">
        <f>SUMIFS('BAZA DANYCH'!$P:$P,'BAZA DANYCH'!$U:$U,AL$281,'BAZA DANYCH'!$K:$K,$C355,'BAZA DANYCH'!$A:$A,$A355,'BAZA DANYCH'!$F:$F,STATYSTYKI!$B355)</f>
        <v>0</v>
      </c>
      <c r="AM355" s="168">
        <f t="shared" si="372"/>
        <v>1</v>
      </c>
      <c r="AN355" s="168">
        <f>SUMIFS('BAZA DANYCH'!$O:$O,'BAZA DANYCH'!$U:$U,AN$281,'BAZA DANYCH'!$K:$K,$C355,'BAZA DANYCH'!$A:$A,$A355,'BAZA DANYCH'!$F:$F,STATYSTYKI!$B355)</f>
        <v>0</v>
      </c>
      <c r="AO355" s="168">
        <f>SUMIFS('BAZA DANYCH'!$P:$P,'BAZA DANYCH'!$U:$U,AO$281,'BAZA DANYCH'!$K:$K,$C355,'BAZA DANYCH'!$A:$A,$A355,'BAZA DANYCH'!$F:$F,STATYSTYKI!$B355)</f>
        <v>0</v>
      </c>
      <c r="AP355" s="168">
        <f t="shared" si="373"/>
        <v>0</v>
      </c>
      <c r="AQ355" s="168">
        <f>SUMIFS('BAZA DANYCH'!$O:$O,'BAZA DANYCH'!$U:$U,AQ$281,'BAZA DANYCH'!$K:$K,$C355,'BAZA DANYCH'!$A:$A,$A355,'BAZA DANYCH'!$F:$F,STATYSTYKI!$B355)</f>
        <v>0</v>
      </c>
      <c r="AR355" s="168">
        <f>SUMIFS('BAZA DANYCH'!$P:$P,'BAZA DANYCH'!$U:$U,AR$281,'BAZA DANYCH'!$K:$K,$C355,'BAZA DANYCH'!$A:$A,$A355,'BAZA DANYCH'!$F:$F,STATYSTYKI!$B355)</f>
        <v>0</v>
      </c>
      <c r="AS355" s="168">
        <f t="shared" si="374"/>
        <v>0</v>
      </c>
      <c r="AT355" s="168">
        <f>SUMIFS('BAZA DANYCH'!$O:$O,'BAZA DANYCH'!$U:$U,AT$281,'BAZA DANYCH'!$K:$K,$C355,'BAZA DANYCH'!$A:$A,$A355,'BAZA DANYCH'!$F:$F,STATYSTYKI!$B355)</f>
        <v>0</v>
      </c>
      <c r="AU355" s="168">
        <f>SUMIFS('BAZA DANYCH'!$P:$P,'BAZA DANYCH'!$U:$U,AU$281,'BAZA DANYCH'!$K:$K,$C355,'BAZA DANYCH'!$A:$A,$A355,'BAZA DANYCH'!$F:$F,STATYSTYKI!$B355)</f>
        <v>0</v>
      </c>
      <c r="AV355" s="168">
        <f t="shared" si="375"/>
        <v>0</v>
      </c>
      <c r="AW355" s="168">
        <f>SUMIFS('BAZA DANYCH'!$O:$O,'BAZA DANYCH'!$U:$U,AW$281,'BAZA DANYCH'!$K:$K,$C355,'BAZA DANYCH'!$A:$A,$A355,'BAZA DANYCH'!$F:$F,STATYSTYKI!$B355)</f>
        <v>1</v>
      </c>
      <c r="AX355" s="168">
        <f>SUMIFS('BAZA DANYCH'!$P:$P,'BAZA DANYCH'!$U:$U,AX$281,'BAZA DANYCH'!$K:$K,$C355,'BAZA DANYCH'!$A:$A,$A355,'BAZA DANYCH'!$F:$F,STATYSTYKI!$B355)</f>
        <v>0</v>
      </c>
      <c r="AY355" s="168">
        <f t="shared" si="376"/>
        <v>1</v>
      </c>
      <c r="AZ355" s="168">
        <f>SUMIFS('BAZA DANYCH'!$O:$O,'BAZA DANYCH'!$U:$U,AZ$281,'BAZA DANYCH'!$K:$K,$C355,'BAZA DANYCH'!$A:$A,$A355,'BAZA DANYCH'!$F:$F,STATYSTYKI!$B355)</f>
        <v>0</v>
      </c>
      <c r="BA355" s="168">
        <f>SUMIFS('BAZA DANYCH'!$P:$P,'BAZA DANYCH'!$U:$U,BA$281,'BAZA DANYCH'!$K:$K,$C355,'BAZA DANYCH'!$A:$A,$A355,'BAZA DANYCH'!$F:$F,STATYSTYKI!$B355)</f>
        <v>0</v>
      </c>
      <c r="BB355" s="168">
        <f t="shared" si="377"/>
        <v>0</v>
      </c>
      <c r="BC355" s="168">
        <f>SUMIFS('BAZA DANYCH'!$O:$O,'BAZA DANYCH'!$U:$U,BC$281,'BAZA DANYCH'!$K:$K,$C355,'BAZA DANYCH'!$A:$A,$A355,'BAZA DANYCH'!$F:$F,STATYSTYKI!$B355)</f>
        <v>0</v>
      </c>
      <c r="BD355" s="168">
        <f>SUMIFS('BAZA DANYCH'!$P:$P,'BAZA DANYCH'!$U:$U,BD$281,'BAZA DANYCH'!$K:$K,$C355,'BAZA DANYCH'!$A:$A,$A355,'BAZA DANYCH'!$F:$F,STATYSTYKI!$B355)</f>
        <v>0</v>
      </c>
      <c r="BE355" s="168">
        <f t="shared" si="378"/>
        <v>0</v>
      </c>
      <c r="BF355" s="168">
        <f>SUMIFS('BAZA DANYCH'!$O:$O,'BAZA DANYCH'!$U:$U,BF$281,'BAZA DANYCH'!$K:$K,$C355,'BAZA DANYCH'!$A:$A,$A355,'BAZA DANYCH'!$F:$F,STATYSTYKI!$B355)</f>
        <v>0</v>
      </c>
      <c r="BG355" s="168">
        <f>SUMIFS('BAZA DANYCH'!$P:$P,'BAZA DANYCH'!$U:$U,BG$281,'BAZA DANYCH'!$K:$K,$C355,'BAZA DANYCH'!$A:$A,$A355,'BAZA DANYCH'!$F:$F,STATYSTYKI!$B355)</f>
        <v>0</v>
      </c>
      <c r="BH355" s="168">
        <f t="shared" si="379"/>
        <v>0</v>
      </c>
      <c r="BI355" s="168">
        <f>SUMIFS('BAZA DANYCH'!$O:$O,'BAZA DANYCH'!$U:$U,BI$281,'BAZA DANYCH'!$K:$K,$C355,'BAZA DANYCH'!$A:$A,$A355,'BAZA DANYCH'!$F:$F,STATYSTYKI!$B355)</f>
        <v>0</v>
      </c>
      <c r="BJ355" s="168">
        <f>SUMIFS('BAZA DANYCH'!$P:$P,'BAZA DANYCH'!$U:$U,BJ$281,'BAZA DANYCH'!$K:$K,$C355,'BAZA DANYCH'!$A:$A,$A355,'BAZA DANYCH'!$F:$F,STATYSTYKI!$B355)</f>
        <v>0</v>
      </c>
      <c r="BK355" s="168">
        <f t="shared" si="380"/>
        <v>0</v>
      </c>
      <c r="BL355" s="168">
        <f>SUMIFS('BAZA DANYCH'!$O:$O,'BAZA DANYCH'!$U:$U,BL$281,'BAZA DANYCH'!$K:$K,$C355,'BAZA DANYCH'!$A:$A,$A355,'BAZA DANYCH'!$F:$F,STATYSTYKI!$B355)</f>
        <v>0</v>
      </c>
      <c r="BM355" s="168">
        <f>SUMIFS('BAZA DANYCH'!$P:$P,'BAZA DANYCH'!$U:$U,BM$281,'BAZA DANYCH'!$K:$K,$C355,'BAZA DANYCH'!$A:$A,$A355,'BAZA DANYCH'!$F:$F,STATYSTYKI!$B355)</f>
        <v>0</v>
      </c>
      <c r="BN355" s="168">
        <f t="shared" si="381"/>
        <v>0</v>
      </c>
      <c r="BO355" s="168">
        <f>SUMIFS('BAZA DANYCH'!$O:$O,'BAZA DANYCH'!$U:$U,BO$281,'BAZA DANYCH'!$K:$K,$C355,'BAZA DANYCH'!$A:$A,$A355,'BAZA DANYCH'!$F:$F,STATYSTYKI!$B355)</f>
        <v>29</v>
      </c>
      <c r="BP355" s="168">
        <f>SUMIFS('BAZA DANYCH'!$P:$P,'BAZA DANYCH'!$U:$U,BP$281,'BAZA DANYCH'!$K:$K,$C355,'BAZA DANYCH'!$A:$A,$A355,'BAZA DANYCH'!$F:$F,STATYSTYKI!$B355)</f>
        <v>0</v>
      </c>
      <c r="BQ355" s="168">
        <f t="shared" si="382"/>
        <v>29</v>
      </c>
      <c r="BR355" s="168">
        <f>SUMIFS('BAZA DANYCH'!$O:$O,'BAZA DANYCH'!$U:$U,BR$281,'BAZA DANYCH'!$K:$K,$C355,'BAZA DANYCH'!$A:$A,$A355,'BAZA DANYCH'!$F:$F,STATYSTYKI!$B355)</f>
        <v>0</v>
      </c>
      <c r="BS355" s="168">
        <f>SUMIFS('BAZA DANYCH'!$P:$P,'BAZA DANYCH'!$U:$U,BS$281,'BAZA DANYCH'!$K:$K,$C355,'BAZA DANYCH'!$A:$A,$A355,'BAZA DANYCH'!$F:$F,STATYSTYKI!$B355)</f>
        <v>0</v>
      </c>
      <c r="BT355" s="168">
        <f t="shared" si="383"/>
        <v>0</v>
      </c>
      <c r="BU355" s="168">
        <f>SUMIFS('BAZA DANYCH'!$O:$O,'BAZA DANYCH'!$U:$U,BU$281,'BAZA DANYCH'!$K:$K,$C355,'BAZA DANYCH'!$A:$A,$A355,'BAZA DANYCH'!$F:$F,STATYSTYKI!$B355)</f>
        <v>0</v>
      </c>
      <c r="BV355" s="168">
        <f>SUMIFS('BAZA DANYCH'!$P:$P,'BAZA DANYCH'!$U:$U,BV$281,'BAZA DANYCH'!$K:$K,$C355,'BAZA DANYCH'!$A:$A,$A355,'BAZA DANYCH'!$F:$F,STATYSTYKI!$B355)</f>
        <v>0</v>
      </c>
      <c r="BW355" s="168">
        <f t="shared" si="384"/>
        <v>0</v>
      </c>
      <c r="BX355" s="168">
        <f>SUMIFS('BAZA DANYCH'!$O:$O,'BAZA DANYCH'!$U:$U,BX$281,'BAZA DANYCH'!$K:$K,$C355,'BAZA DANYCH'!$A:$A,$A355,'BAZA DANYCH'!$F:$F,STATYSTYKI!$B355)</f>
        <v>0</v>
      </c>
      <c r="BY355" s="168">
        <f>SUMIFS('BAZA DANYCH'!$P:$P,'BAZA DANYCH'!$U:$U,BY$281,'BAZA DANYCH'!$K:$K,$C355,'BAZA DANYCH'!$A:$A,$A355,'BAZA DANYCH'!$F:$F,STATYSTYKI!$B355)</f>
        <v>0</v>
      </c>
      <c r="BZ355" s="168">
        <f t="shared" si="385"/>
        <v>0</v>
      </c>
      <c r="CA355" s="168">
        <f>SUMIFS('BAZA DANYCH'!$O:$O,'BAZA DANYCH'!$U:$U,CA$281,'BAZA DANYCH'!$K:$K,$C355,'BAZA DANYCH'!$A:$A,$A355,'BAZA DANYCH'!$F:$F,STATYSTYKI!$B355)</f>
        <v>7</v>
      </c>
      <c r="CB355" s="168">
        <f>SUMIFS('BAZA DANYCH'!$P:$P,'BAZA DANYCH'!$U:$U,CB$281,'BAZA DANYCH'!$K:$K,$C355,'BAZA DANYCH'!$A:$A,$A355,'BAZA DANYCH'!$F:$F,STATYSTYKI!$B355)</f>
        <v>0</v>
      </c>
      <c r="CC355" s="168">
        <f t="shared" si="386"/>
        <v>7</v>
      </c>
      <c r="CD355" s="168">
        <f>SUMIFS('BAZA DANYCH'!$O:$O,'BAZA DANYCH'!$U:$U,CD$281,'BAZA DANYCH'!$K:$K,$C355,'BAZA DANYCH'!$A:$A,$A355,'BAZA DANYCH'!$F:$F,STATYSTYKI!$B355)</f>
        <v>0</v>
      </c>
      <c r="CE355" s="168">
        <f>SUMIFS('BAZA DANYCH'!$P:$P,'BAZA DANYCH'!$U:$U,CE$281,'BAZA DANYCH'!$K:$K,$C355,'BAZA DANYCH'!$A:$A,$A355,'BAZA DANYCH'!$F:$F,STATYSTYKI!$B355)</f>
        <v>0</v>
      </c>
      <c r="CF355" s="168">
        <f t="shared" si="387"/>
        <v>0</v>
      </c>
      <c r="CG355" s="168">
        <f>SUMIFS('BAZA DANYCH'!$O:$O,'BAZA DANYCH'!$U:$U,CG$281,'BAZA DANYCH'!$K:$K,$C355,'BAZA DANYCH'!$A:$A,$A355,'BAZA DANYCH'!$F:$F,STATYSTYKI!$B355)</f>
        <v>0</v>
      </c>
      <c r="CH355" s="168">
        <f>SUMIFS('BAZA DANYCH'!$P:$P,'BAZA DANYCH'!$U:$U,CH$281,'BAZA DANYCH'!$K:$K,$C355,'BAZA DANYCH'!$A:$A,$A355,'BAZA DANYCH'!$F:$F,STATYSTYKI!$B355)</f>
        <v>0</v>
      </c>
      <c r="CI355" s="168">
        <f t="shared" si="388"/>
        <v>0</v>
      </c>
      <c r="CJ355" s="168">
        <f>SUMIFS('BAZA DANYCH'!$O:$O,'BAZA DANYCH'!$U:$U,CJ$281,'BAZA DANYCH'!$K:$K,$C355,'BAZA DANYCH'!$A:$A,$A355,'BAZA DANYCH'!$F:$F,STATYSTYKI!$B355)</f>
        <v>0</v>
      </c>
      <c r="CK355" s="168">
        <f>SUMIFS('BAZA DANYCH'!$P:$P,'BAZA DANYCH'!$U:$U,CK$281,'BAZA DANYCH'!$K:$K,$C355,'BAZA DANYCH'!$A:$A,$A355,'BAZA DANYCH'!$F:$F,STATYSTYKI!$B355)</f>
        <v>0</v>
      </c>
      <c r="CL355" s="168">
        <f t="shared" si="389"/>
        <v>0</v>
      </c>
      <c r="CM355" s="168">
        <f>SUMIFS('BAZA DANYCH'!$O:$O,'BAZA DANYCH'!$U:$U,CM$281,'BAZA DANYCH'!$K:$K,$C355,'BAZA DANYCH'!$A:$A,$A355,'BAZA DANYCH'!$F:$F,STATYSTYKI!$B355)</f>
        <v>5</v>
      </c>
      <c r="CN355" s="168">
        <f>SUMIFS('BAZA DANYCH'!$P:$P,'BAZA DANYCH'!$U:$U,CN$281,'BAZA DANYCH'!$K:$K,$C355,'BAZA DANYCH'!$A:$A,$A355,'BAZA DANYCH'!$F:$F,STATYSTYKI!$B355)</f>
        <v>4</v>
      </c>
      <c r="CO355" s="168">
        <f t="shared" si="390"/>
        <v>9</v>
      </c>
      <c r="CP355" s="168">
        <f>SUMIFS('BAZA DANYCH'!$O:$O,'BAZA DANYCH'!$U:$U,CP$281,'BAZA DANYCH'!$K:$K,$C355,'BAZA DANYCH'!$A:$A,$A355,'BAZA DANYCH'!$F:$F,STATYSTYKI!$B355)</f>
        <v>0</v>
      </c>
      <c r="CQ355" s="168">
        <f>SUMIFS('BAZA DANYCH'!$P:$P,'BAZA DANYCH'!$U:$U,CQ$281,'BAZA DANYCH'!$K:$K,$C355,'BAZA DANYCH'!$A:$A,$A355,'BAZA DANYCH'!$F:$F,STATYSTYKI!$B355)</f>
        <v>0</v>
      </c>
      <c r="CR355" s="168">
        <f t="shared" si="391"/>
        <v>0</v>
      </c>
      <c r="CS355" s="168">
        <f>SUMIFS('BAZA DANYCH'!$O:$O,'BAZA DANYCH'!$U:$U,CS$281,'BAZA DANYCH'!$K:$K,$C355,'BAZA DANYCH'!$A:$A,$A355,'BAZA DANYCH'!$F:$F,STATYSTYKI!$B355)</f>
        <v>0</v>
      </c>
      <c r="CT355" s="168">
        <f>SUMIFS('BAZA DANYCH'!$P:$P,'BAZA DANYCH'!$U:$U,CT$281,'BAZA DANYCH'!$K:$K,$C355,'BAZA DANYCH'!$A:$A,$A355,'BAZA DANYCH'!$F:$F,STATYSTYKI!$B355)</f>
        <v>0</v>
      </c>
      <c r="CU355" s="168">
        <f t="shared" si="392"/>
        <v>0</v>
      </c>
      <c r="CV355" s="168">
        <f>SUMIFS('BAZA DANYCH'!$O:$O,'BAZA DANYCH'!$U:$U,CV$281,'BAZA DANYCH'!$K:$K,$C355,'BAZA DANYCH'!$A:$A,$A355,'BAZA DANYCH'!$F:$F,STATYSTYKI!$B355)</f>
        <v>0</v>
      </c>
      <c r="CW355" s="168">
        <f>SUMIFS('BAZA DANYCH'!$P:$P,'BAZA DANYCH'!$U:$U,CW$281,'BAZA DANYCH'!$K:$K,$C355,'BAZA DANYCH'!$A:$A,$A355,'BAZA DANYCH'!$F:$F,STATYSTYKI!$B355)</f>
        <v>0</v>
      </c>
    </row>
    <row r="356" spans="1:101" ht="12" customHeight="1" x14ac:dyDescent="0.2">
      <c r="A356" s="170" t="str">
        <f t="shared" ref="A356:C356" si="399">A258</f>
        <v xml:space="preserve">Plac Grunwaldzki </v>
      </c>
      <c r="B356" s="170" t="str">
        <f t="shared" si="399"/>
        <v>pr_88d_A</v>
      </c>
      <c r="C356" s="170" t="str">
        <f t="shared" si="399"/>
        <v>Beskid Trans</v>
      </c>
      <c r="D356" s="177">
        <f t="shared" si="358"/>
        <v>0</v>
      </c>
      <c r="E356" s="177">
        <f t="shared" si="359"/>
        <v>0</v>
      </c>
      <c r="F356" s="177">
        <f t="shared" si="361"/>
        <v>0</v>
      </c>
      <c r="G356" s="168">
        <f>SUMIFS('BAZA DANYCH'!$O:$O,'BAZA DANYCH'!$U:$U,G$281,'BAZA DANYCH'!$K:$K,$C356,'BAZA DANYCH'!$A:$A,$A356,'BAZA DANYCH'!$F:$F,STATYSTYKI!$B356)</f>
        <v>0</v>
      </c>
      <c r="H356" s="168">
        <f>SUMIFS('BAZA DANYCH'!$P:$P,'BAZA DANYCH'!$U:$U,H$281,'BAZA DANYCH'!$K:$K,$C356,'BAZA DANYCH'!$A:$A,$A356,'BAZA DANYCH'!$F:$F,STATYSTYKI!$B356)</f>
        <v>0</v>
      </c>
      <c r="I356" s="168">
        <f t="shared" si="362"/>
        <v>0</v>
      </c>
      <c r="J356" s="168">
        <f>SUMIFS('BAZA DANYCH'!$O:$O,'BAZA DANYCH'!$U:$U,J$281,'BAZA DANYCH'!$K:$K,$C356,'BAZA DANYCH'!$A:$A,$A356,'BAZA DANYCH'!$F:$F,STATYSTYKI!$B356)</f>
        <v>0</v>
      </c>
      <c r="K356" s="168">
        <f>SUMIFS('BAZA DANYCH'!$P:$P,'BAZA DANYCH'!$U:$U,K$281,'BAZA DANYCH'!$K:$K,$C356,'BAZA DANYCH'!$A:$A,$A356,'BAZA DANYCH'!$F:$F,STATYSTYKI!$B356)</f>
        <v>0</v>
      </c>
      <c r="L356" s="168">
        <f t="shared" si="363"/>
        <v>0</v>
      </c>
      <c r="M356" s="168">
        <f>SUMIFS('BAZA DANYCH'!$O:$O,'BAZA DANYCH'!$U:$U,M$281,'BAZA DANYCH'!$K:$K,$C356,'BAZA DANYCH'!$A:$A,$A356,'BAZA DANYCH'!$F:$F,STATYSTYKI!$B356)</f>
        <v>0</v>
      </c>
      <c r="N356" s="168">
        <f>SUMIFS('BAZA DANYCH'!$P:$P,'BAZA DANYCH'!$U:$U,N$281,'BAZA DANYCH'!$K:$K,$C356,'BAZA DANYCH'!$A:$A,$A356,'BAZA DANYCH'!$F:$F,STATYSTYKI!$B356)</f>
        <v>0</v>
      </c>
      <c r="O356" s="168">
        <f t="shared" si="364"/>
        <v>0</v>
      </c>
      <c r="P356" s="168">
        <f>SUMIFS('BAZA DANYCH'!$O:$O,'BAZA DANYCH'!$U:$U,P$281,'BAZA DANYCH'!$K:$K,$C356,'BAZA DANYCH'!$A:$A,$A356,'BAZA DANYCH'!$F:$F,STATYSTYKI!$B356)</f>
        <v>0</v>
      </c>
      <c r="Q356" s="168">
        <f>SUMIFS('BAZA DANYCH'!$P:$P,'BAZA DANYCH'!$U:$U,Q$281,'BAZA DANYCH'!$K:$K,$C356,'BAZA DANYCH'!$A:$A,$A356,'BAZA DANYCH'!$F:$F,STATYSTYKI!$B356)</f>
        <v>0</v>
      </c>
      <c r="R356" s="168">
        <f t="shared" si="365"/>
        <v>0</v>
      </c>
      <c r="S356" s="168">
        <f>SUMIFS('BAZA DANYCH'!$O:$O,'BAZA DANYCH'!$U:$U,S$281,'BAZA DANYCH'!$K:$K,$C356,'BAZA DANYCH'!$A:$A,$A356,'BAZA DANYCH'!$F:$F,STATYSTYKI!$B356)</f>
        <v>0</v>
      </c>
      <c r="T356" s="168">
        <f>SUMIFS('BAZA DANYCH'!$P:$P,'BAZA DANYCH'!$U:$U,T$281,'BAZA DANYCH'!$K:$K,$C356,'BAZA DANYCH'!$A:$A,$A356,'BAZA DANYCH'!$F:$F,STATYSTYKI!$B356)</f>
        <v>0</v>
      </c>
      <c r="U356" s="168">
        <f t="shared" si="366"/>
        <v>0</v>
      </c>
      <c r="V356" s="168">
        <f>SUMIFS('BAZA DANYCH'!$O:$O,'BAZA DANYCH'!$U:$U,V$281,'BAZA DANYCH'!$K:$K,$C356,'BAZA DANYCH'!$A:$A,$A356,'BAZA DANYCH'!$F:$F,STATYSTYKI!$B356)</f>
        <v>0</v>
      </c>
      <c r="W356" s="168">
        <f>SUMIFS('BAZA DANYCH'!$P:$P,'BAZA DANYCH'!$U:$U,W$281,'BAZA DANYCH'!$K:$K,$C356,'BAZA DANYCH'!$A:$A,$A356,'BAZA DANYCH'!$F:$F,STATYSTYKI!$B356)</f>
        <v>0</v>
      </c>
      <c r="X356" s="168">
        <f t="shared" si="367"/>
        <v>0</v>
      </c>
      <c r="Y356" s="168">
        <f>SUMIFS('BAZA DANYCH'!$O:$O,'BAZA DANYCH'!$U:$U,Y$281,'BAZA DANYCH'!$K:$K,$C356,'BAZA DANYCH'!$A:$A,$A356,'BAZA DANYCH'!$F:$F,STATYSTYKI!$B356)</f>
        <v>0</v>
      </c>
      <c r="Z356" s="168">
        <f>SUMIFS('BAZA DANYCH'!$P:$P,'BAZA DANYCH'!$U:$U,Z$281,'BAZA DANYCH'!$K:$K,$C356,'BAZA DANYCH'!$A:$A,$A356,'BAZA DANYCH'!$F:$F,STATYSTYKI!$B356)</f>
        <v>0</v>
      </c>
      <c r="AA356" s="168">
        <f t="shared" si="368"/>
        <v>0</v>
      </c>
      <c r="AB356" s="168">
        <f>SUMIFS('BAZA DANYCH'!$O:$O,'BAZA DANYCH'!$U:$U,AB$281,'BAZA DANYCH'!$K:$K,$C356,'BAZA DANYCH'!$A:$A,$A356,'BAZA DANYCH'!$F:$F,STATYSTYKI!$B356)</f>
        <v>0</v>
      </c>
      <c r="AC356" s="168">
        <f>SUMIFS('BAZA DANYCH'!$P:$P,'BAZA DANYCH'!$U:$U,AC$281,'BAZA DANYCH'!$K:$K,$C356,'BAZA DANYCH'!$A:$A,$A356,'BAZA DANYCH'!$F:$F,STATYSTYKI!$B356)</f>
        <v>0</v>
      </c>
      <c r="AD356" s="168">
        <f t="shared" si="369"/>
        <v>0</v>
      </c>
      <c r="AE356" s="168">
        <f>SUMIFS('BAZA DANYCH'!$O:$O,'BAZA DANYCH'!$U:$U,AE$281,'BAZA DANYCH'!$K:$K,$C356,'BAZA DANYCH'!$A:$A,$A356,'BAZA DANYCH'!$F:$F,STATYSTYKI!$B356)</f>
        <v>0</v>
      </c>
      <c r="AF356" s="168">
        <f>SUMIFS('BAZA DANYCH'!$P:$P,'BAZA DANYCH'!$U:$U,AF$281,'BAZA DANYCH'!$K:$K,$C356,'BAZA DANYCH'!$A:$A,$A356,'BAZA DANYCH'!$F:$F,STATYSTYKI!$B356)</f>
        <v>0</v>
      </c>
      <c r="AG356" s="168">
        <f t="shared" si="370"/>
        <v>0</v>
      </c>
      <c r="AH356" s="168">
        <f>SUMIFS('BAZA DANYCH'!$O:$O,'BAZA DANYCH'!$U:$U,AH$281,'BAZA DANYCH'!$K:$K,$C356,'BAZA DANYCH'!$A:$A,$A356,'BAZA DANYCH'!$F:$F,STATYSTYKI!$B356)</f>
        <v>0</v>
      </c>
      <c r="AI356" s="168">
        <f>SUMIFS('BAZA DANYCH'!$P:$P,'BAZA DANYCH'!$U:$U,AI$281,'BAZA DANYCH'!$K:$K,$C356,'BAZA DANYCH'!$A:$A,$A356,'BAZA DANYCH'!$F:$F,STATYSTYKI!$B356)</f>
        <v>0</v>
      </c>
      <c r="AJ356" s="168">
        <f t="shared" si="371"/>
        <v>0</v>
      </c>
      <c r="AK356" s="168">
        <f>SUMIFS('BAZA DANYCH'!$O:$O,'BAZA DANYCH'!$U:$U,AK$281,'BAZA DANYCH'!$K:$K,$C356,'BAZA DANYCH'!$A:$A,$A356,'BAZA DANYCH'!$F:$F,STATYSTYKI!$B356)</f>
        <v>0</v>
      </c>
      <c r="AL356" s="168">
        <f>SUMIFS('BAZA DANYCH'!$P:$P,'BAZA DANYCH'!$U:$U,AL$281,'BAZA DANYCH'!$K:$K,$C356,'BAZA DANYCH'!$A:$A,$A356,'BAZA DANYCH'!$F:$F,STATYSTYKI!$B356)</f>
        <v>0</v>
      </c>
      <c r="AM356" s="168">
        <f t="shared" si="372"/>
        <v>0</v>
      </c>
      <c r="AN356" s="168">
        <f>SUMIFS('BAZA DANYCH'!$O:$O,'BAZA DANYCH'!$U:$U,AN$281,'BAZA DANYCH'!$K:$K,$C356,'BAZA DANYCH'!$A:$A,$A356,'BAZA DANYCH'!$F:$F,STATYSTYKI!$B356)</f>
        <v>0</v>
      </c>
      <c r="AO356" s="168">
        <f>SUMIFS('BAZA DANYCH'!$P:$P,'BAZA DANYCH'!$U:$U,AO$281,'BAZA DANYCH'!$K:$K,$C356,'BAZA DANYCH'!$A:$A,$A356,'BAZA DANYCH'!$F:$F,STATYSTYKI!$B356)</f>
        <v>0</v>
      </c>
      <c r="AP356" s="168">
        <f t="shared" si="373"/>
        <v>0</v>
      </c>
      <c r="AQ356" s="168">
        <f>SUMIFS('BAZA DANYCH'!$O:$O,'BAZA DANYCH'!$U:$U,AQ$281,'BAZA DANYCH'!$K:$K,$C356,'BAZA DANYCH'!$A:$A,$A356,'BAZA DANYCH'!$F:$F,STATYSTYKI!$B356)</f>
        <v>0</v>
      </c>
      <c r="AR356" s="168">
        <f>SUMIFS('BAZA DANYCH'!$P:$P,'BAZA DANYCH'!$U:$U,AR$281,'BAZA DANYCH'!$K:$K,$C356,'BAZA DANYCH'!$A:$A,$A356,'BAZA DANYCH'!$F:$F,STATYSTYKI!$B356)</f>
        <v>0</v>
      </c>
      <c r="AS356" s="168">
        <f t="shared" si="374"/>
        <v>0</v>
      </c>
      <c r="AT356" s="168">
        <f>SUMIFS('BAZA DANYCH'!$O:$O,'BAZA DANYCH'!$U:$U,AT$281,'BAZA DANYCH'!$K:$K,$C356,'BAZA DANYCH'!$A:$A,$A356,'BAZA DANYCH'!$F:$F,STATYSTYKI!$B356)</f>
        <v>0</v>
      </c>
      <c r="AU356" s="168">
        <f>SUMIFS('BAZA DANYCH'!$P:$P,'BAZA DANYCH'!$U:$U,AU$281,'BAZA DANYCH'!$K:$K,$C356,'BAZA DANYCH'!$A:$A,$A356,'BAZA DANYCH'!$F:$F,STATYSTYKI!$B356)</f>
        <v>0</v>
      </c>
      <c r="AV356" s="168">
        <f t="shared" si="375"/>
        <v>0</v>
      </c>
      <c r="AW356" s="168">
        <f>SUMIFS('BAZA DANYCH'!$O:$O,'BAZA DANYCH'!$U:$U,AW$281,'BAZA DANYCH'!$K:$K,$C356,'BAZA DANYCH'!$A:$A,$A356,'BAZA DANYCH'!$F:$F,STATYSTYKI!$B356)</f>
        <v>0</v>
      </c>
      <c r="AX356" s="168">
        <f>SUMIFS('BAZA DANYCH'!$P:$P,'BAZA DANYCH'!$U:$U,AX$281,'BAZA DANYCH'!$K:$K,$C356,'BAZA DANYCH'!$A:$A,$A356,'BAZA DANYCH'!$F:$F,STATYSTYKI!$B356)</f>
        <v>0</v>
      </c>
      <c r="AY356" s="168">
        <f t="shared" si="376"/>
        <v>0</v>
      </c>
      <c r="AZ356" s="168">
        <f>SUMIFS('BAZA DANYCH'!$O:$O,'BAZA DANYCH'!$U:$U,AZ$281,'BAZA DANYCH'!$K:$K,$C356,'BAZA DANYCH'!$A:$A,$A356,'BAZA DANYCH'!$F:$F,STATYSTYKI!$B356)</f>
        <v>0</v>
      </c>
      <c r="BA356" s="168">
        <f>SUMIFS('BAZA DANYCH'!$P:$P,'BAZA DANYCH'!$U:$U,BA$281,'BAZA DANYCH'!$K:$K,$C356,'BAZA DANYCH'!$A:$A,$A356,'BAZA DANYCH'!$F:$F,STATYSTYKI!$B356)</f>
        <v>0</v>
      </c>
      <c r="BB356" s="168">
        <f t="shared" si="377"/>
        <v>0</v>
      </c>
      <c r="BC356" s="168">
        <f>SUMIFS('BAZA DANYCH'!$O:$O,'BAZA DANYCH'!$U:$U,BC$281,'BAZA DANYCH'!$K:$K,$C356,'BAZA DANYCH'!$A:$A,$A356,'BAZA DANYCH'!$F:$F,STATYSTYKI!$B356)</f>
        <v>0</v>
      </c>
      <c r="BD356" s="168">
        <f>SUMIFS('BAZA DANYCH'!$P:$P,'BAZA DANYCH'!$U:$U,BD$281,'BAZA DANYCH'!$K:$K,$C356,'BAZA DANYCH'!$A:$A,$A356,'BAZA DANYCH'!$F:$F,STATYSTYKI!$B356)</f>
        <v>0</v>
      </c>
      <c r="BE356" s="168">
        <f t="shared" si="378"/>
        <v>0</v>
      </c>
      <c r="BF356" s="168">
        <f>SUMIFS('BAZA DANYCH'!$O:$O,'BAZA DANYCH'!$U:$U,BF$281,'BAZA DANYCH'!$K:$K,$C356,'BAZA DANYCH'!$A:$A,$A356,'BAZA DANYCH'!$F:$F,STATYSTYKI!$B356)</f>
        <v>0</v>
      </c>
      <c r="BG356" s="168">
        <f>SUMIFS('BAZA DANYCH'!$P:$P,'BAZA DANYCH'!$U:$U,BG$281,'BAZA DANYCH'!$K:$K,$C356,'BAZA DANYCH'!$A:$A,$A356,'BAZA DANYCH'!$F:$F,STATYSTYKI!$B356)</f>
        <v>0</v>
      </c>
      <c r="BH356" s="168">
        <f t="shared" si="379"/>
        <v>0</v>
      </c>
      <c r="BI356" s="168">
        <f>SUMIFS('BAZA DANYCH'!$O:$O,'BAZA DANYCH'!$U:$U,BI$281,'BAZA DANYCH'!$K:$K,$C356,'BAZA DANYCH'!$A:$A,$A356,'BAZA DANYCH'!$F:$F,STATYSTYKI!$B356)</f>
        <v>0</v>
      </c>
      <c r="BJ356" s="168">
        <f>SUMIFS('BAZA DANYCH'!$P:$P,'BAZA DANYCH'!$U:$U,BJ$281,'BAZA DANYCH'!$K:$K,$C356,'BAZA DANYCH'!$A:$A,$A356,'BAZA DANYCH'!$F:$F,STATYSTYKI!$B356)</f>
        <v>0</v>
      </c>
      <c r="BK356" s="168">
        <f t="shared" si="380"/>
        <v>0</v>
      </c>
      <c r="BL356" s="168">
        <f>SUMIFS('BAZA DANYCH'!$O:$O,'BAZA DANYCH'!$U:$U,BL$281,'BAZA DANYCH'!$K:$K,$C356,'BAZA DANYCH'!$A:$A,$A356,'BAZA DANYCH'!$F:$F,STATYSTYKI!$B356)</f>
        <v>0</v>
      </c>
      <c r="BM356" s="168">
        <f>SUMIFS('BAZA DANYCH'!$P:$P,'BAZA DANYCH'!$U:$U,BM$281,'BAZA DANYCH'!$K:$K,$C356,'BAZA DANYCH'!$A:$A,$A356,'BAZA DANYCH'!$F:$F,STATYSTYKI!$B356)</f>
        <v>0</v>
      </c>
      <c r="BN356" s="168">
        <f t="shared" si="381"/>
        <v>0</v>
      </c>
      <c r="BO356" s="168">
        <f>SUMIFS('BAZA DANYCH'!$O:$O,'BAZA DANYCH'!$U:$U,BO$281,'BAZA DANYCH'!$K:$K,$C356,'BAZA DANYCH'!$A:$A,$A356,'BAZA DANYCH'!$F:$F,STATYSTYKI!$B356)</f>
        <v>0</v>
      </c>
      <c r="BP356" s="168">
        <f>SUMIFS('BAZA DANYCH'!$P:$P,'BAZA DANYCH'!$U:$U,BP$281,'BAZA DANYCH'!$K:$K,$C356,'BAZA DANYCH'!$A:$A,$A356,'BAZA DANYCH'!$F:$F,STATYSTYKI!$B356)</f>
        <v>0</v>
      </c>
      <c r="BQ356" s="168">
        <f t="shared" si="382"/>
        <v>0</v>
      </c>
      <c r="BR356" s="168">
        <f>SUMIFS('BAZA DANYCH'!$O:$O,'BAZA DANYCH'!$U:$U,BR$281,'BAZA DANYCH'!$K:$K,$C356,'BAZA DANYCH'!$A:$A,$A356,'BAZA DANYCH'!$F:$F,STATYSTYKI!$B356)</f>
        <v>0</v>
      </c>
      <c r="BS356" s="168">
        <f>SUMIFS('BAZA DANYCH'!$P:$P,'BAZA DANYCH'!$U:$U,BS$281,'BAZA DANYCH'!$K:$K,$C356,'BAZA DANYCH'!$A:$A,$A356,'BAZA DANYCH'!$F:$F,STATYSTYKI!$B356)</f>
        <v>0</v>
      </c>
      <c r="BT356" s="168">
        <f t="shared" si="383"/>
        <v>0</v>
      </c>
      <c r="BU356" s="168">
        <f>SUMIFS('BAZA DANYCH'!$O:$O,'BAZA DANYCH'!$U:$U,BU$281,'BAZA DANYCH'!$K:$K,$C356,'BAZA DANYCH'!$A:$A,$A356,'BAZA DANYCH'!$F:$F,STATYSTYKI!$B356)</f>
        <v>0</v>
      </c>
      <c r="BV356" s="168">
        <f>SUMIFS('BAZA DANYCH'!$P:$P,'BAZA DANYCH'!$U:$U,BV$281,'BAZA DANYCH'!$K:$K,$C356,'BAZA DANYCH'!$A:$A,$A356,'BAZA DANYCH'!$F:$F,STATYSTYKI!$B356)</f>
        <v>0</v>
      </c>
      <c r="BW356" s="168">
        <f t="shared" si="384"/>
        <v>0</v>
      </c>
      <c r="BX356" s="168">
        <f>SUMIFS('BAZA DANYCH'!$O:$O,'BAZA DANYCH'!$U:$U,BX$281,'BAZA DANYCH'!$K:$K,$C356,'BAZA DANYCH'!$A:$A,$A356,'BAZA DANYCH'!$F:$F,STATYSTYKI!$B356)</f>
        <v>0</v>
      </c>
      <c r="BY356" s="168">
        <f>SUMIFS('BAZA DANYCH'!$P:$P,'BAZA DANYCH'!$U:$U,BY$281,'BAZA DANYCH'!$K:$K,$C356,'BAZA DANYCH'!$A:$A,$A356,'BAZA DANYCH'!$F:$F,STATYSTYKI!$B356)</f>
        <v>0</v>
      </c>
      <c r="BZ356" s="168">
        <f t="shared" si="385"/>
        <v>0</v>
      </c>
      <c r="CA356" s="168">
        <f>SUMIFS('BAZA DANYCH'!$O:$O,'BAZA DANYCH'!$U:$U,CA$281,'BAZA DANYCH'!$K:$K,$C356,'BAZA DANYCH'!$A:$A,$A356,'BAZA DANYCH'!$F:$F,STATYSTYKI!$B356)</f>
        <v>0</v>
      </c>
      <c r="CB356" s="168">
        <f>SUMIFS('BAZA DANYCH'!$P:$P,'BAZA DANYCH'!$U:$U,CB$281,'BAZA DANYCH'!$K:$K,$C356,'BAZA DANYCH'!$A:$A,$A356,'BAZA DANYCH'!$F:$F,STATYSTYKI!$B356)</f>
        <v>0</v>
      </c>
      <c r="CC356" s="168">
        <f t="shared" si="386"/>
        <v>0</v>
      </c>
      <c r="CD356" s="168">
        <f>SUMIFS('BAZA DANYCH'!$O:$O,'BAZA DANYCH'!$U:$U,CD$281,'BAZA DANYCH'!$K:$K,$C356,'BAZA DANYCH'!$A:$A,$A356,'BAZA DANYCH'!$F:$F,STATYSTYKI!$B356)</f>
        <v>0</v>
      </c>
      <c r="CE356" s="168">
        <f>SUMIFS('BAZA DANYCH'!$P:$P,'BAZA DANYCH'!$U:$U,CE$281,'BAZA DANYCH'!$K:$K,$C356,'BAZA DANYCH'!$A:$A,$A356,'BAZA DANYCH'!$F:$F,STATYSTYKI!$B356)</f>
        <v>0</v>
      </c>
      <c r="CF356" s="168">
        <f t="shared" si="387"/>
        <v>0</v>
      </c>
      <c r="CG356" s="168">
        <f>SUMIFS('BAZA DANYCH'!$O:$O,'BAZA DANYCH'!$U:$U,CG$281,'BAZA DANYCH'!$K:$K,$C356,'BAZA DANYCH'!$A:$A,$A356,'BAZA DANYCH'!$F:$F,STATYSTYKI!$B356)</f>
        <v>0</v>
      </c>
      <c r="CH356" s="168">
        <f>SUMIFS('BAZA DANYCH'!$P:$P,'BAZA DANYCH'!$U:$U,CH$281,'BAZA DANYCH'!$K:$K,$C356,'BAZA DANYCH'!$A:$A,$A356,'BAZA DANYCH'!$F:$F,STATYSTYKI!$B356)</f>
        <v>0</v>
      </c>
      <c r="CI356" s="168">
        <f t="shared" si="388"/>
        <v>0</v>
      </c>
      <c r="CJ356" s="168">
        <f>SUMIFS('BAZA DANYCH'!$O:$O,'BAZA DANYCH'!$U:$U,CJ$281,'BAZA DANYCH'!$K:$K,$C356,'BAZA DANYCH'!$A:$A,$A356,'BAZA DANYCH'!$F:$F,STATYSTYKI!$B356)</f>
        <v>0</v>
      </c>
      <c r="CK356" s="168">
        <f>SUMIFS('BAZA DANYCH'!$P:$P,'BAZA DANYCH'!$U:$U,CK$281,'BAZA DANYCH'!$K:$K,$C356,'BAZA DANYCH'!$A:$A,$A356,'BAZA DANYCH'!$F:$F,STATYSTYKI!$B356)</f>
        <v>0</v>
      </c>
      <c r="CL356" s="168">
        <f t="shared" si="389"/>
        <v>0</v>
      </c>
      <c r="CM356" s="168">
        <f>SUMIFS('BAZA DANYCH'!$O:$O,'BAZA DANYCH'!$U:$U,CM$281,'BAZA DANYCH'!$K:$K,$C356,'BAZA DANYCH'!$A:$A,$A356,'BAZA DANYCH'!$F:$F,STATYSTYKI!$B356)</f>
        <v>0</v>
      </c>
      <c r="CN356" s="168">
        <f>SUMIFS('BAZA DANYCH'!$P:$P,'BAZA DANYCH'!$U:$U,CN$281,'BAZA DANYCH'!$K:$K,$C356,'BAZA DANYCH'!$A:$A,$A356,'BAZA DANYCH'!$F:$F,STATYSTYKI!$B356)</f>
        <v>0</v>
      </c>
      <c r="CO356" s="168">
        <f t="shared" si="390"/>
        <v>0</v>
      </c>
      <c r="CP356" s="168">
        <f>SUMIFS('BAZA DANYCH'!$O:$O,'BAZA DANYCH'!$U:$U,CP$281,'BAZA DANYCH'!$K:$K,$C356,'BAZA DANYCH'!$A:$A,$A356,'BAZA DANYCH'!$F:$F,STATYSTYKI!$B356)</f>
        <v>0</v>
      </c>
      <c r="CQ356" s="168">
        <f>SUMIFS('BAZA DANYCH'!$P:$P,'BAZA DANYCH'!$U:$U,CQ$281,'BAZA DANYCH'!$K:$K,$C356,'BAZA DANYCH'!$A:$A,$A356,'BAZA DANYCH'!$F:$F,STATYSTYKI!$B356)</f>
        <v>0</v>
      </c>
      <c r="CR356" s="168">
        <f t="shared" si="391"/>
        <v>0</v>
      </c>
      <c r="CS356" s="168">
        <f>SUMIFS('BAZA DANYCH'!$O:$O,'BAZA DANYCH'!$U:$U,CS$281,'BAZA DANYCH'!$K:$K,$C356,'BAZA DANYCH'!$A:$A,$A356,'BAZA DANYCH'!$F:$F,STATYSTYKI!$B356)</f>
        <v>0</v>
      </c>
      <c r="CT356" s="168">
        <f>SUMIFS('BAZA DANYCH'!$P:$P,'BAZA DANYCH'!$U:$U,CT$281,'BAZA DANYCH'!$K:$K,$C356,'BAZA DANYCH'!$A:$A,$A356,'BAZA DANYCH'!$F:$F,STATYSTYKI!$B356)</f>
        <v>0</v>
      </c>
      <c r="CU356" s="168">
        <f t="shared" si="392"/>
        <v>0</v>
      </c>
      <c r="CV356" s="168">
        <f>SUMIFS('BAZA DANYCH'!$O:$O,'BAZA DANYCH'!$U:$U,CV$281,'BAZA DANYCH'!$K:$K,$C356,'BAZA DANYCH'!$A:$A,$A356,'BAZA DANYCH'!$F:$F,STATYSTYKI!$B356)</f>
        <v>0</v>
      </c>
      <c r="CW356" s="168">
        <f>SUMIFS('BAZA DANYCH'!$P:$P,'BAZA DANYCH'!$U:$U,CW$281,'BAZA DANYCH'!$K:$K,$C356,'BAZA DANYCH'!$A:$A,$A356,'BAZA DANYCH'!$F:$F,STATYSTYKI!$B356)</f>
        <v>0</v>
      </c>
    </row>
    <row r="357" spans="1:101" ht="12" customHeight="1" x14ac:dyDescent="0.2">
      <c r="A357" s="170" t="str">
        <f t="shared" ref="A357:C357" si="400">A259</f>
        <v xml:space="preserve">Plac Grunwaldzki </v>
      </c>
      <c r="B357" s="170" t="str">
        <f t="shared" si="400"/>
        <v>pr_88g_A</v>
      </c>
      <c r="C357" s="170" t="str">
        <f t="shared" si="400"/>
        <v>BP TOUR</v>
      </c>
      <c r="D357" s="177">
        <f t="shared" si="358"/>
        <v>0</v>
      </c>
      <c r="E357" s="177">
        <f t="shared" si="359"/>
        <v>0</v>
      </c>
      <c r="F357" s="177">
        <f t="shared" si="361"/>
        <v>0</v>
      </c>
      <c r="G357" s="168">
        <f>SUMIFS('BAZA DANYCH'!$O:$O,'BAZA DANYCH'!$U:$U,G$281,'BAZA DANYCH'!$K:$K,$C357,'BAZA DANYCH'!$A:$A,$A357,'BAZA DANYCH'!$F:$F,STATYSTYKI!$B357)</f>
        <v>0</v>
      </c>
      <c r="H357" s="168">
        <f>SUMIFS('BAZA DANYCH'!$P:$P,'BAZA DANYCH'!$U:$U,H$281,'BAZA DANYCH'!$K:$K,$C357,'BAZA DANYCH'!$A:$A,$A357,'BAZA DANYCH'!$F:$F,STATYSTYKI!$B357)</f>
        <v>0</v>
      </c>
      <c r="I357" s="168">
        <f t="shared" si="362"/>
        <v>0</v>
      </c>
      <c r="J357" s="168">
        <f>SUMIFS('BAZA DANYCH'!$O:$O,'BAZA DANYCH'!$U:$U,J$281,'BAZA DANYCH'!$K:$K,$C357,'BAZA DANYCH'!$A:$A,$A357,'BAZA DANYCH'!$F:$F,STATYSTYKI!$B357)</f>
        <v>0</v>
      </c>
      <c r="K357" s="168">
        <f>SUMIFS('BAZA DANYCH'!$P:$P,'BAZA DANYCH'!$U:$U,K$281,'BAZA DANYCH'!$K:$K,$C357,'BAZA DANYCH'!$A:$A,$A357,'BAZA DANYCH'!$F:$F,STATYSTYKI!$B357)</f>
        <v>0</v>
      </c>
      <c r="L357" s="168">
        <f t="shared" si="363"/>
        <v>0</v>
      </c>
      <c r="M357" s="168">
        <f>SUMIFS('BAZA DANYCH'!$O:$O,'BAZA DANYCH'!$U:$U,M$281,'BAZA DANYCH'!$K:$K,$C357,'BAZA DANYCH'!$A:$A,$A357,'BAZA DANYCH'!$F:$F,STATYSTYKI!$B357)</f>
        <v>0</v>
      </c>
      <c r="N357" s="168">
        <f>SUMIFS('BAZA DANYCH'!$P:$P,'BAZA DANYCH'!$U:$U,N$281,'BAZA DANYCH'!$K:$K,$C357,'BAZA DANYCH'!$A:$A,$A357,'BAZA DANYCH'!$F:$F,STATYSTYKI!$B357)</f>
        <v>0</v>
      </c>
      <c r="O357" s="168">
        <f t="shared" si="364"/>
        <v>0</v>
      </c>
      <c r="P357" s="168">
        <f>SUMIFS('BAZA DANYCH'!$O:$O,'BAZA DANYCH'!$U:$U,P$281,'BAZA DANYCH'!$K:$K,$C357,'BAZA DANYCH'!$A:$A,$A357,'BAZA DANYCH'!$F:$F,STATYSTYKI!$B357)</f>
        <v>0</v>
      </c>
      <c r="Q357" s="168">
        <f>SUMIFS('BAZA DANYCH'!$P:$P,'BAZA DANYCH'!$U:$U,Q$281,'BAZA DANYCH'!$K:$K,$C357,'BAZA DANYCH'!$A:$A,$A357,'BAZA DANYCH'!$F:$F,STATYSTYKI!$B357)</f>
        <v>0</v>
      </c>
      <c r="R357" s="168">
        <f t="shared" si="365"/>
        <v>0</v>
      </c>
      <c r="S357" s="168">
        <f>SUMIFS('BAZA DANYCH'!$O:$O,'BAZA DANYCH'!$U:$U,S$281,'BAZA DANYCH'!$K:$K,$C357,'BAZA DANYCH'!$A:$A,$A357,'BAZA DANYCH'!$F:$F,STATYSTYKI!$B357)</f>
        <v>0</v>
      </c>
      <c r="T357" s="168">
        <f>SUMIFS('BAZA DANYCH'!$P:$P,'BAZA DANYCH'!$U:$U,T$281,'BAZA DANYCH'!$K:$K,$C357,'BAZA DANYCH'!$A:$A,$A357,'BAZA DANYCH'!$F:$F,STATYSTYKI!$B357)</f>
        <v>0</v>
      </c>
      <c r="U357" s="168">
        <f t="shared" si="366"/>
        <v>0</v>
      </c>
      <c r="V357" s="168">
        <f>SUMIFS('BAZA DANYCH'!$O:$O,'BAZA DANYCH'!$U:$U,V$281,'BAZA DANYCH'!$K:$K,$C357,'BAZA DANYCH'!$A:$A,$A357,'BAZA DANYCH'!$F:$F,STATYSTYKI!$B357)</f>
        <v>0</v>
      </c>
      <c r="W357" s="168">
        <f>SUMIFS('BAZA DANYCH'!$P:$P,'BAZA DANYCH'!$U:$U,W$281,'BAZA DANYCH'!$K:$K,$C357,'BAZA DANYCH'!$A:$A,$A357,'BAZA DANYCH'!$F:$F,STATYSTYKI!$B357)</f>
        <v>0</v>
      </c>
      <c r="X357" s="168">
        <f t="shared" si="367"/>
        <v>0</v>
      </c>
      <c r="Y357" s="168">
        <f>SUMIFS('BAZA DANYCH'!$O:$O,'BAZA DANYCH'!$U:$U,Y$281,'BAZA DANYCH'!$K:$K,$C357,'BAZA DANYCH'!$A:$A,$A357,'BAZA DANYCH'!$F:$F,STATYSTYKI!$B357)</f>
        <v>0</v>
      </c>
      <c r="Z357" s="168">
        <f>SUMIFS('BAZA DANYCH'!$P:$P,'BAZA DANYCH'!$U:$U,Z$281,'BAZA DANYCH'!$K:$K,$C357,'BAZA DANYCH'!$A:$A,$A357,'BAZA DANYCH'!$F:$F,STATYSTYKI!$B357)</f>
        <v>0</v>
      </c>
      <c r="AA357" s="168">
        <f t="shared" si="368"/>
        <v>0</v>
      </c>
      <c r="AB357" s="168">
        <f>SUMIFS('BAZA DANYCH'!$O:$O,'BAZA DANYCH'!$U:$U,AB$281,'BAZA DANYCH'!$K:$K,$C357,'BAZA DANYCH'!$A:$A,$A357,'BAZA DANYCH'!$F:$F,STATYSTYKI!$B357)</f>
        <v>0</v>
      </c>
      <c r="AC357" s="168">
        <f>SUMIFS('BAZA DANYCH'!$P:$P,'BAZA DANYCH'!$U:$U,AC$281,'BAZA DANYCH'!$K:$K,$C357,'BAZA DANYCH'!$A:$A,$A357,'BAZA DANYCH'!$F:$F,STATYSTYKI!$B357)</f>
        <v>0</v>
      </c>
      <c r="AD357" s="168">
        <f t="shared" si="369"/>
        <v>0</v>
      </c>
      <c r="AE357" s="168">
        <f>SUMIFS('BAZA DANYCH'!$O:$O,'BAZA DANYCH'!$U:$U,AE$281,'BAZA DANYCH'!$K:$K,$C357,'BAZA DANYCH'!$A:$A,$A357,'BAZA DANYCH'!$F:$F,STATYSTYKI!$B357)</f>
        <v>0</v>
      </c>
      <c r="AF357" s="168">
        <f>SUMIFS('BAZA DANYCH'!$P:$P,'BAZA DANYCH'!$U:$U,AF$281,'BAZA DANYCH'!$K:$K,$C357,'BAZA DANYCH'!$A:$A,$A357,'BAZA DANYCH'!$F:$F,STATYSTYKI!$B357)</f>
        <v>0</v>
      </c>
      <c r="AG357" s="168">
        <f t="shared" si="370"/>
        <v>0</v>
      </c>
      <c r="AH357" s="168">
        <f>SUMIFS('BAZA DANYCH'!$O:$O,'BAZA DANYCH'!$U:$U,AH$281,'BAZA DANYCH'!$K:$K,$C357,'BAZA DANYCH'!$A:$A,$A357,'BAZA DANYCH'!$F:$F,STATYSTYKI!$B357)</f>
        <v>0</v>
      </c>
      <c r="AI357" s="168">
        <f>SUMIFS('BAZA DANYCH'!$P:$P,'BAZA DANYCH'!$U:$U,AI$281,'BAZA DANYCH'!$K:$K,$C357,'BAZA DANYCH'!$A:$A,$A357,'BAZA DANYCH'!$F:$F,STATYSTYKI!$B357)</f>
        <v>0</v>
      </c>
      <c r="AJ357" s="168">
        <f t="shared" si="371"/>
        <v>0</v>
      </c>
      <c r="AK357" s="168">
        <f>SUMIFS('BAZA DANYCH'!$O:$O,'BAZA DANYCH'!$U:$U,AK$281,'BAZA DANYCH'!$K:$K,$C357,'BAZA DANYCH'!$A:$A,$A357,'BAZA DANYCH'!$F:$F,STATYSTYKI!$B357)</f>
        <v>0</v>
      </c>
      <c r="AL357" s="168">
        <f>SUMIFS('BAZA DANYCH'!$P:$P,'BAZA DANYCH'!$U:$U,AL$281,'BAZA DANYCH'!$K:$K,$C357,'BAZA DANYCH'!$A:$A,$A357,'BAZA DANYCH'!$F:$F,STATYSTYKI!$B357)</f>
        <v>0</v>
      </c>
      <c r="AM357" s="168">
        <f t="shared" si="372"/>
        <v>0</v>
      </c>
      <c r="AN357" s="168">
        <f>SUMIFS('BAZA DANYCH'!$O:$O,'BAZA DANYCH'!$U:$U,AN$281,'BAZA DANYCH'!$K:$K,$C357,'BAZA DANYCH'!$A:$A,$A357,'BAZA DANYCH'!$F:$F,STATYSTYKI!$B357)</f>
        <v>0</v>
      </c>
      <c r="AO357" s="168">
        <f>SUMIFS('BAZA DANYCH'!$P:$P,'BAZA DANYCH'!$U:$U,AO$281,'BAZA DANYCH'!$K:$K,$C357,'BAZA DANYCH'!$A:$A,$A357,'BAZA DANYCH'!$F:$F,STATYSTYKI!$B357)</f>
        <v>0</v>
      </c>
      <c r="AP357" s="168">
        <f t="shared" si="373"/>
        <v>0</v>
      </c>
      <c r="AQ357" s="168">
        <f>SUMIFS('BAZA DANYCH'!$O:$O,'BAZA DANYCH'!$U:$U,AQ$281,'BAZA DANYCH'!$K:$K,$C357,'BAZA DANYCH'!$A:$A,$A357,'BAZA DANYCH'!$F:$F,STATYSTYKI!$B357)</f>
        <v>0</v>
      </c>
      <c r="AR357" s="168">
        <f>SUMIFS('BAZA DANYCH'!$P:$P,'BAZA DANYCH'!$U:$U,AR$281,'BAZA DANYCH'!$K:$K,$C357,'BAZA DANYCH'!$A:$A,$A357,'BAZA DANYCH'!$F:$F,STATYSTYKI!$B357)</f>
        <v>0</v>
      </c>
      <c r="AS357" s="168">
        <f t="shared" si="374"/>
        <v>0</v>
      </c>
      <c r="AT357" s="168">
        <f>SUMIFS('BAZA DANYCH'!$O:$O,'BAZA DANYCH'!$U:$U,AT$281,'BAZA DANYCH'!$K:$K,$C357,'BAZA DANYCH'!$A:$A,$A357,'BAZA DANYCH'!$F:$F,STATYSTYKI!$B357)</f>
        <v>0</v>
      </c>
      <c r="AU357" s="168">
        <f>SUMIFS('BAZA DANYCH'!$P:$P,'BAZA DANYCH'!$U:$U,AU$281,'BAZA DANYCH'!$K:$K,$C357,'BAZA DANYCH'!$A:$A,$A357,'BAZA DANYCH'!$F:$F,STATYSTYKI!$B357)</f>
        <v>0</v>
      </c>
      <c r="AV357" s="168">
        <f t="shared" si="375"/>
        <v>0</v>
      </c>
      <c r="AW357" s="168">
        <f>SUMIFS('BAZA DANYCH'!$O:$O,'BAZA DANYCH'!$U:$U,AW$281,'BAZA DANYCH'!$K:$K,$C357,'BAZA DANYCH'!$A:$A,$A357,'BAZA DANYCH'!$F:$F,STATYSTYKI!$B357)</f>
        <v>0</v>
      </c>
      <c r="AX357" s="168">
        <f>SUMIFS('BAZA DANYCH'!$P:$P,'BAZA DANYCH'!$U:$U,AX$281,'BAZA DANYCH'!$K:$K,$C357,'BAZA DANYCH'!$A:$A,$A357,'BAZA DANYCH'!$F:$F,STATYSTYKI!$B357)</f>
        <v>0</v>
      </c>
      <c r="AY357" s="168">
        <f t="shared" si="376"/>
        <v>0</v>
      </c>
      <c r="AZ357" s="168">
        <f>SUMIFS('BAZA DANYCH'!$O:$O,'BAZA DANYCH'!$U:$U,AZ$281,'BAZA DANYCH'!$K:$K,$C357,'BAZA DANYCH'!$A:$A,$A357,'BAZA DANYCH'!$F:$F,STATYSTYKI!$B357)</f>
        <v>0</v>
      </c>
      <c r="BA357" s="168">
        <f>SUMIFS('BAZA DANYCH'!$P:$P,'BAZA DANYCH'!$U:$U,BA$281,'BAZA DANYCH'!$K:$K,$C357,'BAZA DANYCH'!$A:$A,$A357,'BAZA DANYCH'!$F:$F,STATYSTYKI!$B357)</f>
        <v>0</v>
      </c>
      <c r="BB357" s="168">
        <f t="shared" si="377"/>
        <v>0</v>
      </c>
      <c r="BC357" s="168">
        <f>SUMIFS('BAZA DANYCH'!$O:$O,'BAZA DANYCH'!$U:$U,BC$281,'BAZA DANYCH'!$K:$K,$C357,'BAZA DANYCH'!$A:$A,$A357,'BAZA DANYCH'!$F:$F,STATYSTYKI!$B357)</f>
        <v>0</v>
      </c>
      <c r="BD357" s="168">
        <f>SUMIFS('BAZA DANYCH'!$P:$P,'BAZA DANYCH'!$U:$U,BD$281,'BAZA DANYCH'!$K:$K,$C357,'BAZA DANYCH'!$A:$A,$A357,'BAZA DANYCH'!$F:$F,STATYSTYKI!$B357)</f>
        <v>0</v>
      </c>
      <c r="BE357" s="168">
        <f t="shared" si="378"/>
        <v>0</v>
      </c>
      <c r="BF357" s="168">
        <f>SUMIFS('BAZA DANYCH'!$O:$O,'BAZA DANYCH'!$U:$U,BF$281,'BAZA DANYCH'!$K:$K,$C357,'BAZA DANYCH'!$A:$A,$A357,'BAZA DANYCH'!$F:$F,STATYSTYKI!$B357)</f>
        <v>0</v>
      </c>
      <c r="BG357" s="168">
        <f>SUMIFS('BAZA DANYCH'!$P:$P,'BAZA DANYCH'!$U:$U,BG$281,'BAZA DANYCH'!$K:$K,$C357,'BAZA DANYCH'!$A:$A,$A357,'BAZA DANYCH'!$F:$F,STATYSTYKI!$B357)</f>
        <v>0</v>
      </c>
      <c r="BH357" s="168">
        <f t="shared" si="379"/>
        <v>0</v>
      </c>
      <c r="BI357" s="168">
        <f>SUMIFS('BAZA DANYCH'!$O:$O,'BAZA DANYCH'!$U:$U,BI$281,'BAZA DANYCH'!$K:$K,$C357,'BAZA DANYCH'!$A:$A,$A357,'BAZA DANYCH'!$F:$F,STATYSTYKI!$B357)</f>
        <v>0</v>
      </c>
      <c r="BJ357" s="168">
        <f>SUMIFS('BAZA DANYCH'!$P:$P,'BAZA DANYCH'!$U:$U,BJ$281,'BAZA DANYCH'!$K:$K,$C357,'BAZA DANYCH'!$A:$A,$A357,'BAZA DANYCH'!$F:$F,STATYSTYKI!$B357)</f>
        <v>0</v>
      </c>
      <c r="BK357" s="168">
        <f t="shared" si="380"/>
        <v>0</v>
      </c>
      <c r="BL357" s="168">
        <f>SUMIFS('BAZA DANYCH'!$O:$O,'BAZA DANYCH'!$U:$U,BL$281,'BAZA DANYCH'!$K:$K,$C357,'BAZA DANYCH'!$A:$A,$A357,'BAZA DANYCH'!$F:$F,STATYSTYKI!$B357)</f>
        <v>0</v>
      </c>
      <c r="BM357" s="168">
        <f>SUMIFS('BAZA DANYCH'!$P:$P,'BAZA DANYCH'!$U:$U,BM$281,'BAZA DANYCH'!$K:$K,$C357,'BAZA DANYCH'!$A:$A,$A357,'BAZA DANYCH'!$F:$F,STATYSTYKI!$B357)</f>
        <v>0</v>
      </c>
      <c r="BN357" s="168">
        <f t="shared" si="381"/>
        <v>0</v>
      </c>
      <c r="BO357" s="168">
        <f>SUMIFS('BAZA DANYCH'!$O:$O,'BAZA DANYCH'!$U:$U,BO$281,'BAZA DANYCH'!$K:$K,$C357,'BAZA DANYCH'!$A:$A,$A357,'BAZA DANYCH'!$F:$F,STATYSTYKI!$B357)</f>
        <v>0</v>
      </c>
      <c r="BP357" s="168">
        <f>SUMIFS('BAZA DANYCH'!$P:$P,'BAZA DANYCH'!$U:$U,BP$281,'BAZA DANYCH'!$K:$K,$C357,'BAZA DANYCH'!$A:$A,$A357,'BAZA DANYCH'!$F:$F,STATYSTYKI!$B357)</f>
        <v>0</v>
      </c>
      <c r="BQ357" s="168">
        <f t="shared" si="382"/>
        <v>0</v>
      </c>
      <c r="BR357" s="168">
        <f>SUMIFS('BAZA DANYCH'!$O:$O,'BAZA DANYCH'!$U:$U,BR$281,'BAZA DANYCH'!$K:$K,$C357,'BAZA DANYCH'!$A:$A,$A357,'BAZA DANYCH'!$F:$F,STATYSTYKI!$B357)</f>
        <v>0</v>
      </c>
      <c r="BS357" s="168">
        <f>SUMIFS('BAZA DANYCH'!$P:$P,'BAZA DANYCH'!$U:$U,BS$281,'BAZA DANYCH'!$K:$K,$C357,'BAZA DANYCH'!$A:$A,$A357,'BAZA DANYCH'!$F:$F,STATYSTYKI!$B357)</f>
        <v>0</v>
      </c>
      <c r="BT357" s="168">
        <f t="shared" si="383"/>
        <v>0</v>
      </c>
      <c r="BU357" s="168">
        <f>SUMIFS('BAZA DANYCH'!$O:$O,'BAZA DANYCH'!$U:$U,BU$281,'BAZA DANYCH'!$K:$K,$C357,'BAZA DANYCH'!$A:$A,$A357,'BAZA DANYCH'!$F:$F,STATYSTYKI!$B357)</f>
        <v>0</v>
      </c>
      <c r="BV357" s="168">
        <f>SUMIFS('BAZA DANYCH'!$P:$P,'BAZA DANYCH'!$U:$U,BV$281,'BAZA DANYCH'!$K:$K,$C357,'BAZA DANYCH'!$A:$A,$A357,'BAZA DANYCH'!$F:$F,STATYSTYKI!$B357)</f>
        <v>0</v>
      </c>
      <c r="BW357" s="168">
        <f t="shared" si="384"/>
        <v>0</v>
      </c>
      <c r="BX357" s="168">
        <f>SUMIFS('BAZA DANYCH'!$O:$O,'BAZA DANYCH'!$U:$U,BX$281,'BAZA DANYCH'!$K:$K,$C357,'BAZA DANYCH'!$A:$A,$A357,'BAZA DANYCH'!$F:$F,STATYSTYKI!$B357)</f>
        <v>0</v>
      </c>
      <c r="BY357" s="168">
        <f>SUMIFS('BAZA DANYCH'!$P:$P,'BAZA DANYCH'!$U:$U,BY$281,'BAZA DANYCH'!$K:$K,$C357,'BAZA DANYCH'!$A:$A,$A357,'BAZA DANYCH'!$F:$F,STATYSTYKI!$B357)</f>
        <v>0</v>
      </c>
      <c r="BZ357" s="168">
        <f t="shared" si="385"/>
        <v>0</v>
      </c>
      <c r="CA357" s="168">
        <f>SUMIFS('BAZA DANYCH'!$O:$O,'BAZA DANYCH'!$U:$U,CA$281,'BAZA DANYCH'!$K:$K,$C357,'BAZA DANYCH'!$A:$A,$A357,'BAZA DANYCH'!$F:$F,STATYSTYKI!$B357)</f>
        <v>0</v>
      </c>
      <c r="CB357" s="168">
        <f>SUMIFS('BAZA DANYCH'!$P:$P,'BAZA DANYCH'!$U:$U,CB$281,'BAZA DANYCH'!$K:$K,$C357,'BAZA DANYCH'!$A:$A,$A357,'BAZA DANYCH'!$F:$F,STATYSTYKI!$B357)</f>
        <v>0</v>
      </c>
      <c r="CC357" s="168">
        <f t="shared" si="386"/>
        <v>0</v>
      </c>
      <c r="CD357" s="168">
        <f>SUMIFS('BAZA DANYCH'!$O:$O,'BAZA DANYCH'!$U:$U,CD$281,'BAZA DANYCH'!$K:$K,$C357,'BAZA DANYCH'!$A:$A,$A357,'BAZA DANYCH'!$F:$F,STATYSTYKI!$B357)</f>
        <v>0</v>
      </c>
      <c r="CE357" s="168">
        <f>SUMIFS('BAZA DANYCH'!$P:$P,'BAZA DANYCH'!$U:$U,CE$281,'BAZA DANYCH'!$K:$K,$C357,'BAZA DANYCH'!$A:$A,$A357,'BAZA DANYCH'!$F:$F,STATYSTYKI!$B357)</f>
        <v>0</v>
      </c>
      <c r="CF357" s="168">
        <f t="shared" si="387"/>
        <v>0</v>
      </c>
      <c r="CG357" s="168">
        <f>SUMIFS('BAZA DANYCH'!$O:$O,'BAZA DANYCH'!$U:$U,CG$281,'BAZA DANYCH'!$K:$K,$C357,'BAZA DANYCH'!$A:$A,$A357,'BAZA DANYCH'!$F:$F,STATYSTYKI!$B357)</f>
        <v>0</v>
      </c>
      <c r="CH357" s="168">
        <f>SUMIFS('BAZA DANYCH'!$P:$P,'BAZA DANYCH'!$U:$U,CH$281,'BAZA DANYCH'!$K:$K,$C357,'BAZA DANYCH'!$A:$A,$A357,'BAZA DANYCH'!$F:$F,STATYSTYKI!$B357)</f>
        <v>0</v>
      </c>
      <c r="CI357" s="168">
        <f t="shared" si="388"/>
        <v>0</v>
      </c>
      <c r="CJ357" s="168">
        <f>SUMIFS('BAZA DANYCH'!$O:$O,'BAZA DANYCH'!$U:$U,CJ$281,'BAZA DANYCH'!$K:$K,$C357,'BAZA DANYCH'!$A:$A,$A357,'BAZA DANYCH'!$F:$F,STATYSTYKI!$B357)</f>
        <v>0</v>
      </c>
      <c r="CK357" s="168">
        <f>SUMIFS('BAZA DANYCH'!$P:$P,'BAZA DANYCH'!$U:$U,CK$281,'BAZA DANYCH'!$K:$K,$C357,'BAZA DANYCH'!$A:$A,$A357,'BAZA DANYCH'!$F:$F,STATYSTYKI!$B357)</f>
        <v>0</v>
      </c>
      <c r="CL357" s="168">
        <f t="shared" si="389"/>
        <v>0</v>
      </c>
      <c r="CM357" s="168">
        <f>SUMIFS('BAZA DANYCH'!$O:$O,'BAZA DANYCH'!$U:$U,CM$281,'BAZA DANYCH'!$K:$K,$C357,'BAZA DANYCH'!$A:$A,$A357,'BAZA DANYCH'!$F:$F,STATYSTYKI!$B357)</f>
        <v>0</v>
      </c>
      <c r="CN357" s="168">
        <f>SUMIFS('BAZA DANYCH'!$P:$P,'BAZA DANYCH'!$U:$U,CN$281,'BAZA DANYCH'!$K:$K,$C357,'BAZA DANYCH'!$A:$A,$A357,'BAZA DANYCH'!$F:$F,STATYSTYKI!$B357)</f>
        <v>0</v>
      </c>
      <c r="CO357" s="168">
        <f t="shared" si="390"/>
        <v>0</v>
      </c>
      <c r="CP357" s="168">
        <f>SUMIFS('BAZA DANYCH'!$O:$O,'BAZA DANYCH'!$U:$U,CP$281,'BAZA DANYCH'!$K:$K,$C357,'BAZA DANYCH'!$A:$A,$A357,'BAZA DANYCH'!$F:$F,STATYSTYKI!$B357)</f>
        <v>0</v>
      </c>
      <c r="CQ357" s="168">
        <f>SUMIFS('BAZA DANYCH'!$P:$P,'BAZA DANYCH'!$U:$U,CQ$281,'BAZA DANYCH'!$K:$K,$C357,'BAZA DANYCH'!$A:$A,$A357,'BAZA DANYCH'!$F:$F,STATYSTYKI!$B357)</f>
        <v>0</v>
      </c>
      <c r="CR357" s="168">
        <f t="shared" si="391"/>
        <v>0</v>
      </c>
      <c r="CS357" s="168">
        <f>SUMIFS('BAZA DANYCH'!$O:$O,'BAZA DANYCH'!$U:$U,CS$281,'BAZA DANYCH'!$K:$K,$C357,'BAZA DANYCH'!$A:$A,$A357,'BAZA DANYCH'!$F:$F,STATYSTYKI!$B357)</f>
        <v>0</v>
      </c>
      <c r="CT357" s="168">
        <f>SUMIFS('BAZA DANYCH'!$P:$P,'BAZA DANYCH'!$U:$U,CT$281,'BAZA DANYCH'!$K:$K,$C357,'BAZA DANYCH'!$A:$A,$A357,'BAZA DANYCH'!$F:$F,STATYSTYKI!$B357)</f>
        <v>0</v>
      </c>
      <c r="CU357" s="168">
        <f t="shared" si="392"/>
        <v>0</v>
      </c>
      <c r="CV357" s="168">
        <f>SUMIFS('BAZA DANYCH'!$O:$O,'BAZA DANYCH'!$U:$U,CV$281,'BAZA DANYCH'!$K:$K,$C357,'BAZA DANYCH'!$A:$A,$A357,'BAZA DANYCH'!$F:$F,STATYSTYKI!$B357)</f>
        <v>0</v>
      </c>
      <c r="CW357" s="168">
        <f>SUMIFS('BAZA DANYCH'!$P:$P,'BAZA DANYCH'!$U:$U,CW$281,'BAZA DANYCH'!$K:$K,$C357,'BAZA DANYCH'!$A:$A,$A357,'BAZA DANYCH'!$F:$F,STATYSTYKI!$B357)</f>
        <v>0</v>
      </c>
    </row>
    <row r="358" spans="1:101" ht="12" customHeight="1" x14ac:dyDescent="0.2">
      <c r="A358" s="170" t="str">
        <f t="shared" ref="A358:C358" si="401">A260</f>
        <v xml:space="preserve">Plac Grunwaldzki </v>
      </c>
      <c r="B358" s="170" t="str">
        <f t="shared" si="401"/>
        <v>pr_88c_A</v>
      </c>
      <c r="C358" s="170" t="str">
        <f t="shared" si="401"/>
        <v>C</v>
      </c>
      <c r="D358" s="177">
        <f t="shared" si="358"/>
        <v>334</v>
      </c>
      <c r="E358" s="177">
        <f t="shared" si="359"/>
        <v>75</v>
      </c>
      <c r="F358" s="177">
        <f t="shared" si="361"/>
        <v>409</v>
      </c>
      <c r="G358" s="168">
        <f>SUMIFS('BAZA DANYCH'!$O:$O,'BAZA DANYCH'!$U:$U,G$281,'BAZA DANYCH'!$K:$K,$C358,'BAZA DANYCH'!$A:$A,$A358,'BAZA DANYCH'!$F:$F,STATYSTYKI!$B358)</f>
        <v>0</v>
      </c>
      <c r="H358" s="168">
        <f>SUMIFS('BAZA DANYCH'!$P:$P,'BAZA DANYCH'!$U:$U,H$281,'BAZA DANYCH'!$K:$K,$C358,'BAZA DANYCH'!$A:$A,$A358,'BAZA DANYCH'!$F:$F,STATYSTYKI!$B358)</f>
        <v>0</v>
      </c>
      <c r="I358" s="168">
        <f t="shared" si="362"/>
        <v>0</v>
      </c>
      <c r="J358" s="168">
        <f>SUMIFS('BAZA DANYCH'!$O:$O,'BAZA DANYCH'!$U:$U,J$281,'BAZA DANYCH'!$K:$K,$C358,'BAZA DANYCH'!$A:$A,$A358,'BAZA DANYCH'!$F:$F,STATYSTYKI!$B358)</f>
        <v>2</v>
      </c>
      <c r="K358" s="168">
        <f>SUMIFS('BAZA DANYCH'!$P:$P,'BAZA DANYCH'!$U:$U,K$281,'BAZA DANYCH'!$K:$K,$C358,'BAZA DANYCH'!$A:$A,$A358,'BAZA DANYCH'!$F:$F,STATYSTYKI!$B358)</f>
        <v>0</v>
      </c>
      <c r="L358" s="168">
        <f t="shared" si="363"/>
        <v>2</v>
      </c>
      <c r="M358" s="168">
        <f>SUMIFS('BAZA DANYCH'!$O:$O,'BAZA DANYCH'!$U:$U,M$281,'BAZA DANYCH'!$K:$K,$C358,'BAZA DANYCH'!$A:$A,$A358,'BAZA DANYCH'!$F:$F,STATYSTYKI!$B358)</f>
        <v>3</v>
      </c>
      <c r="N358" s="168">
        <f>SUMIFS('BAZA DANYCH'!$P:$P,'BAZA DANYCH'!$U:$U,N$281,'BAZA DANYCH'!$K:$K,$C358,'BAZA DANYCH'!$A:$A,$A358,'BAZA DANYCH'!$F:$F,STATYSTYKI!$B358)</f>
        <v>2</v>
      </c>
      <c r="O358" s="168">
        <f t="shared" si="364"/>
        <v>5</v>
      </c>
      <c r="P358" s="168">
        <f>SUMIFS('BAZA DANYCH'!$O:$O,'BAZA DANYCH'!$U:$U,P$281,'BAZA DANYCH'!$K:$K,$C358,'BAZA DANYCH'!$A:$A,$A358,'BAZA DANYCH'!$F:$F,STATYSTYKI!$B358)</f>
        <v>6</v>
      </c>
      <c r="Q358" s="168">
        <f>SUMIFS('BAZA DANYCH'!$P:$P,'BAZA DANYCH'!$U:$U,Q$281,'BAZA DANYCH'!$K:$K,$C358,'BAZA DANYCH'!$A:$A,$A358,'BAZA DANYCH'!$F:$F,STATYSTYKI!$B358)</f>
        <v>6</v>
      </c>
      <c r="R358" s="168">
        <f t="shared" si="365"/>
        <v>12</v>
      </c>
      <c r="S358" s="168">
        <f>SUMIFS('BAZA DANYCH'!$O:$O,'BAZA DANYCH'!$U:$U,S$281,'BAZA DANYCH'!$K:$K,$C358,'BAZA DANYCH'!$A:$A,$A358,'BAZA DANYCH'!$F:$F,STATYSTYKI!$B358)</f>
        <v>18</v>
      </c>
      <c r="T358" s="168">
        <f>SUMIFS('BAZA DANYCH'!$P:$P,'BAZA DANYCH'!$U:$U,T$281,'BAZA DANYCH'!$K:$K,$C358,'BAZA DANYCH'!$A:$A,$A358,'BAZA DANYCH'!$F:$F,STATYSTYKI!$B358)</f>
        <v>2</v>
      </c>
      <c r="U358" s="168">
        <f t="shared" si="366"/>
        <v>20</v>
      </c>
      <c r="V358" s="168">
        <f>SUMIFS('BAZA DANYCH'!$O:$O,'BAZA DANYCH'!$U:$U,V$281,'BAZA DANYCH'!$K:$K,$C358,'BAZA DANYCH'!$A:$A,$A358,'BAZA DANYCH'!$F:$F,STATYSTYKI!$B358)</f>
        <v>0</v>
      </c>
      <c r="W358" s="168">
        <f>SUMIFS('BAZA DANYCH'!$P:$P,'BAZA DANYCH'!$U:$U,W$281,'BAZA DANYCH'!$K:$K,$C358,'BAZA DANYCH'!$A:$A,$A358,'BAZA DANYCH'!$F:$F,STATYSTYKI!$B358)</f>
        <v>0</v>
      </c>
      <c r="X358" s="168">
        <f t="shared" si="367"/>
        <v>0</v>
      </c>
      <c r="Y358" s="168">
        <f>SUMIFS('BAZA DANYCH'!$O:$O,'BAZA DANYCH'!$U:$U,Y$281,'BAZA DANYCH'!$K:$K,$C358,'BAZA DANYCH'!$A:$A,$A358,'BAZA DANYCH'!$F:$F,STATYSTYKI!$B358)</f>
        <v>14</v>
      </c>
      <c r="Z358" s="168">
        <f>SUMIFS('BAZA DANYCH'!$P:$P,'BAZA DANYCH'!$U:$U,Z$281,'BAZA DANYCH'!$K:$K,$C358,'BAZA DANYCH'!$A:$A,$A358,'BAZA DANYCH'!$F:$F,STATYSTYKI!$B358)</f>
        <v>8</v>
      </c>
      <c r="AA358" s="168">
        <f t="shared" si="368"/>
        <v>22</v>
      </c>
      <c r="AB358" s="168">
        <f>SUMIFS('BAZA DANYCH'!$O:$O,'BAZA DANYCH'!$U:$U,AB$281,'BAZA DANYCH'!$K:$K,$C358,'BAZA DANYCH'!$A:$A,$A358,'BAZA DANYCH'!$F:$F,STATYSTYKI!$B358)</f>
        <v>0</v>
      </c>
      <c r="AC358" s="168">
        <f>SUMIFS('BAZA DANYCH'!$P:$P,'BAZA DANYCH'!$U:$U,AC$281,'BAZA DANYCH'!$K:$K,$C358,'BAZA DANYCH'!$A:$A,$A358,'BAZA DANYCH'!$F:$F,STATYSTYKI!$B358)</f>
        <v>0</v>
      </c>
      <c r="AD358" s="168">
        <f t="shared" si="369"/>
        <v>0</v>
      </c>
      <c r="AE358" s="168">
        <f>SUMIFS('BAZA DANYCH'!$O:$O,'BAZA DANYCH'!$U:$U,AE$281,'BAZA DANYCH'!$K:$K,$C358,'BAZA DANYCH'!$A:$A,$A358,'BAZA DANYCH'!$F:$F,STATYSTYKI!$B358)</f>
        <v>11</v>
      </c>
      <c r="AF358" s="168">
        <f>SUMIFS('BAZA DANYCH'!$P:$P,'BAZA DANYCH'!$U:$U,AF$281,'BAZA DANYCH'!$K:$K,$C358,'BAZA DANYCH'!$A:$A,$A358,'BAZA DANYCH'!$F:$F,STATYSTYKI!$B358)</f>
        <v>0</v>
      </c>
      <c r="AG358" s="168">
        <f t="shared" si="370"/>
        <v>11</v>
      </c>
      <c r="AH358" s="168">
        <f>SUMIFS('BAZA DANYCH'!$O:$O,'BAZA DANYCH'!$U:$U,AH$281,'BAZA DANYCH'!$K:$K,$C358,'BAZA DANYCH'!$A:$A,$A358,'BAZA DANYCH'!$F:$F,STATYSTYKI!$B358)</f>
        <v>10</v>
      </c>
      <c r="AI358" s="168">
        <f>SUMIFS('BAZA DANYCH'!$P:$P,'BAZA DANYCH'!$U:$U,AI$281,'BAZA DANYCH'!$K:$K,$C358,'BAZA DANYCH'!$A:$A,$A358,'BAZA DANYCH'!$F:$F,STATYSTYKI!$B358)</f>
        <v>0</v>
      </c>
      <c r="AJ358" s="168">
        <f t="shared" si="371"/>
        <v>10</v>
      </c>
      <c r="AK358" s="168">
        <f>SUMIFS('BAZA DANYCH'!$O:$O,'BAZA DANYCH'!$U:$U,AK$281,'BAZA DANYCH'!$K:$K,$C358,'BAZA DANYCH'!$A:$A,$A358,'BAZA DANYCH'!$F:$F,STATYSTYKI!$B358)</f>
        <v>13</v>
      </c>
      <c r="AL358" s="168">
        <f>SUMIFS('BAZA DANYCH'!$P:$P,'BAZA DANYCH'!$U:$U,AL$281,'BAZA DANYCH'!$K:$K,$C358,'BAZA DANYCH'!$A:$A,$A358,'BAZA DANYCH'!$F:$F,STATYSTYKI!$B358)</f>
        <v>0</v>
      </c>
      <c r="AM358" s="168">
        <f t="shared" si="372"/>
        <v>13</v>
      </c>
      <c r="AN358" s="168">
        <f>SUMIFS('BAZA DANYCH'!$O:$O,'BAZA DANYCH'!$U:$U,AN$281,'BAZA DANYCH'!$K:$K,$C358,'BAZA DANYCH'!$A:$A,$A358,'BAZA DANYCH'!$F:$F,STATYSTYKI!$B358)</f>
        <v>0</v>
      </c>
      <c r="AO358" s="168">
        <f>SUMIFS('BAZA DANYCH'!$P:$P,'BAZA DANYCH'!$U:$U,AO$281,'BAZA DANYCH'!$K:$K,$C358,'BAZA DANYCH'!$A:$A,$A358,'BAZA DANYCH'!$F:$F,STATYSTYKI!$B358)</f>
        <v>0</v>
      </c>
      <c r="AP358" s="168">
        <f t="shared" si="373"/>
        <v>0</v>
      </c>
      <c r="AQ358" s="168">
        <f>SUMIFS('BAZA DANYCH'!$O:$O,'BAZA DANYCH'!$U:$U,AQ$281,'BAZA DANYCH'!$K:$K,$C358,'BAZA DANYCH'!$A:$A,$A358,'BAZA DANYCH'!$F:$F,STATYSTYKI!$B358)</f>
        <v>11</v>
      </c>
      <c r="AR358" s="168">
        <f>SUMIFS('BAZA DANYCH'!$P:$P,'BAZA DANYCH'!$U:$U,AR$281,'BAZA DANYCH'!$K:$K,$C358,'BAZA DANYCH'!$A:$A,$A358,'BAZA DANYCH'!$F:$F,STATYSTYKI!$B358)</f>
        <v>6</v>
      </c>
      <c r="AS358" s="168">
        <f t="shared" si="374"/>
        <v>17</v>
      </c>
      <c r="AT358" s="168">
        <f>SUMIFS('BAZA DANYCH'!$O:$O,'BAZA DANYCH'!$U:$U,AT$281,'BAZA DANYCH'!$K:$K,$C358,'BAZA DANYCH'!$A:$A,$A358,'BAZA DANYCH'!$F:$F,STATYSTYKI!$B358)</f>
        <v>0</v>
      </c>
      <c r="AU358" s="168">
        <f>SUMIFS('BAZA DANYCH'!$P:$P,'BAZA DANYCH'!$U:$U,AU$281,'BAZA DANYCH'!$K:$K,$C358,'BAZA DANYCH'!$A:$A,$A358,'BAZA DANYCH'!$F:$F,STATYSTYKI!$B358)</f>
        <v>0</v>
      </c>
      <c r="AV358" s="168">
        <f t="shared" si="375"/>
        <v>0</v>
      </c>
      <c r="AW358" s="168">
        <f>SUMIFS('BAZA DANYCH'!$O:$O,'BAZA DANYCH'!$U:$U,AW$281,'BAZA DANYCH'!$K:$K,$C358,'BAZA DANYCH'!$A:$A,$A358,'BAZA DANYCH'!$F:$F,STATYSTYKI!$B358)</f>
        <v>13</v>
      </c>
      <c r="AX358" s="168">
        <f>SUMIFS('BAZA DANYCH'!$P:$P,'BAZA DANYCH'!$U:$U,AX$281,'BAZA DANYCH'!$K:$K,$C358,'BAZA DANYCH'!$A:$A,$A358,'BAZA DANYCH'!$F:$F,STATYSTYKI!$B358)</f>
        <v>2</v>
      </c>
      <c r="AY358" s="168">
        <f t="shared" si="376"/>
        <v>15</v>
      </c>
      <c r="AZ358" s="168">
        <f>SUMIFS('BAZA DANYCH'!$O:$O,'BAZA DANYCH'!$U:$U,AZ$281,'BAZA DANYCH'!$K:$K,$C358,'BAZA DANYCH'!$A:$A,$A358,'BAZA DANYCH'!$F:$F,STATYSTYKI!$B358)</f>
        <v>0</v>
      </c>
      <c r="BA358" s="168">
        <f>SUMIFS('BAZA DANYCH'!$P:$P,'BAZA DANYCH'!$U:$U,BA$281,'BAZA DANYCH'!$K:$K,$C358,'BAZA DANYCH'!$A:$A,$A358,'BAZA DANYCH'!$F:$F,STATYSTYKI!$B358)</f>
        <v>0</v>
      </c>
      <c r="BB358" s="168">
        <f t="shared" si="377"/>
        <v>0</v>
      </c>
      <c r="BC358" s="168">
        <f>SUMIFS('BAZA DANYCH'!$O:$O,'BAZA DANYCH'!$U:$U,BC$281,'BAZA DANYCH'!$K:$K,$C358,'BAZA DANYCH'!$A:$A,$A358,'BAZA DANYCH'!$F:$F,STATYSTYKI!$B358)</f>
        <v>20</v>
      </c>
      <c r="BD358" s="168">
        <f>SUMIFS('BAZA DANYCH'!$P:$P,'BAZA DANYCH'!$U:$U,BD$281,'BAZA DANYCH'!$K:$K,$C358,'BAZA DANYCH'!$A:$A,$A358,'BAZA DANYCH'!$F:$F,STATYSTYKI!$B358)</f>
        <v>0</v>
      </c>
      <c r="BE358" s="168">
        <f t="shared" si="378"/>
        <v>20</v>
      </c>
      <c r="BF358" s="168">
        <f>SUMIFS('BAZA DANYCH'!$O:$O,'BAZA DANYCH'!$U:$U,BF$281,'BAZA DANYCH'!$K:$K,$C358,'BAZA DANYCH'!$A:$A,$A358,'BAZA DANYCH'!$F:$F,STATYSTYKI!$B358)</f>
        <v>0</v>
      </c>
      <c r="BG358" s="168">
        <f>SUMIFS('BAZA DANYCH'!$P:$P,'BAZA DANYCH'!$U:$U,BG$281,'BAZA DANYCH'!$K:$K,$C358,'BAZA DANYCH'!$A:$A,$A358,'BAZA DANYCH'!$F:$F,STATYSTYKI!$B358)</f>
        <v>23</v>
      </c>
      <c r="BH358" s="168">
        <f t="shared" si="379"/>
        <v>23</v>
      </c>
      <c r="BI358" s="168">
        <f>SUMIFS('BAZA DANYCH'!$O:$O,'BAZA DANYCH'!$U:$U,BI$281,'BAZA DANYCH'!$K:$K,$C358,'BAZA DANYCH'!$A:$A,$A358,'BAZA DANYCH'!$F:$F,STATYSTYKI!$B358)</f>
        <v>9</v>
      </c>
      <c r="BJ358" s="168">
        <f>SUMIFS('BAZA DANYCH'!$P:$P,'BAZA DANYCH'!$U:$U,BJ$281,'BAZA DANYCH'!$K:$K,$C358,'BAZA DANYCH'!$A:$A,$A358,'BAZA DANYCH'!$F:$F,STATYSTYKI!$B358)</f>
        <v>0</v>
      </c>
      <c r="BK358" s="168">
        <f t="shared" si="380"/>
        <v>9</v>
      </c>
      <c r="BL358" s="168">
        <f>SUMIFS('BAZA DANYCH'!$O:$O,'BAZA DANYCH'!$U:$U,BL$281,'BAZA DANYCH'!$K:$K,$C358,'BAZA DANYCH'!$A:$A,$A358,'BAZA DANYCH'!$F:$F,STATYSTYKI!$B358)</f>
        <v>30</v>
      </c>
      <c r="BM358" s="168">
        <f>SUMIFS('BAZA DANYCH'!$P:$P,'BAZA DANYCH'!$U:$U,BM$281,'BAZA DANYCH'!$K:$K,$C358,'BAZA DANYCH'!$A:$A,$A358,'BAZA DANYCH'!$F:$F,STATYSTYKI!$B358)</f>
        <v>0</v>
      </c>
      <c r="BN358" s="168">
        <f t="shared" si="381"/>
        <v>30</v>
      </c>
      <c r="BO358" s="168">
        <f>SUMIFS('BAZA DANYCH'!$O:$O,'BAZA DANYCH'!$U:$U,BO$281,'BAZA DANYCH'!$K:$K,$C358,'BAZA DANYCH'!$A:$A,$A358,'BAZA DANYCH'!$F:$F,STATYSTYKI!$B358)</f>
        <v>15</v>
      </c>
      <c r="BP358" s="168">
        <f>SUMIFS('BAZA DANYCH'!$P:$P,'BAZA DANYCH'!$U:$U,BP$281,'BAZA DANYCH'!$K:$K,$C358,'BAZA DANYCH'!$A:$A,$A358,'BAZA DANYCH'!$F:$F,STATYSTYKI!$B358)</f>
        <v>0</v>
      </c>
      <c r="BQ358" s="168">
        <f t="shared" si="382"/>
        <v>15</v>
      </c>
      <c r="BR358" s="168">
        <f>SUMIFS('BAZA DANYCH'!$O:$O,'BAZA DANYCH'!$U:$U,BR$281,'BAZA DANYCH'!$K:$K,$C358,'BAZA DANYCH'!$A:$A,$A358,'BAZA DANYCH'!$F:$F,STATYSTYKI!$B358)</f>
        <v>33</v>
      </c>
      <c r="BS358" s="168">
        <f>SUMIFS('BAZA DANYCH'!$P:$P,'BAZA DANYCH'!$U:$U,BS$281,'BAZA DANYCH'!$K:$K,$C358,'BAZA DANYCH'!$A:$A,$A358,'BAZA DANYCH'!$F:$F,STATYSTYKI!$B358)</f>
        <v>0</v>
      </c>
      <c r="BT358" s="168">
        <f t="shared" si="383"/>
        <v>33</v>
      </c>
      <c r="BU358" s="168">
        <f>SUMIFS('BAZA DANYCH'!$O:$O,'BAZA DANYCH'!$U:$U,BU$281,'BAZA DANYCH'!$K:$K,$C358,'BAZA DANYCH'!$A:$A,$A358,'BAZA DANYCH'!$F:$F,STATYSTYKI!$B358)</f>
        <v>13</v>
      </c>
      <c r="BV358" s="168">
        <f>SUMIFS('BAZA DANYCH'!$P:$P,'BAZA DANYCH'!$U:$U,BV$281,'BAZA DANYCH'!$K:$K,$C358,'BAZA DANYCH'!$A:$A,$A358,'BAZA DANYCH'!$F:$F,STATYSTYKI!$B358)</f>
        <v>0</v>
      </c>
      <c r="BW358" s="168">
        <f t="shared" si="384"/>
        <v>13</v>
      </c>
      <c r="BX358" s="168">
        <f>SUMIFS('BAZA DANYCH'!$O:$O,'BAZA DANYCH'!$U:$U,BX$281,'BAZA DANYCH'!$K:$K,$C358,'BAZA DANYCH'!$A:$A,$A358,'BAZA DANYCH'!$F:$F,STATYSTYKI!$B358)</f>
        <v>12</v>
      </c>
      <c r="BY358" s="168">
        <f>SUMIFS('BAZA DANYCH'!$P:$P,'BAZA DANYCH'!$U:$U,BY$281,'BAZA DANYCH'!$K:$K,$C358,'BAZA DANYCH'!$A:$A,$A358,'BAZA DANYCH'!$F:$F,STATYSTYKI!$B358)</f>
        <v>0</v>
      </c>
      <c r="BZ358" s="168">
        <f t="shared" si="385"/>
        <v>12</v>
      </c>
      <c r="CA358" s="168">
        <f>SUMIFS('BAZA DANYCH'!$O:$O,'BAZA DANYCH'!$U:$U,CA$281,'BAZA DANYCH'!$K:$K,$C358,'BAZA DANYCH'!$A:$A,$A358,'BAZA DANYCH'!$F:$F,STATYSTYKI!$B358)</f>
        <v>0</v>
      </c>
      <c r="CB358" s="168">
        <f>SUMIFS('BAZA DANYCH'!$P:$P,'BAZA DANYCH'!$U:$U,CB$281,'BAZA DANYCH'!$K:$K,$C358,'BAZA DANYCH'!$A:$A,$A358,'BAZA DANYCH'!$F:$F,STATYSTYKI!$B358)</f>
        <v>25</v>
      </c>
      <c r="CC358" s="168">
        <f t="shared" si="386"/>
        <v>25</v>
      </c>
      <c r="CD358" s="168">
        <f>SUMIFS('BAZA DANYCH'!$O:$O,'BAZA DANYCH'!$U:$U,CD$281,'BAZA DANYCH'!$K:$K,$C358,'BAZA DANYCH'!$A:$A,$A358,'BAZA DANYCH'!$F:$F,STATYSTYKI!$B358)</f>
        <v>7</v>
      </c>
      <c r="CE358" s="168">
        <f>SUMIFS('BAZA DANYCH'!$P:$P,'BAZA DANYCH'!$U:$U,CE$281,'BAZA DANYCH'!$K:$K,$C358,'BAZA DANYCH'!$A:$A,$A358,'BAZA DANYCH'!$F:$F,STATYSTYKI!$B358)</f>
        <v>0</v>
      </c>
      <c r="CF358" s="168">
        <f t="shared" si="387"/>
        <v>7</v>
      </c>
      <c r="CG358" s="168">
        <f>SUMIFS('BAZA DANYCH'!$O:$O,'BAZA DANYCH'!$U:$U,CG$281,'BAZA DANYCH'!$K:$K,$C358,'BAZA DANYCH'!$A:$A,$A358,'BAZA DANYCH'!$F:$F,STATYSTYKI!$B358)</f>
        <v>15</v>
      </c>
      <c r="CH358" s="168">
        <f>SUMIFS('BAZA DANYCH'!$P:$P,'BAZA DANYCH'!$U:$U,CH$281,'BAZA DANYCH'!$K:$K,$C358,'BAZA DANYCH'!$A:$A,$A358,'BAZA DANYCH'!$F:$F,STATYSTYKI!$B358)</f>
        <v>0</v>
      </c>
      <c r="CI358" s="168">
        <f t="shared" si="388"/>
        <v>15</v>
      </c>
      <c r="CJ358" s="168">
        <f>SUMIFS('BAZA DANYCH'!$O:$O,'BAZA DANYCH'!$U:$U,CJ$281,'BAZA DANYCH'!$K:$K,$C358,'BAZA DANYCH'!$A:$A,$A358,'BAZA DANYCH'!$F:$F,STATYSTYKI!$B358)</f>
        <v>15</v>
      </c>
      <c r="CK358" s="168">
        <f>SUMIFS('BAZA DANYCH'!$P:$P,'BAZA DANYCH'!$U:$U,CK$281,'BAZA DANYCH'!$K:$K,$C358,'BAZA DANYCH'!$A:$A,$A358,'BAZA DANYCH'!$F:$F,STATYSTYKI!$B358)</f>
        <v>0</v>
      </c>
      <c r="CL358" s="168">
        <f t="shared" si="389"/>
        <v>15</v>
      </c>
      <c r="CM358" s="168">
        <f>SUMIFS('BAZA DANYCH'!$O:$O,'BAZA DANYCH'!$U:$U,CM$281,'BAZA DANYCH'!$K:$K,$C358,'BAZA DANYCH'!$A:$A,$A358,'BAZA DANYCH'!$F:$F,STATYSTYKI!$B358)</f>
        <v>0</v>
      </c>
      <c r="CN358" s="168">
        <f>SUMIFS('BAZA DANYCH'!$P:$P,'BAZA DANYCH'!$U:$U,CN$281,'BAZA DANYCH'!$K:$K,$C358,'BAZA DANYCH'!$A:$A,$A358,'BAZA DANYCH'!$F:$F,STATYSTYKI!$B358)</f>
        <v>0</v>
      </c>
      <c r="CO358" s="168">
        <f t="shared" si="390"/>
        <v>0</v>
      </c>
      <c r="CP358" s="168">
        <f>SUMIFS('BAZA DANYCH'!$O:$O,'BAZA DANYCH'!$U:$U,CP$281,'BAZA DANYCH'!$K:$K,$C358,'BAZA DANYCH'!$A:$A,$A358,'BAZA DANYCH'!$F:$F,STATYSTYKI!$B358)</f>
        <v>35</v>
      </c>
      <c r="CQ358" s="168">
        <f>SUMIFS('BAZA DANYCH'!$P:$P,'BAZA DANYCH'!$U:$U,CQ$281,'BAZA DANYCH'!$K:$K,$C358,'BAZA DANYCH'!$A:$A,$A358,'BAZA DANYCH'!$F:$F,STATYSTYKI!$B358)</f>
        <v>0</v>
      </c>
      <c r="CR358" s="168">
        <f t="shared" si="391"/>
        <v>35</v>
      </c>
      <c r="CS358" s="168">
        <f>SUMIFS('BAZA DANYCH'!$O:$O,'BAZA DANYCH'!$U:$U,CS$281,'BAZA DANYCH'!$K:$K,$C358,'BAZA DANYCH'!$A:$A,$A358,'BAZA DANYCH'!$F:$F,STATYSTYKI!$B358)</f>
        <v>16</v>
      </c>
      <c r="CT358" s="168">
        <f>SUMIFS('BAZA DANYCH'!$P:$P,'BAZA DANYCH'!$U:$U,CT$281,'BAZA DANYCH'!$K:$K,$C358,'BAZA DANYCH'!$A:$A,$A358,'BAZA DANYCH'!$F:$F,STATYSTYKI!$B358)</f>
        <v>0</v>
      </c>
      <c r="CU358" s="168">
        <f t="shared" si="392"/>
        <v>16</v>
      </c>
      <c r="CV358" s="168">
        <f>SUMIFS('BAZA DANYCH'!$O:$O,'BAZA DANYCH'!$U:$U,CV$281,'BAZA DANYCH'!$K:$K,$C358,'BAZA DANYCH'!$A:$A,$A358,'BAZA DANYCH'!$F:$F,STATYSTYKI!$B358)</f>
        <v>13</v>
      </c>
      <c r="CW358" s="168">
        <f>SUMIFS('BAZA DANYCH'!$P:$P,'BAZA DANYCH'!$U:$U,CW$281,'BAZA DANYCH'!$K:$K,$C358,'BAZA DANYCH'!$A:$A,$A358,'BAZA DANYCH'!$F:$F,STATYSTYKI!$B358)</f>
        <v>1</v>
      </c>
    </row>
    <row r="359" spans="1:101" ht="12" customHeight="1" x14ac:dyDescent="0.2">
      <c r="A359" s="170" t="str">
        <f t="shared" ref="A359:C359" si="402">A261</f>
        <v xml:space="preserve">Plac Grunwaldzki </v>
      </c>
      <c r="B359" s="170" t="str">
        <f t="shared" si="402"/>
        <v>pr_88d_A</v>
      </c>
      <c r="C359" s="170" t="str">
        <f t="shared" si="402"/>
        <v>C</v>
      </c>
      <c r="D359" s="177">
        <f t="shared" si="358"/>
        <v>148</v>
      </c>
      <c r="E359" s="177">
        <f t="shared" si="359"/>
        <v>628</v>
      </c>
      <c r="F359" s="177">
        <f t="shared" si="361"/>
        <v>776</v>
      </c>
      <c r="G359" s="168">
        <f>SUMIFS('BAZA DANYCH'!$O:$O,'BAZA DANYCH'!$U:$U,G$281,'BAZA DANYCH'!$K:$K,$C359,'BAZA DANYCH'!$A:$A,$A359,'BAZA DANYCH'!$F:$F,STATYSTYKI!$B359)</f>
        <v>0</v>
      </c>
      <c r="H359" s="168">
        <f>SUMIFS('BAZA DANYCH'!$P:$P,'BAZA DANYCH'!$U:$U,H$281,'BAZA DANYCH'!$K:$K,$C359,'BAZA DANYCH'!$A:$A,$A359,'BAZA DANYCH'!$F:$F,STATYSTYKI!$B359)</f>
        <v>2</v>
      </c>
      <c r="I359" s="168">
        <f t="shared" si="362"/>
        <v>2</v>
      </c>
      <c r="J359" s="168">
        <f>SUMIFS('BAZA DANYCH'!$O:$O,'BAZA DANYCH'!$U:$U,J$281,'BAZA DANYCH'!$K:$K,$C359,'BAZA DANYCH'!$A:$A,$A359,'BAZA DANYCH'!$F:$F,STATYSTYKI!$B359)</f>
        <v>4</v>
      </c>
      <c r="K359" s="168">
        <f>SUMIFS('BAZA DANYCH'!$P:$P,'BAZA DANYCH'!$U:$U,K$281,'BAZA DANYCH'!$K:$K,$C359,'BAZA DANYCH'!$A:$A,$A359,'BAZA DANYCH'!$F:$F,STATYSTYKI!$B359)</f>
        <v>10</v>
      </c>
      <c r="L359" s="168">
        <f t="shared" si="363"/>
        <v>14</v>
      </c>
      <c r="M359" s="168">
        <f>SUMIFS('BAZA DANYCH'!$O:$O,'BAZA DANYCH'!$U:$U,M$281,'BAZA DANYCH'!$K:$K,$C359,'BAZA DANYCH'!$A:$A,$A359,'BAZA DANYCH'!$F:$F,STATYSTYKI!$B359)</f>
        <v>0</v>
      </c>
      <c r="N359" s="168">
        <f>SUMIFS('BAZA DANYCH'!$P:$P,'BAZA DANYCH'!$U:$U,N$281,'BAZA DANYCH'!$K:$K,$C359,'BAZA DANYCH'!$A:$A,$A359,'BAZA DANYCH'!$F:$F,STATYSTYKI!$B359)</f>
        <v>14</v>
      </c>
      <c r="O359" s="168">
        <f t="shared" si="364"/>
        <v>14</v>
      </c>
      <c r="P359" s="168">
        <f>SUMIFS('BAZA DANYCH'!$O:$O,'BAZA DANYCH'!$U:$U,P$281,'BAZA DANYCH'!$K:$K,$C359,'BAZA DANYCH'!$A:$A,$A359,'BAZA DANYCH'!$F:$F,STATYSTYKI!$B359)</f>
        <v>0</v>
      </c>
      <c r="Q359" s="168">
        <f>SUMIFS('BAZA DANYCH'!$P:$P,'BAZA DANYCH'!$U:$U,Q$281,'BAZA DANYCH'!$K:$K,$C359,'BAZA DANYCH'!$A:$A,$A359,'BAZA DANYCH'!$F:$F,STATYSTYKI!$B359)</f>
        <v>23</v>
      </c>
      <c r="R359" s="168">
        <f t="shared" si="365"/>
        <v>23</v>
      </c>
      <c r="S359" s="168">
        <f>SUMIFS('BAZA DANYCH'!$O:$O,'BAZA DANYCH'!$U:$U,S$281,'BAZA DANYCH'!$K:$K,$C359,'BAZA DANYCH'!$A:$A,$A359,'BAZA DANYCH'!$F:$F,STATYSTYKI!$B359)</f>
        <v>2</v>
      </c>
      <c r="T359" s="168">
        <f>SUMIFS('BAZA DANYCH'!$P:$P,'BAZA DANYCH'!$U:$U,T$281,'BAZA DANYCH'!$K:$K,$C359,'BAZA DANYCH'!$A:$A,$A359,'BAZA DANYCH'!$F:$F,STATYSTYKI!$B359)</f>
        <v>61</v>
      </c>
      <c r="U359" s="168">
        <f t="shared" si="366"/>
        <v>63</v>
      </c>
      <c r="V359" s="168">
        <f>SUMIFS('BAZA DANYCH'!$O:$O,'BAZA DANYCH'!$U:$U,V$281,'BAZA DANYCH'!$K:$K,$C359,'BAZA DANYCH'!$A:$A,$A359,'BAZA DANYCH'!$F:$F,STATYSTYKI!$B359)</f>
        <v>0</v>
      </c>
      <c r="W359" s="168">
        <f>SUMIFS('BAZA DANYCH'!$P:$P,'BAZA DANYCH'!$U:$U,W$281,'BAZA DANYCH'!$K:$K,$C359,'BAZA DANYCH'!$A:$A,$A359,'BAZA DANYCH'!$F:$F,STATYSTYKI!$B359)</f>
        <v>35</v>
      </c>
      <c r="X359" s="168">
        <f t="shared" si="367"/>
        <v>35</v>
      </c>
      <c r="Y359" s="168">
        <f>SUMIFS('BAZA DANYCH'!$O:$O,'BAZA DANYCH'!$U:$U,Y$281,'BAZA DANYCH'!$K:$K,$C359,'BAZA DANYCH'!$A:$A,$A359,'BAZA DANYCH'!$F:$F,STATYSTYKI!$B359)</f>
        <v>21</v>
      </c>
      <c r="Z359" s="168">
        <f>SUMIFS('BAZA DANYCH'!$P:$P,'BAZA DANYCH'!$U:$U,Z$281,'BAZA DANYCH'!$K:$K,$C359,'BAZA DANYCH'!$A:$A,$A359,'BAZA DANYCH'!$F:$F,STATYSTYKI!$B359)</f>
        <v>19</v>
      </c>
      <c r="AA359" s="168">
        <f t="shared" si="368"/>
        <v>40</v>
      </c>
      <c r="AB359" s="168">
        <f>SUMIFS('BAZA DANYCH'!$O:$O,'BAZA DANYCH'!$U:$U,AB$281,'BAZA DANYCH'!$K:$K,$C359,'BAZA DANYCH'!$A:$A,$A359,'BAZA DANYCH'!$F:$F,STATYSTYKI!$B359)</f>
        <v>6</v>
      </c>
      <c r="AC359" s="168">
        <f>SUMIFS('BAZA DANYCH'!$P:$P,'BAZA DANYCH'!$U:$U,AC$281,'BAZA DANYCH'!$K:$K,$C359,'BAZA DANYCH'!$A:$A,$A359,'BAZA DANYCH'!$F:$F,STATYSTYKI!$B359)</f>
        <v>39</v>
      </c>
      <c r="AD359" s="168">
        <f t="shared" si="369"/>
        <v>45</v>
      </c>
      <c r="AE359" s="168">
        <f>SUMIFS('BAZA DANYCH'!$O:$O,'BAZA DANYCH'!$U:$U,AE$281,'BAZA DANYCH'!$K:$K,$C359,'BAZA DANYCH'!$A:$A,$A359,'BAZA DANYCH'!$F:$F,STATYSTYKI!$B359)</f>
        <v>3</v>
      </c>
      <c r="AF359" s="168">
        <f>SUMIFS('BAZA DANYCH'!$P:$P,'BAZA DANYCH'!$U:$U,AF$281,'BAZA DANYCH'!$K:$K,$C359,'BAZA DANYCH'!$A:$A,$A359,'BAZA DANYCH'!$F:$F,STATYSTYKI!$B359)</f>
        <v>12</v>
      </c>
      <c r="AG359" s="168">
        <f t="shared" si="370"/>
        <v>15</v>
      </c>
      <c r="AH359" s="168">
        <f>SUMIFS('BAZA DANYCH'!$O:$O,'BAZA DANYCH'!$U:$U,AH$281,'BAZA DANYCH'!$K:$K,$C359,'BAZA DANYCH'!$A:$A,$A359,'BAZA DANYCH'!$F:$F,STATYSTYKI!$B359)</f>
        <v>9</v>
      </c>
      <c r="AI359" s="168">
        <f>SUMIFS('BAZA DANYCH'!$P:$P,'BAZA DANYCH'!$U:$U,AI$281,'BAZA DANYCH'!$K:$K,$C359,'BAZA DANYCH'!$A:$A,$A359,'BAZA DANYCH'!$F:$F,STATYSTYKI!$B359)</f>
        <v>17</v>
      </c>
      <c r="AJ359" s="168">
        <f t="shared" si="371"/>
        <v>26</v>
      </c>
      <c r="AK359" s="168">
        <f>SUMIFS('BAZA DANYCH'!$O:$O,'BAZA DANYCH'!$U:$U,AK$281,'BAZA DANYCH'!$K:$K,$C359,'BAZA DANYCH'!$A:$A,$A359,'BAZA DANYCH'!$F:$F,STATYSTYKI!$B359)</f>
        <v>12</v>
      </c>
      <c r="AL359" s="168">
        <f>SUMIFS('BAZA DANYCH'!$P:$P,'BAZA DANYCH'!$U:$U,AL$281,'BAZA DANYCH'!$K:$K,$C359,'BAZA DANYCH'!$A:$A,$A359,'BAZA DANYCH'!$F:$F,STATYSTYKI!$B359)</f>
        <v>19</v>
      </c>
      <c r="AM359" s="168">
        <f t="shared" si="372"/>
        <v>31</v>
      </c>
      <c r="AN359" s="168">
        <f>SUMIFS('BAZA DANYCH'!$O:$O,'BAZA DANYCH'!$U:$U,AN$281,'BAZA DANYCH'!$K:$K,$C359,'BAZA DANYCH'!$A:$A,$A359,'BAZA DANYCH'!$F:$F,STATYSTYKI!$B359)</f>
        <v>19</v>
      </c>
      <c r="AO359" s="168">
        <f>SUMIFS('BAZA DANYCH'!$P:$P,'BAZA DANYCH'!$U:$U,AO$281,'BAZA DANYCH'!$K:$K,$C359,'BAZA DANYCH'!$A:$A,$A359,'BAZA DANYCH'!$F:$F,STATYSTYKI!$B359)</f>
        <v>87</v>
      </c>
      <c r="AP359" s="168">
        <f t="shared" si="373"/>
        <v>106</v>
      </c>
      <c r="AQ359" s="168">
        <f>SUMIFS('BAZA DANYCH'!$O:$O,'BAZA DANYCH'!$U:$U,AQ$281,'BAZA DANYCH'!$K:$K,$C359,'BAZA DANYCH'!$A:$A,$A359,'BAZA DANYCH'!$F:$F,STATYSTYKI!$B359)</f>
        <v>0</v>
      </c>
      <c r="AR359" s="168">
        <f>SUMIFS('BAZA DANYCH'!$P:$P,'BAZA DANYCH'!$U:$U,AR$281,'BAZA DANYCH'!$K:$K,$C359,'BAZA DANYCH'!$A:$A,$A359,'BAZA DANYCH'!$F:$F,STATYSTYKI!$B359)</f>
        <v>0</v>
      </c>
      <c r="AS359" s="168">
        <f t="shared" si="374"/>
        <v>0</v>
      </c>
      <c r="AT359" s="168">
        <f>SUMIFS('BAZA DANYCH'!$O:$O,'BAZA DANYCH'!$U:$U,AT$281,'BAZA DANYCH'!$K:$K,$C359,'BAZA DANYCH'!$A:$A,$A359,'BAZA DANYCH'!$F:$F,STATYSTYKI!$B359)</f>
        <v>20</v>
      </c>
      <c r="AU359" s="168">
        <f>SUMIFS('BAZA DANYCH'!$P:$P,'BAZA DANYCH'!$U:$U,AU$281,'BAZA DANYCH'!$K:$K,$C359,'BAZA DANYCH'!$A:$A,$A359,'BAZA DANYCH'!$F:$F,STATYSTYKI!$B359)</f>
        <v>37</v>
      </c>
      <c r="AV359" s="168">
        <f t="shared" si="375"/>
        <v>57</v>
      </c>
      <c r="AW359" s="168">
        <f>SUMIFS('BAZA DANYCH'!$O:$O,'BAZA DANYCH'!$U:$U,AW$281,'BAZA DANYCH'!$K:$K,$C359,'BAZA DANYCH'!$A:$A,$A359,'BAZA DANYCH'!$F:$F,STATYSTYKI!$B359)</f>
        <v>0</v>
      </c>
      <c r="AX359" s="168">
        <f>SUMIFS('BAZA DANYCH'!$P:$P,'BAZA DANYCH'!$U:$U,AX$281,'BAZA DANYCH'!$K:$K,$C359,'BAZA DANYCH'!$A:$A,$A359,'BAZA DANYCH'!$F:$F,STATYSTYKI!$B359)</f>
        <v>0</v>
      </c>
      <c r="AY359" s="168">
        <f t="shared" si="376"/>
        <v>0</v>
      </c>
      <c r="AZ359" s="168">
        <f>SUMIFS('BAZA DANYCH'!$O:$O,'BAZA DANYCH'!$U:$U,AZ$281,'BAZA DANYCH'!$K:$K,$C359,'BAZA DANYCH'!$A:$A,$A359,'BAZA DANYCH'!$F:$F,STATYSTYKI!$B359)</f>
        <v>1</v>
      </c>
      <c r="BA359" s="168">
        <f>SUMIFS('BAZA DANYCH'!$P:$P,'BAZA DANYCH'!$U:$U,BA$281,'BAZA DANYCH'!$K:$K,$C359,'BAZA DANYCH'!$A:$A,$A359,'BAZA DANYCH'!$F:$F,STATYSTYKI!$B359)</f>
        <v>23</v>
      </c>
      <c r="BB359" s="168">
        <f t="shared" si="377"/>
        <v>24</v>
      </c>
      <c r="BC359" s="168">
        <f>SUMIFS('BAZA DANYCH'!$O:$O,'BAZA DANYCH'!$U:$U,BC$281,'BAZA DANYCH'!$K:$K,$C359,'BAZA DANYCH'!$A:$A,$A359,'BAZA DANYCH'!$F:$F,STATYSTYKI!$B359)</f>
        <v>0</v>
      </c>
      <c r="BD359" s="168">
        <f>SUMIFS('BAZA DANYCH'!$P:$P,'BAZA DANYCH'!$U:$U,BD$281,'BAZA DANYCH'!$K:$K,$C359,'BAZA DANYCH'!$A:$A,$A359,'BAZA DANYCH'!$F:$F,STATYSTYKI!$B359)</f>
        <v>0</v>
      </c>
      <c r="BE359" s="168">
        <f t="shared" si="378"/>
        <v>0</v>
      </c>
      <c r="BF359" s="168">
        <f>SUMIFS('BAZA DANYCH'!$O:$O,'BAZA DANYCH'!$U:$U,BF$281,'BAZA DANYCH'!$K:$K,$C359,'BAZA DANYCH'!$A:$A,$A359,'BAZA DANYCH'!$F:$F,STATYSTYKI!$B359)</f>
        <v>2</v>
      </c>
      <c r="BG359" s="168">
        <f>SUMIFS('BAZA DANYCH'!$P:$P,'BAZA DANYCH'!$U:$U,BG$281,'BAZA DANYCH'!$K:$K,$C359,'BAZA DANYCH'!$A:$A,$A359,'BAZA DANYCH'!$F:$F,STATYSTYKI!$B359)</f>
        <v>18</v>
      </c>
      <c r="BH359" s="168">
        <f t="shared" si="379"/>
        <v>20</v>
      </c>
      <c r="BI359" s="168">
        <f>SUMIFS('BAZA DANYCH'!$O:$O,'BAZA DANYCH'!$U:$U,BI$281,'BAZA DANYCH'!$K:$K,$C359,'BAZA DANYCH'!$A:$A,$A359,'BAZA DANYCH'!$F:$F,STATYSTYKI!$B359)</f>
        <v>17</v>
      </c>
      <c r="BJ359" s="168">
        <f>SUMIFS('BAZA DANYCH'!$P:$P,'BAZA DANYCH'!$U:$U,BJ$281,'BAZA DANYCH'!$K:$K,$C359,'BAZA DANYCH'!$A:$A,$A359,'BAZA DANYCH'!$F:$F,STATYSTYKI!$B359)</f>
        <v>16</v>
      </c>
      <c r="BK359" s="168">
        <f t="shared" si="380"/>
        <v>33</v>
      </c>
      <c r="BL359" s="168">
        <f>SUMIFS('BAZA DANYCH'!$O:$O,'BAZA DANYCH'!$U:$U,BL$281,'BAZA DANYCH'!$K:$K,$C359,'BAZA DANYCH'!$A:$A,$A359,'BAZA DANYCH'!$F:$F,STATYSTYKI!$B359)</f>
        <v>0</v>
      </c>
      <c r="BM359" s="168">
        <f>SUMIFS('BAZA DANYCH'!$P:$P,'BAZA DANYCH'!$U:$U,BM$281,'BAZA DANYCH'!$K:$K,$C359,'BAZA DANYCH'!$A:$A,$A359,'BAZA DANYCH'!$F:$F,STATYSTYKI!$B359)</f>
        <v>12</v>
      </c>
      <c r="BN359" s="168">
        <f t="shared" si="381"/>
        <v>12</v>
      </c>
      <c r="BO359" s="168">
        <f>SUMIFS('BAZA DANYCH'!$O:$O,'BAZA DANYCH'!$U:$U,BO$281,'BAZA DANYCH'!$K:$K,$C359,'BAZA DANYCH'!$A:$A,$A359,'BAZA DANYCH'!$F:$F,STATYSTYKI!$B359)</f>
        <v>2</v>
      </c>
      <c r="BP359" s="168">
        <f>SUMIFS('BAZA DANYCH'!$P:$P,'BAZA DANYCH'!$U:$U,BP$281,'BAZA DANYCH'!$K:$K,$C359,'BAZA DANYCH'!$A:$A,$A359,'BAZA DANYCH'!$F:$F,STATYSTYKI!$B359)</f>
        <v>32</v>
      </c>
      <c r="BQ359" s="168">
        <f t="shared" si="382"/>
        <v>34</v>
      </c>
      <c r="BR359" s="168">
        <f>SUMIFS('BAZA DANYCH'!$O:$O,'BAZA DANYCH'!$U:$U,BR$281,'BAZA DANYCH'!$K:$K,$C359,'BAZA DANYCH'!$A:$A,$A359,'BAZA DANYCH'!$F:$F,STATYSTYKI!$B359)</f>
        <v>3</v>
      </c>
      <c r="BS359" s="168">
        <f>SUMIFS('BAZA DANYCH'!$P:$P,'BAZA DANYCH'!$U:$U,BS$281,'BAZA DANYCH'!$K:$K,$C359,'BAZA DANYCH'!$A:$A,$A359,'BAZA DANYCH'!$F:$F,STATYSTYKI!$B359)</f>
        <v>22</v>
      </c>
      <c r="BT359" s="168">
        <f t="shared" si="383"/>
        <v>25</v>
      </c>
      <c r="BU359" s="168">
        <f>SUMIFS('BAZA DANYCH'!$O:$O,'BAZA DANYCH'!$U:$U,BU$281,'BAZA DANYCH'!$K:$K,$C359,'BAZA DANYCH'!$A:$A,$A359,'BAZA DANYCH'!$F:$F,STATYSTYKI!$B359)</f>
        <v>2</v>
      </c>
      <c r="BV359" s="168">
        <f>SUMIFS('BAZA DANYCH'!$P:$P,'BAZA DANYCH'!$U:$U,BV$281,'BAZA DANYCH'!$K:$K,$C359,'BAZA DANYCH'!$A:$A,$A359,'BAZA DANYCH'!$F:$F,STATYSTYKI!$B359)</f>
        <v>11</v>
      </c>
      <c r="BW359" s="168">
        <f t="shared" si="384"/>
        <v>13</v>
      </c>
      <c r="BX359" s="168">
        <f>SUMIFS('BAZA DANYCH'!$O:$O,'BAZA DANYCH'!$U:$U,BX$281,'BAZA DANYCH'!$K:$K,$C359,'BAZA DANYCH'!$A:$A,$A359,'BAZA DANYCH'!$F:$F,STATYSTYKI!$B359)</f>
        <v>0</v>
      </c>
      <c r="BY359" s="168">
        <f>SUMIFS('BAZA DANYCH'!$P:$P,'BAZA DANYCH'!$U:$U,BY$281,'BAZA DANYCH'!$K:$K,$C359,'BAZA DANYCH'!$A:$A,$A359,'BAZA DANYCH'!$F:$F,STATYSTYKI!$B359)</f>
        <v>12</v>
      </c>
      <c r="BZ359" s="168">
        <f t="shared" si="385"/>
        <v>12</v>
      </c>
      <c r="CA359" s="168">
        <f>SUMIFS('BAZA DANYCH'!$O:$O,'BAZA DANYCH'!$U:$U,CA$281,'BAZA DANYCH'!$K:$K,$C359,'BAZA DANYCH'!$A:$A,$A359,'BAZA DANYCH'!$F:$F,STATYSTYKI!$B359)</f>
        <v>1</v>
      </c>
      <c r="CB359" s="168">
        <f>SUMIFS('BAZA DANYCH'!$P:$P,'BAZA DANYCH'!$U:$U,CB$281,'BAZA DANYCH'!$K:$K,$C359,'BAZA DANYCH'!$A:$A,$A359,'BAZA DANYCH'!$F:$F,STATYSTYKI!$B359)</f>
        <v>12</v>
      </c>
      <c r="CC359" s="168">
        <f t="shared" si="386"/>
        <v>13</v>
      </c>
      <c r="CD359" s="168">
        <f>SUMIFS('BAZA DANYCH'!$O:$O,'BAZA DANYCH'!$U:$U,CD$281,'BAZA DANYCH'!$K:$K,$C359,'BAZA DANYCH'!$A:$A,$A359,'BAZA DANYCH'!$F:$F,STATYSTYKI!$B359)</f>
        <v>1</v>
      </c>
      <c r="CE359" s="168">
        <f>SUMIFS('BAZA DANYCH'!$P:$P,'BAZA DANYCH'!$U:$U,CE$281,'BAZA DANYCH'!$K:$K,$C359,'BAZA DANYCH'!$A:$A,$A359,'BAZA DANYCH'!$F:$F,STATYSTYKI!$B359)</f>
        <v>30</v>
      </c>
      <c r="CF359" s="168">
        <f t="shared" si="387"/>
        <v>31</v>
      </c>
      <c r="CG359" s="168">
        <f>SUMIFS('BAZA DANYCH'!$O:$O,'BAZA DANYCH'!$U:$U,CG$281,'BAZA DANYCH'!$K:$K,$C359,'BAZA DANYCH'!$A:$A,$A359,'BAZA DANYCH'!$F:$F,STATYSTYKI!$B359)</f>
        <v>0</v>
      </c>
      <c r="CH359" s="168">
        <f>SUMIFS('BAZA DANYCH'!$P:$P,'BAZA DANYCH'!$U:$U,CH$281,'BAZA DANYCH'!$K:$K,$C359,'BAZA DANYCH'!$A:$A,$A359,'BAZA DANYCH'!$F:$F,STATYSTYKI!$B359)</f>
        <v>0</v>
      </c>
      <c r="CI359" s="168">
        <f t="shared" si="388"/>
        <v>0</v>
      </c>
      <c r="CJ359" s="168">
        <f>SUMIFS('BAZA DANYCH'!$O:$O,'BAZA DANYCH'!$U:$U,CJ$281,'BAZA DANYCH'!$K:$K,$C359,'BAZA DANYCH'!$A:$A,$A359,'BAZA DANYCH'!$F:$F,STATYSTYKI!$B359)</f>
        <v>20</v>
      </c>
      <c r="CK359" s="168">
        <f>SUMIFS('BAZA DANYCH'!$P:$P,'BAZA DANYCH'!$U:$U,CK$281,'BAZA DANYCH'!$K:$K,$C359,'BAZA DANYCH'!$A:$A,$A359,'BAZA DANYCH'!$F:$F,STATYSTYKI!$B359)</f>
        <v>18</v>
      </c>
      <c r="CL359" s="168">
        <f t="shared" si="389"/>
        <v>38</v>
      </c>
      <c r="CM359" s="168">
        <f>SUMIFS('BAZA DANYCH'!$O:$O,'BAZA DANYCH'!$U:$U,CM$281,'BAZA DANYCH'!$K:$K,$C359,'BAZA DANYCH'!$A:$A,$A359,'BAZA DANYCH'!$F:$F,STATYSTYKI!$B359)</f>
        <v>0</v>
      </c>
      <c r="CN359" s="168">
        <f>SUMIFS('BAZA DANYCH'!$P:$P,'BAZA DANYCH'!$U:$U,CN$281,'BAZA DANYCH'!$K:$K,$C359,'BAZA DANYCH'!$A:$A,$A359,'BAZA DANYCH'!$F:$F,STATYSTYKI!$B359)</f>
        <v>5</v>
      </c>
      <c r="CO359" s="168">
        <f t="shared" si="390"/>
        <v>5</v>
      </c>
      <c r="CP359" s="168">
        <f>SUMIFS('BAZA DANYCH'!$O:$O,'BAZA DANYCH'!$U:$U,CP$281,'BAZA DANYCH'!$K:$K,$C359,'BAZA DANYCH'!$A:$A,$A359,'BAZA DANYCH'!$F:$F,STATYSTYKI!$B359)</f>
        <v>0</v>
      </c>
      <c r="CQ359" s="168">
        <f>SUMIFS('BAZA DANYCH'!$P:$P,'BAZA DANYCH'!$U:$U,CQ$281,'BAZA DANYCH'!$K:$K,$C359,'BAZA DANYCH'!$A:$A,$A359,'BAZA DANYCH'!$F:$F,STATYSTYKI!$B359)</f>
        <v>8</v>
      </c>
      <c r="CR359" s="168">
        <f t="shared" si="391"/>
        <v>8</v>
      </c>
      <c r="CS359" s="168">
        <f>SUMIFS('BAZA DANYCH'!$O:$O,'BAZA DANYCH'!$U:$U,CS$281,'BAZA DANYCH'!$K:$K,$C359,'BAZA DANYCH'!$A:$A,$A359,'BAZA DANYCH'!$F:$F,STATYSTYKI!$B359)</f>
        <v>0</v>
      </c>
      <c r="CT359" s="168">
        <f>SUMIFS('BAZA DANYCH'!$P:$P,'BAZA DANYCH'!$U:$U,CT$281,'BAZA DANYCH'!$K:$K,$C359,'BAZA DANYCH'!$A:$A,$A359,'BAZA DANYCH'!$F:$F,STATYSTYKI!$B359)</f>
        <v>30</v>
      </c>
      <c r="CU359" s="168">
        <f t="shared" si="392"/>
        <v>30</v>
      </c>
      <c r="CV359" s="168">
        <f>SUMIFS('BAZA DANYCH'!$O:$O,'BAZA DANYCH'!$U:$U,CV$281,'BAZA DANYCH'!$K:$K,$C359,'BAZA DANYCH'!$A:$A,$A359,'BAZA DANYCH'!$F:$F,STATYSTYKI!$B359)</f>
        <v>3</v>
      </c>
      <c r="CW359" s="168">
        <f>SUMIFS('BAZA DANYCH'!$P:$P,'BAZA DANYCH'!$U:$U,CW$281,'BAZA DANYCH'!$K:$K,$C359,'BAZA DANYCH'!$A:$A,$A359,'BAZA DANYCH'!$F:$F,STATYSTYKI!$B359)</f>
        <v>4</v>
      </c>
    </row>
    <row r="360" spans="1:101" ht="12" customHeight="1" x14ac:dyDescent="0.2">
      <c r="A360" s="170" t="str">
        <f t="shared" ref="A360:C360" si="403">A262</f>
        <v xml:space="preserve">Plac Grunwaldzki </v>
      </c>
      <c r="B360" s="170" t="str">
        <f t="shared" si="403"/>
        <v>pr_88d_A</v>
      </c>
      <c r="C360" s="170" t="str">
        <f t="shared" si="403"/>
        <v>D</v>
      </c>
      <c r="D360" s="177">
        <f t="shared" si="358"/>
        <v>450</v>
      </c>
      <c r="E360" s="177">
        <f t="shared" si="359"/>
        <v>448</v>
      </c>
      <c r="F360" s="177">
        <f t="shared" si="361"/>
        <v>898</v>
      </c>
      <c r="G360" s="168">
        <f>SUMIFS('BAZA DANYCH'!$O:$O,'BAZA DANYCH'!$U:$U,G$281,'BAZA DANYCH'!$K:$K,$C360,'BAZA DANYCH'!$A:$A,$A360,'BAZA DANYCH'!$F:$F,STATYSTYKI!$B360)</f>
        <v>0</v>
      </c>
      <c r="H360" s="168">
        <f>SUMIFS('BAZA DANYCH'!$P:$P,'BAZA DANYCH'!$U:$U,H$281,'BAZA DANYCH'!$K:$K,$C360,'BAZA DANYCH'!$A:$A,$A360,'BAZA DANYCH'!$F:$F,STATYSTYKI!$B360)</f>
        <v>0</v>
      </c>
      <c r="I360" s="168">
        <f t="shared" si="362"/>
        <v>0</v>
      </c>
      <c r="J360" s="168">
        <f>SUMIFS('BAZA DANYCH'!$O:$O,'BAZA DANYCH'!$U:$U,J$281,'BAZA DANYCH'!$K:$K,$C360,'BAZA DANYCH'!$A:$A,$A360,'BAZA DANYCH'!$F:$F,STATYSTYKI!$B360)</f>
        <v>3</v>
      </c>
      <c r="K360" s="168">
        <f>SUMIFS('BAZA DANYCH'!$P:$P,'BAZA DANYCH'!$U:$U,K$281,'BAZA DANYCH'!$K:$K,$C360,'BAZA DANYCH'!$A:$A,$A360,'BAZA DANYCH'!$F:$F,STATYSTYKI!$B360)</f>
        <v>0</v>
      </c>
      <c r="L360" s="168">
        <f t="shared" si="363"/>
        <v>3</v>
      </c>
      <c r="M360" s="168">
        <f>SUMIFS('BAZA DANYCH'!$O:$O,'BAZA DANYCH'!$U:$U,M$281,'BAZA DANYCH'!$K:$K,$C360,'BAZA DANYCH'!$A:$A,$A360,'BAZA DANYCH'!$F:$F,STATYSTYKI!$B360)</f>
        <v>3</v>
      </c>
      <c r="N360" s="168">
        <f>SUMIFS('BAZA DANYCH'!$P:$P,'BAZA DANYCH'!$U:$U,N$281,'BAZA DANYCH'!$K:$K,$C360,'BAZA DANYCH'!$A:$A,$A360,'BAZA DANYCH'!$F:$F,STATYSTYKI!$B360)</f>
        <v>10</v>
      </c>
      <c r="O360" s="168">
        <f t="shared" si="364"/>
        <v>13</v>
      </c>
      <c r="P360" s="168">
        <f>SUMIFS('BAZA DANYCH'!$O:$O,'BAZA DANYCH'!$U:$U,P$281,'BAZA DANYCH'!$K:$K,$C360,'BAZA DANYCH'!$A:$A,$A360,'BAZA DANYCH'!$F:$F,STATYSTYKI!$B360)</f>
        <v>6</v>
      </c>
      <c r="Q360" s="168">
        <f>SUMIFS('BAZA DANYCH'!$P:$P,'BAZA DANYCH'!$U:$U,Q$281,'BAZA DANYCH'!$K:$K,$C360,'BAZA DANYCH'!$A:$A,$A360,'BAZA DANYCH'!$F:$F,STATYSTYKI!$B360)</f>
        <v>25</v>
      </c>
      <c r="R360" s="168">
        <f t="shared" si="365"/>
        <v>31</v>
      </c>
      <c r="S360" s="168">
        <f>SUMIFS('BAZA DANYCH'!$O:$O,'BAZA DANYCH'!$U:$U,S$281,'BAZA DANYCH'!$K:$K,$C360,'BAZA DANYCH'!$A:$A,$A360,'BAZA DANYCH'!$F:$F,STATYSTYKI!$B360)</f>
        <v>13</v>
      </c>
      <c r="T360" s="168">
        <f>SUMIFS('BAZA DANYCH'!$P:$P,'BAZA DANYCH'!$U:$U,T$281,'BAZA DANYCH'!$K:$K,$C360,'BAZA DANYCH'!$A:$A,$A360,'BAZA DANYCH'!$F:$F,STATYSTYKI!$B360)</f>
        <v>21</v>
      </c>
      <c r="U360" s="168">
        <f t="shared" si="366"/>
        <v>34</v>
      </c>
      <c r="V360" s="168">
        <f>SUMIFS('BAZA DANYCH'!$O:$O,'BAZA DANYCH'!$U:$U,V$281,'BAZA DANYCH'!$K:$K,$C360,'BAZA DANYCH'!$A:$A,$A360,'BAZA DANYCH'!$F:$F,STATYSTYKI!$B360)</f>
        <v>38</v>
      </c>
      <c r="W360" s="168">
        <f>SUMIFS('BAZA DANYCH'!$P:$P,'BAZA DANYCH'!$U:$U,W$281,'BAZA DANYCH'!$K:$K,$C360,'BAZA DANYCH'!$A:$A,$A360,'BAZA DANYCH'!$F:$F,STATYSTYKI!$B360)</f>
        <v>54</v>
      </c>
      <c r="X360" s="168">
        <f t="shared" si="367"/>
        <v>92</v>
      </c>
      <c r="Y360" s="168">
        <f>SUMIFS('BAZA DANYCH'!$O:$O,'BAZA DANYCH'!$U:$U,Y$281,'BAZA DANYCH'!$K:$K,$C360,'BAZA DANYCH'!$A:$A,$A360,'BAZA DANYCH'!$F:$F,STATYSTYKI!$B360)</f>
        <v>9</v>
      </c>
      <c r="Z360" s="168">
        <f>SUMIFS('BAZA DANYCH'!$P:$P,'BAZA DANYCH'!$U:$U,Z$281,'BAZA DANYCH'!$K:$K,$C360,'BAZA DANYCH'!$A:$A,$A360,'BAZA DANYCH'!$F:$F,STATYSTYKI!$B360)</f>
        <v>5</v>
      </c>
      <c r="AA360" s="168">
        <f t="shared" si="368"/>
        <v>14</v>
      </c>
      <c r="AB360" s="168">
        <f>SUMIFS('BAZA DANYCH'!$O:$O,'BAZA DANYCH'!$U:$U,AB$281,'BAZA DANYCH'!$K:$K,$C360,'BAZA DANYCH'!$A:$A,$A360,'BAZA DANYCH'!$F:$F,STATYSTYKI!$B360)</f>
        <v>0</v>
      </c>
      <c r="AC360" s="168">
        <f>SUMIFS('BAZA DANYCH'!$P:$P,'BAZA DANYCH'!$U:$U,AC$281,'BAZA DANYCH'!$K:$K,$C360,'BAZA DANYCH'!$A:$A,$A360,'BAZA DANYCH'!$F:$F,STATYSTYKI!$B360)</f>
        <v>24</v>
      </c>
      <c r="AD360" s="168">
        <f t="shared" si="369"/>
        <v>24</v>
      </c>
      <c r="AE360" s="168">
        <f>SUMIFS('BAZA DANYCH'!$O:$O,'BAZA DANYCH'!$U:$U,AE$281,'BAZA DANYCH'!$K:$K,$C360,'BAZA DANYCH'!$A:$A,$A360,'BAZA DANYCH'!$F:$F,STATYSTYKI!$B360)</f>
        <v>4</v>
      </c>
      <c r="AF360" s="168">
        <f>SUMIFS('BAZA DANYCH'!$P:$P,'BAZA DANYCH'!$U:$U,AF$281,'BAZA DANYCH'!$K:$K,$C360,'BAZA DANYCH'!$A:$A,$A360,'BAZA DANYCH'!$F:$F,STATYSTYKI!$B360)</f>
        <v>29</v>
      </c>
      <c r="AG360" s="168">
        <f t="shared" si="370"/>
        <v>33</v>
      </c>
      <c r="AH360" s="168">
        <f>SUMIFS('BAZA DANYCH'!$O:$O,'BAZA DANYCH'!$U:$U,AH$281,'BAZA DANYCH'!$K:$K,$C360,'BAZA DANYCH'!$A:$A,$A360,'BAZA DANYCH'!$F:$F,STATYSTYKI!$B360)</f>
        <v>0</v>
      </c>
      <c r="AI360" s="168">
        <f>SUMIFS('BAZA DANYCH'!$P:$P,'BAZA DANYCH'!$U:$U,AI$281,'BAZA DANYCH'!$K:$K,$C360,'BAZA DANYCH'!$A:$A,$A360,'BAZA DANYCH'!$F:$F,STATYSTYKI!$B360)</f>
        <v>0</v>
      </c>
      <c r="AJ360" s="168">
        <f t="shared" si="371"/>
        <v>0</v>
      </c>
      <c r="AK360" s="168">
        <f>SUMIFS('BAZA DANYCH'!$O:$O,'BAZA DANYCH'!$U:$U,AK$281,'BAZA DANYCH'!$K:$K,$C360,'BAZA DANYCH'!$A:$A,$A360,'BAZA DANYCH'!$F:$F,STATYSTYKI!$B360)</f>
        <v>8</v>
      </c>
      <c r="AL360" s="168">
        <f>SUMIFS('BAZA DANYCH'!$P:$P,'BAZA DANYCH'!$U:$U,AL$281,'BAZA DANYCH'!$K:$K,$C360,'BAZA DANYCH'!$A:$A,$A360,'BAZA DANYCH'!$F:$F,STATYSTYKI!$B360)</f>
        <v>24</v>
      </c>
      <c r="AM360" s="168">
        <f t="shared" si="372"/>
        <v>32</v>
      </c>
      <c r="AN360" s="168">
        <f>SUMIFS('BAZA DANYCH'!$O:$O,'BAZA DANYCH'!$U:$U,AN$281,'BAZA DANYCH'!$K:$K,$C360,'BAZA DANYCH'!$A:$A,$A360,'BAZA DANYCH'!$F:$F,STATYSTYKI!$B360)</f>
        <v>0</v>
      </c>
      <c r="AO360" s="168">
        <f>SUMIFS('BAZA DANYCH'!$P:$P,'BAZA DANYCH'!$U:$U,AO$281,'BAZA DANYCH'!$K:$K,$C360,'BAZA DANYCH'!$A:$A,$A360,'BAZA DANYCH'!$F:$F,STATYSTYKI!$B360)</f>
        <v>0</v>
      </c>
      <c r="AP360" s="168">
        <f t="shared" si="373"/>
        <v>0</v>
      </c>
      <c r="AQ360" s="168">
        <f>SUMIFS('BAZA DANYCH'!$O:$O,'BAZA DANYCH'!$U:$U,AQ$281,'BAZA DANYCH'!$K:$K,$C360,'BAZA DANYCH'!$A:$A,$A360,'BAZA DANYCH'!$F:$F,STATYSTYKI!$B360)</f>
        <v>13</v>
      </c>
      <c r="AR360" s="168">
        <f>SUMIFS('BAZA DANYCH'!$P:$P,'BAZA DANYCH'!$U:$U,AR$281,'BAZA DANYCH'!$K:$K,$C360,'BAZA DANYCH'!$A:$A,$A360,'BAZA DANYCH'!$F:$F,STATYSTYKI!$B360)</f>
        <v>24</v>
      </c>
      <c r="AS360" s="168">
        <f t="shared" si="374"/>
        <v>37</v>
      </c>
      <c r="AT360" s="168">
        <f>SUMIFS('BAZA DANYCH'!$O:$O,'BAZA DANYCH'!$U:$U,AT$281,'BAZA DANYCH'!$K:$K,$C360,'BAZA DANYCH'!$A:$A,$A360,'BAZA DANYCH'!$F:$F,STATYSTYKI!$B360)</f>
        <v>14</v>
      </c>
      <c r="AU360" s="168">
        <f>SUMIFS('BAZA DANYCH'!$P:$P,'BAZA DANYCH'!$U:$U,AU$281,'BAZA DANYCH'!$K:$K,$C360,'BAZA DANYCH'!$A:$A,$A360,'BAZA DANYCH'!$F:$F,STATYSTYKI!$B360)</f>
        <v>17</v>
      </c>
      <c r="AV360" s="168">
        <f t="shared" si="375"/>
        <v>31</v>
      </c>
      <c r="AW360" s="168">
        <f>SUMIFS('BAZA DANYCH'!$O:$O,'BAZA DANYCH'!$U:$U,AW$281,'BAZA DANYCH'!$K:$K,$C360,'BAZA DANYCH'!$A:$A,$A360,'BAZA DANYCH'!$F:$F,STATYSTYKI!$B360)</f>
        <v>1</v>
      </c>
      <c r="AX360" s="168">
        <f>SUMIFS('BAZA DANYCH'!$P:$P,'BAZA DANYCH'!$U:$U,AX$281,'BAZA DANYCH'!$K:$K,$C360,'BAZA DANYCH'!$A:$A,$A360,'BAZA DANYCH'!$F:$F,STATYSTYKI!$B360)</f>
        <v>12</v>
      </c>
      <c r="AY360" s="168">
        <f t="shared" si="376"/>
        <v>13</v>
      </c>
      <c r="AZ360" s="168">
        <f>SUMIFS('BAZA DANYCH'!$O:$O,'BAZA DANYCH'!$U:$U,AZ$281,'BAZA DANYCH'!$K:$K,$C360,'BAZA DANYCH'!$A:$A,$A360,'BAZA DANYCH'!$F:$F,STATYSTYKI!$B360)</f>
        <v>17</v>
      </c>
      <c r="BA360" s="168">
        <f>SUMIFS('BAZA DANYCH'!$P:$P,'BAZA DANYCH'!$U:$U,BA$281,'BAZA DANYCH'!$K:$K,$C360,'BAZA DANYCH'!$A:$A,$A360,'BAZA DANYCH'!$F:$F,STATYSTYKI!$B360)</f>
        <v>39</v>
      </c>
      <c r="BB360" s="168">
        <f t="shared" si="377"/>
        <v>56</v>
      </c>
      <c r="BC360" s="168">
        <f>SUMIFS('BAZA DANYCH'!$O:$O,'BAZA DANYCH'!$U:$U,BC$281,'BAZA DANYCH'!$K:$K,$C360,'BAZA DANYCH'!$A:$A,$A360,'BAZA DANYCH'!$F:$F,STATYSTYKI!$B360)</f>
        <v>17</v>
      </c>
      <c r="BD360" s="168">
        <f>SUMIFS('BAZA DANYCH'!$P:$P,'BAZA DANYCH'!$U:$U,BD$281,'BAZA DANYCH'!$K:$K,$C360,'BAZA DANYCH'!$A:$A,$A360,'BAZA DANYCH'!$F:$F,STATYSTYKI!$B360)</f>
        <v>11</v>
      </c>
      <c r="BE360" s="168">
        <f t="shared" si="378"/>
        <v>28</v>
      </c>
      <c r="BF360" s="168">
        <f>SUMIFS('BAZA DANYCH'!$O:$O,'BAZA DANYCH'!$U:$U,BF$281,'BAZA DANYCH'!$K:$K,$C360,'BAZA DANYCH'!$A:$A,$A360,'BAZA DANYCH'!$F:$F,STATYSTYKI!$B360)</f>
        <v>8</v>
      </c>
      <c r="BG360" s="168">
        <f>SUMIFS('BAZA DANYCH'!$P:$P,'BAZA DANYCH'!$U:$U,BG$281,'BAZA DANYCH'!$K:$K,$C360,'BAZA DANYCH'!$A:$A,$A360,'BAZA DANYCH'!$F:$F,STATYSTYKI!$B360)</f>
        <v>32</v>
      </c>
      <c r="BH360" s="168">
        <f t="shared" si="379"/>
        <v>40</v>
      </c>
      <c r="BI360" s="168">
        <f>SUMIFS('BAZA DANYCH'!$O:$O,'BAZA DANYCH'!$U:$U,BI$281,'BAZA DANYCH'!$K:$K,$C360,'BAZA DANYCH'!$A:$A,$A360,'BAZA DANYCH'!$F:$F,STATYSTYKI!$B360)</f>
        <v>19</v>
      </c>
      <c r="BJ360" s="168">
        <f>SUMIFS('BAZA DANYCH'!$P:$P,'BAZA DANYCH'!$U:$U,BJ$281,'BAZA DANYCH'!$K:$K,$C360,'BAZA DANYCH'!$A:$A,$A360,'BAZA DANYCH'!$F:$F,STATYSTYKI!$B360)</f>
        <v>6</v>
      </c>
      <c r="BK360" s="168">
        <f t="shared" si="380"/>
        <v>25</v>
      </c>
      <c r="BL360" s="168">
        <f>SUMIFS('BAZA DANYCH'!$O:$O,'BAZA DANYCH'!$U:$U,BL$281,'BAZA DANYCH'!$K:$K,$C360,'BAZA DANYCH'!$A:$A,$A360,'BAZA DANYCH'!$F:$F,STATYSTYKI!$B360)</f>
        <v>18</v>
      </c>
      <c r="BM360" s="168">
        <f>SUMIFS('BAZA DANYCH'!$P:$P,'BAZA DANYCH'!$U:$U,BM$281,'BAZA DANYCH'!$K:$K,$C360,'BAZA DANYCH'!$A:$A,$A360,'BAZA DANYCH'!$F:$F,STATYSTYKI!$B360)</f>
        <v>8</v>
      </c>
      <c r="BN360" s="168">
        <f t="shared" si="381"/>
        <v>26</v>
      </c>
      <c r="BO360" s="168">
        <f>SUMIFS('BAZA DANYCH'!$O:$O,'BAZA DANYCH'!$U:$U,BO$281,'BAZA DANYCH'!$K:$K,$C360,'BAZA DANYCH'!$A:$A,$A360,'BAZA DANYCH'!$F:$F,STATYSTYKI!$B360)</f>
        <v>12</v>
      </c>
      <c r="BP360" s="168">
        <f>SUMIFS('BAZA DANYCH'!$P:$P,'BAZA DANYCH'!$U:$U,BP$281,'BAZA DANYCH'!$K:$K,$C360,'BAZA DANYCH'!$A:$A,$A360,'BAZA DANYCH'!$F:$F,STATYSTYKI!$B360)</f>
        <v>10</v>
      </c>
      <c r="BQ360" s="168">
        <f t="shared" si="382"/>
        <v>22</v>
      </c>
      <c r="BR360" s="168">
        <f>SUMIFS('BAZA DANYCH'!$O:$O,'BAZA DANYCH'!$U:$U,BR$281,'BAZA DANYCH'!$K:$K,$C360,'BAZA DANYCH'!$A:$A,$A360,'BAZA DANYCH'!$F:$F,STATYSTYKI!$B360)</f>
        <v>19</v>
      </c>
      <c r="BS360" s="168">
        <f>SUMIFS('BAZA DANYCH'!$P:$P,'BAZA DANYCH'!$U:$U,BS$281,'BAZA DANYCH'!$K:$K,$C360,'BAZA DANYCH'!$A:$A,$A360,'BAZA DANYCH'!$F:$F,STATYSTYKI!$B360)</f>
        <v>2</v>
      </c>
      <c r="BT360" s="168">
        <f t="shared" si="383"/>
        <v>21</v>
      </c>
      <c r="BU360" s="168">
        <f>SUMIFS('BAZA DANYCH'!$O:$O,'BAZA DANYCH'!$U:$U,BU$281,'BAZA DANYCH'!$K:$K,$C360,'BAZA DANYCH'!$A:$A,$A360,'BAZA DANYCH'!$F:$F,STATYSTYKI!$B360)</f>
        <v>18</v>
      </c>
      <c r="BV360" s="168">
        <f>SUMIFS('BAZA DANYCH'!$P:$P,'BAZA DANYCH'!$U:$U,BV$281,'BAZA DANYCH'!$K:$K,$C360,'BAZA DANYCH'!$A:$A,$A360,'BAZA DANYCH'!$F:$F,STATYSTYKI!$B360)</f>
        <v>7</v>
      </c>
      <c r="BW360" s="168">
        <f t="shared" si="384"/>
        <v>25</v>
      </c>
      <c r="BX360" s="168">
        <f>SUMIFS('BAZA DANYCH'!$O:$O,'BAZA DANYCH'!$U:$U,BX$281,'BAZA DANYCH'!$K:$K,$C360,'BAZA DANYCH'!$A:$A,$A360,'BAZA DANYCH'!$F:$F,STATYSTYKI!$B360)</f>
        <v>44</v>
      </c>
      <c r="BY360" s="168">
        <f>SUMIFS('BAZA DANYCH'!$P:$P,'BAZA DANYCH'!$U:$U,BY$281,'BAZA DANYCH'!$K:$K,$C360,'BAZA DANYCH'!$A:$A,$A360,'BAZA DANYCH'!$F:$F,STATYSTYKI!$B360)</f>
        <v>6</v>
      </c>
      <c r="BZ360" s="168">
        <f t="shared" si="385"/>
        <v>50</v>
      </c>
      <c r="CA360" s="168">
        <f>SUMIFS('BAZA DANYCH'!$O:$O,'BAZA DANYCH'!$U:$U,CA$281,'BAZA DANYCH'!$K:$K,$C360,'BAZA DANYCH'!$A:$A,$A360,'BAZA DANYCH'!$F:$F,STATYSTYKI!$B360)</f>
        <v>38</v>
      </c>
      <c r="CB360" s="168">
        <f>SUMIFS('BAZA DANYCH'!$P:$P,'BAZA DANYCH'!$U:$U,CB$281,'BAZA DANYCH'!$K:$K,$C360,'BAZA DANYCH'!$A:$A,$A360,'BAZA DANYCH'!$F:$F,STATYSTYKI!$B360)</f>
        <v>8</v>
      </c>
      <c r="CC360" s="168">
        <f t="shared" si="386"/>
        <v>46</v>
      </c>
      <c r="CD360" s="168">
        <f>SUMIFS('BAZA DANYCH'!$O:$O,'BAZA DANYCH'!$U:$U,CD$281,'BAZA DANYCH'!$K:$K,$C360,'BAZA DANYCH'!$A:$A,$A360,'BAZA DANYCH'!$F:$F,STATYSTYKI!$B360)</f>
        <v>21</v>
      </c>
      <c r="CE360" s="168">
        <f>SUMIFS('BAZA DANYCH'!$P:$P,'BAZA DANYCH'!$U:$U,CE$281,'BAZA DANYCH'!$K:$K,$C360,'BAZA DANYCH'!$A:$A,$A360,'BAZA DANYCH'!$F:$F,STATYSTYKI!$B360)</f>
        <v>11</v>
      </c>
      <c r="CF360" s="168">
        <f t="shared" si="387"/>
        <v>32</v>
      </c>
      <c r="CG360" s="168">
        <f>SUMIFS('BAZA DANYCH'!$O:$O,'BAZA DANYCH'!$U:$U,CG$281,'BAZA DANYCH'!$K:$K,$C360,'BAZA DANYCH'!$A:$A,$A360,'BAZA DANYCH'!$F:$F,STATYSTYKI!$B360)</f>
        <v>38</v>
      </c>
      <c r="CH360" s="168">
        <f>SUMIFS('BAZA DANYCH'!$P:$P,'BAZA DANYCH'!$U:$U,CH$281,'BAZA DANYCH'!$K:$K,$C360,'BAZA DANYCH'!$A:$A,$A360,'BAZA DANYCH'!$F:$F,STATYSTYKI!$B360)</f>
        <v>13</v>
      </c>
      <c r="CI360" s="168">
        <f t="shared" si="388"/>
        <v>51</v>
      </c>
      <c r="CJ360" s="168">
        <f>SUMIFS('BAZA DANYCH'!$O:$O,'BAZA DANYCH'!$U:$U,CJ$281,'BAZA DANYCH'!$K:$K,$C360,'BAZA DANYCH'!$A:$A,$A360,'BAZA DANYCH'!$F:$F,STATYSTYKI!$B360)</f>
        <v>15</v>
      </c>
      <c r="CK360" s="168">
        <f>SUMIFS('BAZA DANYCH'!$P:$P,'BAZA DANYCH'!$U:$U,CK$281,'BAZA DANYCH'!$K:$K,$C360,'BAZA DANYCH'!$A:$A,$A360,'BAZA DANYCH'!$F:$F,STATYSTYKI!$B360)</f>
        <v>12</v>
      </c>
      <c r="CL360" s="168">
        <f t="shared" si="389"/>
        <v>27</v>
      </c>
      <c r="CM360" s="168">
        <f>SUMIFS('BAZA DANYCH'!$O:$O,'BAZA DANYCH'!$U:$U,CM$281,'BAZA DANYCH'!$K:$K,$C360,'BAZA DANYCH'!$A:$A,$A360,'BAZA DANYCH'!$F:$F,STATYSTYKI!$B360)</f>
        <v>12</v>
      </c>
      <c r="CN360" s="168">
        <f>SUMIFS('BAZA DANYCH'!$P:$P,'BAZA DANYCH'!$U:$U,CN$281,'BAZA DANYCH'!$K:$K,$C360,'BAZA DANYCH'!$A:$A,$A360,'BAZA DANYCH'!$F:$F,STATYSTYKI!$B360)</f>
        <v>5</v>
      </c>
      <c r="CO360" s="168">
        <f t="shared" si="390"/>
        <v>17</v>
      </c>
      <c r="CP360" s="168">
        <f>SUMIFS('BAZA DANYCH'!$O:$O,'BAZA DANYCH'!$U:$U,CP$281,'BAZA DANYCH'!$K:$K,$C360,'BAZA DANYCH'!$A:$A,$A360,'BAZA DANYCH'!$F:$F,STATYSTYKI!$B360)</f>
        <v>18</v>
      </c>
      <c r="CQ360" s="168">
        <f>SUMIFS('BAZA DANYCH'!$P:$P,'BAZA DANYCH'!$U:$U,CQ$281,'BAZA DANYCH'!$K:$K,$C360,'BAZA DANYCH'!$A:$A,$A360,'BAZA DANYCH'!$F:$F,STATYSTYKI!$B360)</f>
        <v>12</v>
      </c>
      <c r="CR360" s="168">
        <f t="shared" si="391"/>
        <v>30</v>
      </c>
      <c r="CS360" s="168">
        <f>SUMIFS('BAZA DANYCH'!$O:$O,'BAZA DANYCH'!$U:$U,CS$281,'BAZA DANYCH'!$K:$K,$C360,'BAZA DANYCH'!$A:$A,$A360,'BAZA DANYCH'!$F:$F,STATYSTYKI!$B360)</f>
        <v>13</v>
      </c>
      <c r="CT360" s="168">
        <f>SUMIFS('BAZA DANYCH'!$P:$P,'BAZA DANYCH'!$U:$U,CT$281,'BAZA DANYCH'!$K:$K,$C360,'BAZA DANYCH'!$A:$A,$A360,'BAZA DANYCH'!$F:$F,STATYSTYKI!$B360)</f>
        <v>0</v>
      </c>
      <c r="CU360" s="168">
        <f t="shared" si="392"/>
        <v>13</v>
      </c>
      <c r="CV360" s="168">
        <f>SUMIFS('BAZA DANYCH'!$O:$O,'BAZA DANYCH'!$U:$U,CV$281,'BAZA DANYCH'!$K:$K,$C360,'BAZA DANYCH'!$A:$A,$A360,'BAZA DANYCH'!$F:$F,STATYSTYKI!$B360)</f>
        <v>11</v>
      </c>
      <c r="CW360" s="168">
        <f>SUMIFS('BAZA DANYCH'!$P:$P,'BAZA DANYCH'!$U:$U,CW$281,'BAZA DANYCH'!$K:$K,$C360,'BAZA DANYCH'!$A:$A,$A360,'BAZA DANYCH'!$F:$F,STATYSTYKI!$B360)</f>
        <v>21</v>
      </c>
    </row>
    <row r="361" spans="1:101" ht="12" customHeight="1" x14ac:dyDescent="0.2">
      <c r="A361" s="170" t="str">
        <f t="shared" ref="A361:C361" si="404">A263</f>
        <v>Nadodrze</v>
      </c>
      <c r="B361" s="170" t="str">
        <f t="shared" si="404"/>
        <v>pr_90a_kier_zach_A</v>
      </c>
      <c r="C361" s="170" t="str">
        <f t="shared" si="404"/>
        <v>Ekspres Bus</v>
      </c>
      <c r="D361" s="177">
        <f t="shared" si="358"/>
        <v>2</v>
      </c>
      <c r="E361" s="177">
        <f t="shared" si="359"/>
        <v>0</v>
      </c>
      <c r="F361" s="177">
        <f t="shared" si="361"/>
        <v>2</v>
      </c>
      <c r="G361" s="168">
        <f>SUMIFS('BAZA DANYCH'!$O:$O,'BAZA DANYCH'!$U:$U,G$281,'BAZA DANYCH'!$K:$K,$C361,'BAZA DANYCH'!$A:$A,$A361,'BAZA DANYCH'!$F:$F,STATYSTYKI!$B361)</f>
        <v>0</v>
      </c>
      <c r="H361" s="168">
        <f>SUMIFS('BAZA DANYCH'!$P:$P,'BAZA DANYCH'!$U:$U,H$281,'BAZA DANYCH'!$K:$K,$C361,'BAZA DANYCH'!$A:$A,$A361,'BAZA DANYCH'!$F:$F,STATYSTYKI!$B361)</f>
        <v>0</v>
      </c>
      <c r="I361" s="168">
        <f t="shared" si="362"/>
        <v>0</v>
      </c>
      <c r="J361" s="168">
        <f>SUMIFS('BAZA DANYCH'!$O:$O,'BAZA DANYCH'!$U:$U,J$281,'BAZA DANYCH'!$K:$K,$C361,'BAZA DANYCH'!$A:$A,$A361,'BAZA DANYCH'!$F:$F,STATYSTYKI!$B361)</f>
        <v>0</v>
      </c>
      <c r="K361" s="168">
        <f>SUMIFS('BAZA DANYCH'!$P:$P,'BAZA DANYCH'!$U:$U,K$281,'BAZA DANYCH'!$K:$K,$C361,'BAZA DANYCH'!$A:$A,$A361,'BAZA DANYCH'!$F:$F,STATYSTYKI!$B361)</f>
        <v>0</v>
      </c>
      <c r="L361" s="168">
        <f t="shared" si="363"/>
        <v>0</v>
      </c>
      <c r="M361" s="168">
        <f>SUMIFS('BAZA DANYCH'!$O:$O,'BAZA DANYCH'!$U:$U,M$281,'BAZA DANYCH'!$K:$K,$C361,'BAZA DANYCH'!$A:$A,$A361,'BAZA DANYCH'!$F:$F,STATYSTYKI!$B361)</f>
        <v>0</v>
      </c>
      <c r="N361" s="168">
        <f>SUMIFS('BAZA DANYCH'!$P:$P,'BAZA DANYCH'!$U:$U,N$281,'BAZA DANYCH'!$K:$K,$C361,'BAZA DANYCH'!$A:$A,$A361,'BAZA DANYCH'!$F:$F,STATYSTYKI!$B361)</f>
        <v>0</v>
      </c>
      <c r="O361" s="168">
        <f t="shared" si="364"/>
        <v>0</v>
      </c>
      <c r="P361" s="168">
        <f>SUMIFS('BAZA DANYCH'!$O:$O,'BAZA DANYCH'!$U:$U,P$281,'BAZA DANYCH'!$K:$K,$C361,'BAZA DANYCH'!$A:$A,$A361,'BAZA DANYCH'!$F:$F,STATYSTYKI!$B361)</f>
        <v>0</v>
      </c>
      <c r="Q361" s="168">
        <f>SUMIFS('BAZA DANYCH'!$P:$P,'BAZA DANYCH'!$U:$U,Q$281,'BAZA DANYCH'!$K:$K,$C361,'BAZA DANYCH'!$A:$A,$A361,'BAZA DANYCH'!$F:$F,STATYSTYKI!$B361)</f>
        <v>0</v>
      </c>
      <c r="R361" s="168">
        <f t="shared" si="365"/>
        <v>0</v>
      </c>
      <c r="S361" s="168">
        <f>SUMIFS('BAZA DANYCH'!$O:$O,'BAZA DANYCH'!$U:$U,S$281,'BAZA DANYCH'!$K:$K,$C361,'BAZA DANYCH'!$A:$A,$A361,'BAZA DANYCH'!$F:$F,STATYSTYKI!$B361)</f>
        <v>0</v>
      </c>
      <c r="T361" s="168">
        <f>SUMIFS('BAZA DANYCH'!$P:$P,'BAZA DANYCH'!$U:$U,T$281,'BAZA DANYCH'!$K:$K,$C361,'BAZA DANYCH'!$A:$A,$A361,'BAZA DANYCH'!$F:$F,STATYSTYKI!$B361)</f>
        <v>0</v>
      </c>
      <c r="U361" s="168">
        <f t="shared" si="366"/>
        <v>0</v>
      </c>
      <c r="V361" s="168">
        <f>SUMIFS('BAZA DANYCH'!$O:$O,'BAZA DANYCH'!$U:$U,V$281,'BAZA DANYCH'!$K:$K,$C361,'BAZA DANYCH'!$A:$A,$A361,'BAZA DANYCH'!$F:$F,STATYSTYKI!$B361)</f>
        <v>0</v>
      </c>
      <c r="W361" s="168">
        <f>SUMIFS('BAZA DANYCH'!$P:$P,'BAZA DANYCH'!$U:$U,W$281,'BAZA DANYCH'!$K:$K,$C361,'BAZA DANYCH'!$A:$A,$A361,'BAZA DANYCH'!$F:$F,STATYSTYKI!$B361)</f>
        <v>0</v>
      </c>
      <c r="X361" s="168">
        <f t="shared" si="367"/>
        <v>0</v>
      </c>
      <c r="Y361" s="168">
        <f>SUMIFS('BAZA DANYCH'!$O:$O,'BAZA DANYCH'!$U:$U,Y$281,'BAZA DANYCH'!$K:$K,$C361,'BAZA DANYCH'!$A:$A,$A361,'BAZA DANYCH'!$F:$F,STATYSTYKI!$B361)</f>
        <v>0</v>
      </c>
      <c r="Z361" s="168">
        <f>SUMIFS('BAZA DANYCH'!$P:$P,'BAZA DANYCH'!$U:$U,Z$281,'BAZA DANYCH'!$K:$K,$C361,'BAZA DANYCH'!$A:$A,$A361,'BAZA DANYCH'!$F:$F,STATYSTYKI!$B361)</f>
        <v>0</v>
      </c>
      <c r="AA361" s="168">
        <f t="shared" si="368"/>
        <v>0</v>
      </c>
      <c r="AB361" s="168">
        <f>SUMIFS('BAZA DANYCH'!$O:$O,'BAZA DANYCH'!$U:$U,AB$281,'BAZA DANYCH'!$K:$K,$C361,'BAZA DANYCH'!$A:$A,$A361,'BAZA DANYCH'!$F:$F,STATYSTYKI!$B361)</f>
        <v>0</v>
      </c>
      <c r="AC361" s="168">
        <f>SUMIFS('BAZA DANYCH'!$P:$P,'BAZA DANYCH'!$U:$U,AC$281,'BAZA DANYCH'!$K:$K,$C361,'BAZA DANYCH'!$A:$A,$A361,'BAZA DANYCH'!$F:$F,STATYSTYKI!$B361)</f>
        <v>0</v>
      </c>
      <c r="AD361" s="168">
        <f t="shared" si="369"/>
        <v>0</v>
      </c>
      <c r="AE361" s="168">
        <f>SUMIFS('BAZA DANYCH'!$O:$O,'BAZA DANYCH'!$U:$U,AE$281,'BAZA DANYCH'!$K:$K,$C361,'BAZA DANYCH'!$A:$A,$A361,'BAZA DANYCH'!$F:$F,STATYSTYKI!$B361)</f>
        <v>0</v>
      </c>
      <c r="AF361" s="168">
        <f>SUMIFS('BAZA DANYCH'!$P:$P,'BAZA DANYCH'!$U:$U,AF$281,'BAZA DANYCH'!$K:$K,$C361,'BAZA DANYCH'!$A:$A,$A361,'BAZA DANYCH'!$F:$F,STATYSTYKI!$B361)</f>
        <v>0</v>
      </c>
      <c r="AG361" s="168">
        <f t="shared" si="370"/>
        <v>0</v>
      </c>
      <c r="AH361" s="168">
        <f>SUMIFS('BAZA DANYCH'!$O:$O,'BAZA DANYCH'!$U:$U,AH$281,'BAZA DANYCH'!$K:$K,$C361,'BAZA DANYCH'!$A:$A,$A361,'BAZA DANYCH'!$F:$F,STATYSTYKI!$B361)</f>
        <v>0</v>
      </c>
      <c r="AI361" s="168">
        <f>SUMIFS('BAZA DANYCH'!$P:$P,'BAZA DANYCH'!$U:$U,AI$281,'BAZA DANYCH'!$K:$K,$C361,'BAZA DANYCH'!$A:$A,$A361,'BAZA DANYCH'!$F:$F,STATYSTYKI!$B361)</f>
        <v>0</v>
      </c>
      <c r="AJ361" s="168">
        <f t="shared" si="371"/>
        <v>0</v>
      </c>
      <c r="AK361" s="168">
        <f>SUMIFS('BAZA DANYCH'!$O:$O,'BAZA DANYCH'!$U:$U,AK$281,'BAZA DANYCH'!$K:$K,$C361,'BAZA DANYCH'!$A:$A,$A361,'BAZA DANYCH'!$F:$F,STATYSTYKI!$B361)</f>
        <v>1</v>
      </c>
      <c r="AL361" s="168">
        <f>SUMIFS('BAZA DANYCH'!$P:$P,'BAZA DANYCH'!$U:$U,AL$281,'BAZA DANYCH'!$K:$K,$C361,'BAZA DANYCH'!$A:$A,$A361,'BAZA DANYCH'!$F:$F,STATYSTYKI!$B361)</f>
        <v>0</v>
      </c>
      <c r="AM361" s="168">
        <f t="shared" si="372"/>
        <v>1</v>
      </c>
      <c r="AN361" s="168">
        <f>SUMIFS('BAZA DANYCH'!$O:$O,'BAZA DANYCH'!$U:$U,AN$281,'BAZA DANYCH'!$K:$K,$C361,'BAZA DANYCH'!$A:$A,$A361,'BAZA DANYCH'!$F:$F,STATYSTYKI!$B361)</f>
        <v>0</v>
      </c>
      <c r="AO361" s="168">
        <f>SUMIFS('BAZA DANYCH'!$P:$P,'BAZA DANYCH'!$U:$U,AO$281,'BAZA DANYCH'!$K:$K,$C361,'BAZA DANYCH'!$A:$A,$A361,'BAZA DANYCH'!$F:$F,STATYSTYKI!$B361)</f>
        <v>0</v>
      </c>
      <c r="AP361" s="168">
        <f t="shared" si="373"/>
        <v>0</v>
      </c>
      <c r="AQ361" s="168">
        <f>SUMIFS('BAZA DANYCH'!$O:$O,'BAZA DANYCH'!$U:$U,AQ$281,'BAZA DANYCH'!$K:$K,$C361,'BAZA DANYCH'!$A:$A,$A361,'BAZA DANYCH'!$F:$F,STATYSTYKI!$B361)</f>
        <v>0</v>
      </c>
      <c r="AR361" s="168">
        <f>SUMIFS('BAZA DANYCH'!$P:$P,'BAZA DANYCH'!$U:$U,AR$281,'BAZA DANYCH'!$K:$K,$C361,'BAZA DANYCH'!$A:$A,$A361,'BAZA DANYCH'!$F:$F,STATYSTYKI!$B361)</f>
        <v>0</v>
      </c>
      <c r="AS361" s="168">
        <f t="shared" si="374"/>
        <v>0</v>
      </c>
      <c r="AT361" s="168">
        <f>SUMIFS('BAZA DANYCH'!$O:$O,'BAZA DANYCH'!$U:$U,AT$281,'BAZA DANYCH'!$K:$K,$C361,'BAZA DANYCH'!$A:$A,$A361,'BAZA DANYCH'!$F:$F,STATYSTYKI!$B361)</f>
        <v>0</v>
      </c>
      <c r="AU361" s="168">
        <f>SUMIFS('BAZA DANYCH'!$P:$P,'BAZA DANYCH'!$U:$U,AU$281,'BAZA DANYCH'!$K:$K,$C361,'BAZA DANYCH'!$A:$A,$A361,'BAZA DANYCH'!$F:$F,STATYSTYKI!$B361)</f>
        <v>0</v>
      </c>
      <c r="AV361" s="168">
        <f t="shared" si="375"/>
        <v>0</v>
      </c>
      <c r="AW361" s="168">
        <f>SUMIFS('BAZA DANYCH'!$O:$O,'BAZA DANYCH'!$U:$U,AW$281,'BAZA DANYCH'!$K:$K,$C361,'BAZA DANYCH'!$A:$A,$A361,'BAZA DANYCH'!$F:$F,STATYSTYKI!$B361)</f>
        <v>0</v>
      </c>
      <c r="AX361" s="168">
        <f>SUMIFS('BAZA DANYCH'!$P:$P,'BAZA DANYCH'!$U:$U,AX$281,'BAZA DANYCH'!$K:$K,$C361,'BAZA DANYCH'!$A:$A,$A361,'BAZA DANYCH'!$F:$F,STATYSTYKI!$B361)</f>
        <v>0</v>
      </c>
      <c r="AY361" s="168">
        <f t="shared" si="376"/>
        <v>0</v>
      </c>
      <c r="AZ361" s="168">
        <f>SUMIFS('BAZA DANYCH'!$O:$O,'BAZA DANYCH'!$U:$U,AZ$281,'BAZA DANYCH'!$K:$K,$C361,'BAZA DANYCH'!$A:$A,$A361,'BAZA DANYCH'!$F:$F,STATYSTYKI!$B361)</f>
        <v>0</v>
      </c>
      <c r="BA361" s="168">
        <f>SUMIFS('BAZA DANYCH'!$P:$P,'BAZA DANYCH'!$U:$U,BA$281,'BAZA DANYCH'!$K:$K,$C361,'BAZA DANYCH'!$A:$A,$A361,'BAZA DANYCH'!$F:$F,STATYSTYKI!$B361)</f>
        <v>0</v>
      </c>
      <c r="BB361" s="168">
        <f t="shared" si="377"/>
        <v>0</v>
      </c>
      <c r="BC361" s="168">
        <f>SUMIFS('BAZA DANYCH'!$O:$O,'BAZA DANYCH'!$U:$U,BC$281,'BAZA DANYCH'!$K:$K,$C361,'BAZA DANYCH'!$A:$A,$A361,'BAZA DANYCH'!$F:$F,STATYSTYKI!$B361)</f>
        <v>0</v>
      </c>
      <c r="BD361" s="168">
        <f>SUMIFS('BAZA DANYCH'!$P:$P,'BAZA DANYCH'!$U:$U,BD$281,'BAZA DANYCH'!$K:$K,$C361,'BAZA DANYCH'!$A:$A,$A361,'BAZA DANYCH'!$F:$F,STATYSTYKI!$B361)</f>
        <v>0</v>
      </c>
      <c r="BE361" s="168">
        <f t="shared" si="378"/>
        <v>0</v>
      </c>
      <c r="BF361" s="168">
        <f>SUMIFS('BAZA DANYCH'!$O:$O,'BAZA DANYCH'!$U:$U,BF$281,'BAZA DANYCH'!$K:$K,$C361,'BAZA DANYCH'!$A:$A,$A361,'BAZA DANYCH'!$F:$F,STATYSTYKI!$B361)</f>
        <v>0</v>
      </c>
      <c r="BG361" s="168">
        <f>SUMIFS('BAZA DANYCH'!$P:$P,'BAZA DANYCH'!$U:$U,BG$281,'BAZA DANYCH'!$K:$K,$C361,'BAZA DANYCH'!$A:$A,$A361,'BAZA DANYCH'!$F:$F,STATYSTYKI!$B361)</f>
        <v>0</v>
      </c>
      <c r="BH361" s="168">
        <f t="shared" si="379"/>
        <v>0</v>
      </c>
      <c r="BI361" s="168">
        <f>SUMIFS('BAZA DANYCH'!$O:$O,'BAZA DANYCH'!$U:$U,BI$281,'BAZA DANYCH'!$K:$K,$C361,'BAZA DANYCH'!$A:$A,$A361,'BAZA DANYCH'!$F:$F,STATYSTYKI!$B361)</f>
        <v>0</v>
      </c>
      <c r="BJ361" s="168">
        <f>SUMIFS('BAZA DANYCH'!$P:$P,'BAZA DANYCH'!$U:$U,BJ$281,'BAZA DANYCH'!$K:$K,$C361,'BAZA DANYCH'!$A:$A,$A361,'BAZA DANYCH'!$F:$F,STATYSTYKI!$B361)</f>
        <v>0</v>
      </c>
      <c r="BK361" s="168">
        <f t="shared" si="380"/>
        <v>0</v>
      </c>
      <c r="BL361" s="168">
        <f>SUMIFS('BAZA DANYCH'!$O:$O,'BAZA DANYCH'!$U:$U,BL$281,'BAZA DANYCH'!$K:$K,$C361,'BAZA DANYCH'!$A:$A,$A361,'BAZA DANYCH'!$F:$F,STATYSTYKI!$B361)</f>
        <v>0</v>
      </c>
      <c r="BM361" s="168">
        <f>SUMIFS('BAZA DANYCH'!$P:$P,'BAZA DANYCH'!$U:$U,BM$281,'BAZA DANYCH'!$K:$K,$C361,'BAZA DANYCH'!$A:$A,$A361,'BAZA DANYCH'!$F:$F,STATYSTYKI!$B361)</f>
        <v>0</v>
      </c>
      <c r="BN361" s="168">
        <f t="shared" si="381"/>
        <v>0</v>
      </c>
      <c r="BO361" s="168">
        <f>SUMIFS('BAZA DANYCH'!$O:$O,'BAZA DANYCH'!$U:$U,BO$281,'BAZA DANYCH'!$K:$K,$C361,'BAZA DANYCH'!$A:$A,$A361,'BAZA DANYCH'!$F:$F,STATYSTYKI!$B361)</f>
        <v>0</v>
      </c>
      <c r="BP361" s="168">
        <f>SUMIFS('BAZA DANYCH'!$P:$P,'BAZA DANYCH'!$U:$U,BP$281,'BAZA DANYCH'!$K:$K,$C361,'BAZA DANYCH'!$A:$A,$A361,'BAZA DANYCH'!$F:$F,STATYSTYKI!$B361)</f>
        <v>0</v>
      </c>
      <c r="BQ361" s="168">
        <f t="shared" si="382"/>
        <v>0</v>
      </c>
      <c r="BR361" s="168">
        <f>SUMIFS('BAZA DANYCH'!$O:$O,'BAZA DANYCH'!$U:$U,BR$281,'BAZA DANYCH'!$K:$K,$C361,'BAZA DANYCH'!$A:$A,$A361,'BAZA DANYCH'!$F:$F,STATYSTYKI!$B361)</f>
        <v>0</v>
      </c>
      <c r="BS361" s="168">
        <f>SUMIFS('BAZA DANYCH'!$P:$P,'BAZA DANYCH'!$U:$U,BS$281,'BAZA DANYCH'!$K:$K,$C361,'BAZA DANYCH'!$A:$A,$A361,'BAZA DANYCH'!$F:$F,STATYSTYKI!$B361)</f>
        <v>0</v>
      </c>
      <c r="BT361" s="168">
        <f t="shared" si="383"/>
        <v>0</v>
      </c>
      <c r="BU361" s="168">
        <f>SUMIFS('BAZA DANYCH'!$O:$O,'BAZA DANYCH'!$U:$U,BU$281,'BAZA DANYCH'!$K:$K,$C361,'BAZA DANYCH'!$A:$A,$A361,'BAZA DANYCH'!$F:$F,STATYSTYKI!$B361)</f>
        <v>0</v>
      </c>
      <c r="BV361" s="168">
        <f>SUMIFS('BAZA DANYCH'!$P:$P,'BAZA DANYCH'!$U:$U,BV$281,'BAZA DANYCH'!$K:$K,$C361,'BAZA DANYCH'!$A:$A,$A361,'BAZA DANYCH'!$F:$F,STATYSTYKI!$B361)</f>
        <v>0</v>
      </c>
      <c r="BW361" s="168">
        <f t="shared" si="384"/>
        <v>0</v>
      </c>
      <c r="BX361" s="168">
        <f>SUMIFS('BAZA DANYCH'!$O:$O,'BAZA DANYCH'!$U:$U,BX$281,'BAZA DANYCH'!$K:$K,$C361,'BAZA DANYCH'!$A:$A,$A361,'BAZA DANYCH'!$F:$F,STATYSTYKI!$B361)</f>
        <v>1</v>
      </c>
      <c r="BY361" s="168">
        <f>SUMIFS('BAZA DANYCH'!$P:$P,'BAZA DANYCH'!$U:$U,BY$281,'BAZA DANYCH'!$K:$K,$C361,'BAZA DANYCH'!$A:$A,$A361,'BAZA DANYCH'!$F:$F,STATYSTYKI!$B361)</f>
        <v>0</v>
      </c>
      <c r="BZ361" s="168">
        <f t="shared" si="385"/>
        <v>1</v>
      </c>
      <c r="CA361" s="168">
        <f>SUMIFS('BAZA DANYCH'!$O:$O,'BAZA DANYCH'!$U:$U,CA$281,'BAZA DANYCH'!$K:$K,$C361,'BAZA DANYCH'!$A:$A,$A361,'BAZA DANYCH'!$F:$F,STATYSTYKI!$B361)</f>
        <v>0</v>
      </c>
      <c r="CB361" s="168">
        <f>SUMIFS('BAZA DANYCH'!$P:$P,'BAZA DANYCH'!$U:$U,CB$281,'BAZA DANYCH'!$K:$K,$C361,'BAZA DANYCH'!$A:$A,$A361,'BAZA DANYCH'!$F:$F,STATYSTYKI!$B361)</f>
        <v>0</v>
      </c>
      <c r="CC361" s="168">
        <f t="shared" si="386"/>
        <v>0</v>
      </c>
      <c r="CD361" s="168">
        <f>SUMIFS('BAZA DANYCH'!$O:$O,'BAZA DANYCH'!$U:$U,CD$281,'BAZA DANYCH'!$K:$K,$C361,'BAZA DANYCH'!$A:$A,$A361,'BAZA DANYCH'!$F:$F,STATYSTYKI!$B361)</f>
        <v>0</v>
      </c>
      <c r="CE361" s="168">
        <f>SUMIFS('BAZA DANYCH'!$P:$P,'BAZA DANYCH'!$U:$U,CE$281,'BAZA DANYCH'!$K:$K,$C361,'BAZA DANYCH'!$A:$A,$A361,'BAZA DANYCH'!$F:$F,STATYSTYKI!$B361)</f>
        <v>0</v>
      </c>
      <c r="CF361" s="168">
        <f t="shared" si="387"/>
        <v>0</v>
      </c>
      <c r="CG361" s="168">
        <f>SUMIFS('BAZA DANYCH'!$O:$O,'BAZA DANYCH'!$U:$U,CG$281,'BAZA DANYCH'!$K:$K,$C361,'BAZA DANYCH'!$A:$A,$A361,'BAZA DANYCH'!$F:$F,STATYSTYKI!$B361)</f>
        <v>0</v>
      </c>
      <c r="CH361" s="168">
        <f>SUMIFS('BAZA DANYCH'!$P:$P,'BAZA DANYCH'!$U:$U,CH$281,'BAZA DANYCH'!$K:$K,$C361,'BAZA DANYCH'!$A:$A,$A361,'BAZA DANYCH'!$F:$F,STATYSTYKI!$B361)</f>
        <v>0</v>
      </c>
      <c r="CI361" s="168">
        <f t="shared" si="388"/>
        <v>0</v>
      </c>
      <c r="CJ361" s="168">
        <f>SUMIFS('BAZA DANYCH'!$O:$O,'BAZA DANYCH'!$U:$U,CJ$281,'BAZA DANYCH'!$K:$K,$C361,'BAZA DANYCH'!$A:$A,$A361,'BAZA DANYCH'!$F:$F,STATYSTYKI!$B361)</f>
        <v>0</v>
      </c>
      <c r="CK361" s="168">
        <f>SUMIFS('BAZA DANYCH'!$P:$P,'BAZA DANYCH'!$U:$U,CK$281,'BAZA DANYCH'!$K:$K,$C361,'BAZA DANYCH'!$A:$A,$A361,'BAZA DANYCH'!$F:$F,STATYSTYKI!$B361)</f>
        <v>0</v>
      </c>
      <c r="CL361" s="168">
        <f t="shared" si="389"/>
        <v>0</v>
      </c>
      <c r="CM361" s="168">
        <f>SUMIFS('BAZA DANYCH'!$O:$O,'BAZA DANYCH'!$U:$U,CM$281,'BAZA DANYCH'!$K:$K,$C361,'BAZA DANYCH'!$A:$A,$A361,'BAZA DANYCH'!$F:$F,STATYSTYKI!$B361)</f>
        <v>0</v>
      </c>
      <c r="CN361" s="168">
        <f>SUMIFS('BAZA DANYCH'!$P:$P,'BAZA DANYCH'!$U:$U,CN$281,'BAZA DANYCH'!$K:$K,$C361,'BAZA DANYCH'!$A:$A,$A361,'BAZA DANYCH'!$F:$F,STATYSTYKI!$B361)</f>
        <v>0</v>
      </c>
      <c r="CO361" s="168">
        <f t="shared" si="390"/>
        <v>0</v>
      </c>
      <c r="CP361" s="168">
        <f>SUMIFS('BAZA DANYCH'!$O:$O,'BAZA DANYCH'!$U:$U,CP$281,'BAZA DANYCH'!$K:$K,$C361,'BAZA DANYCH'!$A:$A,$A361,'BAZA DANYCH'!$F:$F,STATYSTYKI!$B361)</f>
        <v>0</v>
      </c>
      <c r="CQ361" s="168">
        <f>SUMIFS('BAZA DANYCH'!$P:$P,'BAZA DANYCH'!$U:$U,CQ$281,'BAZA DANYCH'!$K:$K,$C361,'BAZA DANYCH'!$A:$A,$A361,'BAZA DANYCH'!$F:$F,STATYSTYKI!$B361)</f>
        <v>0</v>
      </c>
      <c r="CR361" s="168">
        <f t="shared" si="391"/>
        <v>0</v>
      </c>
      <c r="CS361" s="168">
        <f>SUMIFS('BAZA DANYCH'!$O:$O,'BAZA DANYCH'!$U:$U,CS$281,'BAZA DANYCH'!$K:$K,$C361,'BAZA DANYCH'!$A:$A,$A361,'BAZA DANYCH'!$F:$F,STATYSTYKI!$B361)</f>
        <v>0</v>
      </c>
      <c r="CT361" s="168">
        <f>SUMIFS('BAZA DANYCH'!$P:$P,'BAZA DANYCH'!$U:$U,CT$281,'BAZA DANYCH'!$K:$K,$C361,'BAZA DANYCH'!$A:$A,$A361,'BAZA DANYCH'!$F:$F,STATYSTYKI!$B361)</f>
        <v>0</v>
      </c>
      <c r="CU361" s="168">
        <f t="shared" si="392"/>
        <v>0</v>
      </c>
      <c r="CV361" s="168">
        <f>SUMIFS('BAZA DANYCH'!$O:$O,'BAZA DANYCH'!$U:$U,CV$281,'BAZA DANYCH'!$K:$K,$C361,'BAZA DANYCH'!$A:$A,$A361,'BAZA DANYCH'!$F:$F,STATYSTYKI!$B361)</f>
        <v>0</v>
      </c>
      <c r="CW361" s="168">
        <f>SUMIFS('BAZA DANYCH'!$P:$P,'BAZA DANYCH'!$U:$U,CW$281,'BAZA DANYCH'!$K:$K,$C361,'BAZA DANYCH'!$A:$A,$A361,'BAZA DANYCH'!$F:$F,STATYSTYKI!$B361)</f>
        <v>0</v>
      </c>
    </row>
    <row r="362" spans="1:101" ht="12" customHeight="1" x14ac:dyDescent="0.2">
      <c r="A362" s="170" t="str">
        <f t="shared" ref="A362:C362" si="405">A264</f>
        <v>Nadodrze</v>
      </c>
      <c r="B362" s="170" t="str">
        <f t="shared" si="405"/>
        <v>pr_90a_kier_zach_T</v>
      </c>
      <c r="C362" s="170" t="str">
        <f t="shared" si="405"/>
        <v>GUSTAW</v>
      </c>
      <c r="D362" s="177">
        <f t="shared" si="358"/>
        <v>0</v>
      </c>
      <c r="E362" s="177">
        <f t="shared" si="359"/>
        <v>0</v>
      </c>
      <c r="F362" s="177">
        <f t="shared" si="361"/>
        <v>0</v>
      </c>
      <c r="G362" s="168">
        <f>SUMIFS('BAZA DANYCH'!$O:$O,'BAZA DANYCH'!$U:$U,G$281,'BAZA DANYCH'!$K:$K,$C362,'BAZA DANYCH'!$A:$A,$A362,'BAZA DANYCH'!$F:$F,STATYSTYKI!$B362)</f>
        <v>0</v>
      </c>
      <c r="H362" s="168">
        <f>SUMIFS('BAZA DANYCH'!$P:$P,'BAZA DANYCH'!$U:$U,H$281,'BAZA DANYCH'!$K:$K,$C362,'BAZA DANYCH'!$A:$A,$A362,'BAZA DANYCH'!$F:$F,STATYSTYKI!$B362)</f>
        <v>0</v>
      </c>
      <c r="I362" s="168">
        <f t="shared" si="362"/>
        <v>0</v>
      </c>
      <c r="J362" s="168">
        <f>SUMIFS('BAZA DANYCH'!$O:$O,'BAZA DANYCH'!$U:$U,J$281,'BAZA DANYCH'!$K:$K,$C362,'BAZA DANYCH'!$A:$A,$A362,'BAZA DANYCH'!$F:$F,STATYSTYKI!$B362)</f>
        <v>0</v>
      </c>
      <c r="K362" s="168">
        <f>SUMIFS('BAZA DANYCH'!$P:$P,'BAZA DANYCH'!$U:$U,K$281,'BAZA DANYCH'!$K:$K,$C362,'BAZA DANYCH'!$A:$A,$A362,'BAZA DANYCH'!$F:$F,STATYSTYKI!$B362)</f>
        <v>0</v>
      </c>
      <c r="L362" s="168">
        <f t="shared" si="363"/>
        <v>0</v>
      </c>
      <c r="M362" s="168">
        <f>SUMIFS('BAZA DANYCH'!$O:$O,'BAZA DANYCH'!$U:$U,M$281,'BAZA DANYCH'!$K:$K,$C362,'BAZA DANYCH'!$A:$A,$A362,'BAZA DANYCH'!$F:$F,STATYSTYKI!$B362)</f>
        <v>0</v>
      </c>
      <c r="N362" s="168">
        <f>SUMIFS('BAZA DANYCH'!$P:$P,'BAZA DANYCH'!$U:$U,N$281,'BAZA DANYCH'!$K:$K,$C362,'BAZA DANYCH'!$A:$A,$A362,'BAZA DANYCH'!$F:$F,STATYSTYKI!$B362)</f>
        <v>0</v>
      </c>
      <c r="O362" s="168">
        <f t="shared" si="364"/>
        <v>0</v>
      </c>
      <c r="P362" s="168">
        <f>SUMIFS('BAZA DANYCH'!$O:$O,'BAZA DANYCH'!$U:$U,P$281,'BAZA DANYCH'!$K:$K,$C362,'BAZA DANYCH'!$A:$A,$A362,'BAZA DANYCH'!$F:$F,STATYSTYKI!$B362)</f>
        <v>0</v>
      </c>
      <c r="Q362" s="168">
        <f>SUMIFS('BAZA DANYCH'!$P:$P,'BAZA DANYCH'!$U:$U,Q$281,'BAZA DANYCH'!$K:$K,$C362,'BAZA DANYCH'!$A:$A,$A362,'BAZA DANYCH'!$F:$F,STATYSTYKI!$B362)</f>
        <v>0</v>
      </c>
      <c r="R362" s="168">
        <f t="shared" si="365"/>
        <v>0</v>
      </c>
      <c r="S362" s="168">
        <f>SUMIFS('BAZA DANYCH'!$O:$O,'BAZA DANYCH'!$U:$U,S$281,'BAZA DANYCH'!$K:$K,$C362,'BAZA DANYCH'!$A:$A,$A362,'BAZA DANYCH'!$F:$F,STATYSTYKI!$B362)</f>
        <v>0</v>
      </c>
      <c r="T362" s="168">
        <f>SUMIFS('BAZA DANYCH'!$P:$P,'BAZA DANYCH'!$U:$U,T$281,'BAZA DANYCH'!$K:$K,$C362,'BAZA DANYCH'!$A:$A,$A362,'BAZA DANYCH'!$F:$F,STATYSTYKI!$B362)</f>
        <v>0</v>
      </c>
      <c r="U362" s="168">
        <f t="shared" si="366"/>
        <v>0</v>
      </c>
      <c r="V362" s="168">
        <f>SUMIFS('BAZA DANYCH'!$O:$O,'BAZA DANYCH'!$U:$U,V$281,'BAZA DANYCH'!$K:$K,$C362,'BAZA DANYCH'!$A:$A,$A362,'BAZA DANYCH'!$F:$F,STATYSTYKI!$B362)</f>
        <v>0</v>
      </c>
      <c r="W362" s="168">
        <f>SUMIFS('BAZA DANYCH'!$P:$P,'BAZA DANYCH'!$U:$U,W$281,'BAZA DANYCH'!$K:$K,$C362,'BAZA DANYCH'!$A:$A,$A362,'BAZA DANYCH'!$F:$F,STATYSTYKI!$B362)</f>
        <v>0</v>
      </c>
      <c r="X362" s="168">
        <f t="shared" si="367"/>
        <v>0</v>
      </c>
      <c r="Y362" s="168">
        <f>SUMIFS('BAZA DANYCH'!$O:$O,'BAZA DANYCH'!$U:$U,Y$281,'BAZA DANYCH'!$K:$K,$C362,'BAZA DANYCH'!$A:$A,$A362,'BAZA DANYCH'!$F:$F,STATYSTYKI!$B362)</f>
        <v>0</v>
      </c>
      <c r="Z362" s="168">
        <f>SUMIFS('BAZA DANYCH'!$P:$P,'BAZA DANYCH'!$U:$U,Z$281,'BAZA DANYCH'!$K:$K,$C362,'BAZA DANYCH'!$A:$A,$A362,'BAZA DANYCH'!$F:$F,STATYSTYKI!$B362)</f>
        <v>0</v>
      </c>
      <c r="AA362" s="168">
        <f t="shared" si="368"/>
        <v>0</v>
      </c>
      <c r="AB362" s="168">
        <f>SUMIFS('BAZA DANYCH'!$O:$O,'BAZA DANYCH'!$U:$U,AB$281,'BAZA DANYCH'!$K:$K,$C362,'BAZA DANYCH'!$A:$A,$A362,'BAZA DANYCH'!$F:$F,STATYSTYKI!$B362)</f>
        <v>0</v>
      </c>
      <c r="AC362" s="168">
        <f>SUMIFS('BAZA DANYCH'!$P:$P,'BAZA DANYCH'!$U:$U,AC$281,'BAZA DANYCH'!$K:$K,$C362,'BAZA DANYCH'!$A:$A,$A362,'BAZA DANYCH'!$F:$F,STATYSTYKI!$B362)</f>
        <v>0</v>
      </c>
      <c r="AD362" s="168">
        <f t="shared" si="369"/>
        <v>0</v>
      </c>
      <c r="AE362" s="168">
        <f>SUMIFS('BAZA DANYCH'!$O:$O,'BAZA DANYCH'!$U:$U,AE$281,'BAZA DANYCH'!$K:$K,$C362,'BAZA DANYCH'!$A:$A,$A362,'BAZA DANYCH'!$F:$F,STATYSTYKI!$B362)</f>
        <v>0</v>
      </c>
      <c r="AF362" s="168">
        <f>SUMIFS('BAZA DANYCH'!$P:$P,'BAZA DANYCH'!$U:$U,AF$281,'BAZA DANYCH'!$K:$K,$C362,'BAZA DANYCH'!$A:$A,$A362,'BAZA DANYCH'!$F:$F,STATYSTYKI!$B362)</f>
        <v>0</v>
      </c>
      <c r="AG362" s="168">
        <f t="shared" si="370"/>
        <v>0</v>
      </c>
      <c r="AH362" s="168">
        <f>SUMIFS('BAZA DANYCH'!$O:$O,'BAZA DANYCH'!$U:$U,AH$281,'BAZA DANYCH'!$K:$K,$C362,'BAZA DANYCH'!$A:$A,$A362,'BAZA DANYCH'!$F:$F,STATYSTYKI!$B362)</f>
        <v>0</v>
      </c>
      <c r="AI362" s="168">
        <f>SUMIFS('BAZA DANYCH'!$P:$P,'BAZA DANYCH'!$U:$U,AI$281,'BAZA DANYCH'!$K:$K,$C362,'BAZA DANYCH'!$A:$A,$A362,'BAZA DANYCH'!$F:$F,STATYSTYKI!$B362)</f>
        <v>0</v>
      </c>
      <c r="AJ362" s="168">
        <f t="shared" si="371"/>
        <v>0</v>
      </c>
      <c r="AK362" s="168">
        <f>SUMIFS('BAZA DANYCH'!$O:$O,'BAZA DANYCH'!$U:$U,AK$281,'BAZA DANYCH'!$K:$K,$C362,'BAZA DANYCH'!$A:$A,$A362,'BAZA DANYCH'!$F:$F,STATYSTYKI!$B362)</f>
        <v>0</v>
      </c>
      <c r="AL362" s="168">
        <f>SUMIFS('BAZA DANYCH'!$P:$P,'BAZA DANYCH'!$U:$U,AL$281,'BAZA DANYCH'!$K:$K,$C362,'BAZA DANYCH'!$A:$A,$A362,'BAZA DANYCH'!$F:$F,STATYSTYKI!$B362)</f>
        <v>0</v>
      </c>
      <c r="AM362" s="168">
        <f t="shared" si="372"/>
        <v>0</v>
      </c>
      <c r="AN362" s="168">
        <f>SUMIFS('BAZA DANYCH'!$O:$O,'BAZA DANYCH'!$U:$U,AN$281,'BAZA DANYCH'!$K:$K,$C362,'BAZA DANYCH'!$A:$A,$A362,'BAZA DANYCH'!$F:$F,STATYSTYKI!$B362)</f>
        <v>0</v>
      </c>
      <c r="AO362" s="168">
        <f>SUMIFS('BAZA DANYCH'!$P:$P,'BAZA DANYCH'!$U:$U,AO$281,'BAZA DANYCH'!$K:$K,$C362,'BAZA DANYCH'!$A:$A,$A362,'BAZA DANYCH'!$F:$F,STATYSTYKI!$B362)</f>
        <v>0</v>
      </c>
      <c r="AP362" s="168">
        <f t="shared" si="373"/>
        <v>0</v>
      </c>
      <c r="AQ362" s="168">
        <f>SUMIFS('BAZA DANYCH'!$O:$O,'BAZA DANYCH'!$U:$U,AQ$281,'BAZA DANYCH'!$K:$K,$C362,'BAZA DANYCH'!$A:$A,$A362,'BAZA DANYCH'!$F:$F,STATYSTYKI!$B362)</f>
        <v>0</v>
      </c>
      <c r="AR362" s="168">
        <f>SUMIFS('BAZA DANYCH'!$P:$P,'BAZA DANYCH'!$U:$U,AR$281,'BAZA DANYCH'!$K:$K,$C362,'BAZA DANYCH'!$A:$A,$A362,'BAZA DANYCH'!$F:$F,STATYSTYKI!$B362)</f>
        <v>0</v>
      </c>
      <c r="AS362" s="168">
        <f t="shared" si="374"/>
        <v>0</v>
      </c>
      <c r="AT362" s="168">
        <f>SUMIFS('BAZA DANYCH'!$O:$O,'BAZA DANYCH'!$U:$U,AT$281,'BAZA DANYCH'!$K:$K,$C362,'BAZA DANYCH'!$A:$A,$A362,'BAZA DANYCH'!$F:$F,STATYSTYKI!$B362)</f>
        <v>0</v>
      </c>
      <c r="AU362" s="168">
        <f>SUMIFS('BAZA DANYCH'!$P:$P,'BAZA DANYCH'!$U:$U,AU$281,'BAZA DANYCH'!$K:$K,$C362,'BAZA DANYCH'!$A:$A,$A362,'BAZA DANYCH'!$F:$F,STATYSTYKI!$B362)</f>
        <v>0</v>
      </c>
      <c r="AV362" s="168">
        <f t="shared" si="375"/>
        <v>0</v>
      </c>
      <c r="AW362" s="168">
        <f>SUMIFS('BAZA DANYCH'!$O:$O,'BAZA DANYCH'!$U:$U,AW$281,'BAZA DANYCH'!$K:$K,$C362,'BAZA DANYCH'!$A:$A,$A362,'BAZA DANYCH'!$F:$F,STATYSTYKI!$B362)</f>
        <v>0</v>
      </c>
      <c r="AX362" s="168">
        <f>SUMIFS('BAZA DANYCH'!$P:$P,'BAZA DANYCH'!$U:$U,AX$281,'BAZA DANYCH'!$K:$K,$C362,'BAZA DANYCH'!$A:$A,$A362,'BAZA DANYCH'!$F:$F,STATYSTYKI!$B362)</f>
        <v>0</v>
      </c>
      <c r="AY362" s="168">
        <f t="shared" si="376"/>
        <v>0</v>
      </c>
      <c r="AZ362" s="168">
        <f>SUMIFS('BAZA DANYCH'!$O:$O,'BAZA DANYCH'!$U:$U,AZ$281,'BAZA DANYCH'!$K:$K,$C362,'BAZA DANYCH'!$A:$A,$A362,'BAZA DANYCH'!$F:$F,STATYSTYKI!$B362)</f>
        <v>0</v>
      </c>
      <c r="BA362" s="168">
        <f>SUMIFS('BAZA DANYCH'!$P:$P,'BAZA DANYCH'!$U:$U,BA$281,'BAZA DANYCH'!$K:$K,$C362,'BAZA DANYCH'!$A:$A,$A362,'BAZA DANYCH'!$F:$F,STATYSTYKI!$B362)</f>
        <v>0</v>
      </c>
      <c r="BB362" s="168">
        <f t="shared" si="377"/>
        <v>0</v>
      </c>
      <c r="BC362" s="168">
        <f>SUMIFS('BAZA DANYCH'!$O:$O,'BAZA DANYCH'!$U:$U,BC$281,'BAZA DANYCH'!$K:$K,$C362,'BAZA DANYCH'!$A:$A,$A362,'BAZA DANYCH'!$F:$F,STATYSTYKI!$B362)</f>
        <v>0</v>
      </c>
      <c r="BD362" s="168">
        <f>SUMIFS('BAZA DANYCH'!$P:$P,'BAZA DANYCH'!$U:$U,BD$281,'BAZA DANYCH'!$K:$K,$C362,'BAZA DANYCH'!$A:$A,$A362,'BAZA DANYCH'!$F:$F,STATYSTYKI!$B362)</f>
        <v>0</v>
      </c>
      <c r="BE362" s="168">
        <f t="shared" si="378"/>
        <v>0</v>
      </c>
      <c r="BF362" s="168">
        <f>SUMIFS('BAZA DANYCH'!$O:$O,'BAZA DANYCH'!$U:$U,BF$281,'BAZA DANYCH'!$K:$K,$C362,'BAZA DANYCH'!$A:$A,$A362,'BAZA DANYCH'!$F:$F,STATYSTYKI!$B362)</f>
        <v>0</v>
      </c>
      <c r="BG362" s="168">
        <f>SUMIFS('BAZA DANYCH'!$P:$P,'BAZA DANYCH'!$U:$U,BG$281,'BAZA DANYCH'!$K:$K,$C362,'BAZA DANYCH'!$A:$A,$A362,'BAZA DANYCH'!$F:$F,STATYSTYKI!$B362)</f>
        <v>0</v>
      </c>
      <c r="BH362" s="168">
        <f t="shared" si="379"/>
        <v>0</v>
      </c>
      <c r="BI362" s="168">
        <f>SUMIFS('BAZA DANYCH'!$O:$O,'BAZA DANYCH'!$U:$U,BI$281,'BAZA DANYCH'!$K:$K,$C362,'BAZA DANYCH'!$A:$A,$A362,'BAZA DANYCH'!$F:$F,STATYSTYKI!$B362)</f>
        <v>0</v>
      </c>
      <c r="BJ362" s="168">
        <f>SUMIFS('BAZA DANYCH'!$P:$P,'BAZA DANYCH'!$U:$U,BJ$281,'BAZA DANYCH'!$K:$K,$C362,'BAZA DANYCH'!$A:$A,$A362,'BAZA DANYCH'!$F:$F,STATYSTYKI!$B362)</f>
        <v>0</v>
      </c>
      <c r="BK362" s="168">
        <f t="shared" si="380"/>
        <v>0</v>
      </c>
      <c r="BL362" s="168">
        <f>SUMIFS('BAZA DANYCH'!$O:$O,'BAZA DANYCH'!$U:$U,BL$281,'BAZA DANYCH'!$K:$K,$C362,'BAZA DANYCH'!$A:$A,$A362,'BAZA DANYCH'!$F:$F,STATYSTYKI!$B362)</f>
        <v>0</v>
      </c>
      <c r="BM362" s="168">
        <f>SUMIFS('BAZA DANYCH'!$P:$P,'BAZA DANYCH'!$U:$U,BM$281,'BAZA DANYCH'!$K:$K,$C362,'BAZA DANYCH'!$A:$A,$A362,'BAZA DANYCH'!$F:$F,STATYSTYKI!$B362)</f>
        <v>0</v>
      </c>
      <c r="BN362" s="168">
        <f t="shared" si="381"/>
        <v>0</v>
      </c>
      <c r="BO362" s="168">
        <f>SUMIFS('BAZA DANYCH'!$O:$O,'BAZA DANYCH'!$U:$U,BO$281,'BAZA DANYCH'!$K:$K,$C362,'BAZA DANYCH'!$A:$A,$A362,'BAZA DANYCH'!$F:$F,STATYSTYKI!$B362)</f>
        <v>0</v>
      </c>
      <c r="BP362" s="168">
        <f>SUMIFS('BAZA DANYCH'!$P:$P,'BAZA DANYCH'!$U:$U,BP$281,'BAZA DANYCH'!$K:$K,$C362,'BAZA DANYCH'!$A:$A,$A362,'BAZA DANYCH'!$F:$F,STATYSTYKI!$B362)</f>
        <v>0</v>
      </c>
      <c r="BQ362" s="168">
        <f t="shared" si="382"/>
        <v>0</v>
      </c>
      <c r="BR362" s="168">
        <f>SUMIFS('BAZA DANYCH'!$O:$O,'BAZA DANYCH'!$U:$U,BR$281,'BAZA DANYCH'!$K:$K,$C362,'BAZA DANYCH'!$A:$A,$A362,'BAZA DANYCH'!$F:$F,STATYSTYKI!$B362)</f>
        <v>0</v>
      </c>
      <c r="BS362" s="168">
        <f>SUMIFS('BAZA DANYCH'!$P:$P,'BAZA DANYCH'!$U:$U,BS$281,'BAZA DANYCH'!$K:$K,$C362,'BAZA DANYCH'!$A:$A,$A362,'BAZA DANYCH'!$F:$F,STATYSTYKI!$B362)</f>
        <v>0</v>
      </c>
      <c r="BT362" s="168">
        <f t="shared" si="383"/>
        <v>0</v>
      </c>
      <c r="BU362" s="168">
        <f>SUMIFS('BAZA DANYCH'!$O:$O,'BAZA DANYCH'!$U:$U,BU$281,'BAZA DANYCH'!$K:$K,$C362,'BAZA DANYCH'!$A:$A,$A362,'BAZA DANYCH'!$F:$F,STATYSTYKI!$B362)</f>
        <v>0</v>
      </c>
      <c r="BV362" s="168">
        <f>SUMIFS('BAZA DANYCH'!$P:$P,'BAZA DANYCH'!$U:$U,BV$281,'BAZA DANYCH'!$K:$K,$C362,'BAZA DANYCH'!$A:$A,$A362,'BAZA DANYCH'!$F:$F,STATYSTYKI!$B362)</f>
        <v>0</v>
      </c>
      <c r="BW362" s="168">
        <f t="shared" si="384"/>
        <v>0</v>
      </c>
      <c r="BX362" s="168">
        <f>SUMIFS('BAZA DANYCH'!$O:$O,'BAZA DANYCH'!$U:$U,BX$281,'BAZA DANYCH'!$K:$K,$C362,'BAZA DANYCH'!$A:$A,$A362,'BAZA DANYCH'!$F:$F,STATYSTYKI!$B362)</f>
        <v>0</v>
      </c>
      <c r="BY362" s="168">
        <f>SUMIFS('BAZA DANYCH'!$P:$P,'BAZA DANYCH'!$U:$U,BY$281,'BAZA DANYCH'!$K:$K,$C362,'BAZA DANYCH'!$A:$A,$A362,'BAZA DANYCH'!$F:$F,STATYSTYKI!$B362)</f>
        <v>0</v>
      </c>
      <c r="BZ362" s="168">
        <f t="shared" si="385"/>
        <v>0</v>
      </c>
      <c r="CA362" s="168">
        <f>SUMIFS('BAZA DANYCH'!$O:$O,'BAZA DANYCH'!$U:$U,CA$281,'BAZA DANYCH'!$K:$K,$C362,'BAZA DANYCH'!$A:$A,$A362,'BAZA DANYCH'!$F:$F,STATYSTYKI!$B362)</f>
        <v>0</v>
      </c>
      <c r="CB362" s="168">
        <f>SUMIFS('BAZA DANYCH'!$P:$P,'BAZA DANYCH'!$U:$U,CB$281,'BAZA DANYCH'!$K:$K,$C362,'BAZA DANYCH'!$A:$A,$A362,'BAZA DANYCH'!$F:$F,STATYSTYKI!$B362)</f>
        <v>0</v>
      </c>
      <c r="CC362" s="168">
        <f t="shared" si="386"/>
        <v>0</v>
      </c>
      <c r="CD362" s="168">
        <f>SUMIFS('BAZA DANYCH'!$O:$O,'BAZA DANYCH'!$U:$U,CD$281,'BAZA DANYCH'!$K:$K,$C362,'BAZA DANYCH'!$A:$A,$A362,'BAZA DANYCH'!$F:$F,STATYSTYKI!$B362)</f>
        <v>0</v>
      </c>
      <c r="CE362" s="168">
        <f>SUMIFS('BAZA DANYCH'!$P:$P,'BAZA DANYCH'!$U:$U,CE$281,'BAZA DANYCH'!$K:$K,$C362,'BAZA DANYCH'!$A:$A,$A362,'BAZA DANYCH'!$F:$F,STATYSTYKI!$B362)</f>
        <v>0</v>
      </c>
      <c r="CF362" s="168">
        <f t="shared" si="387"/>
        <v>0</v>
      </c>
      <c r="CG362" s="168">
        <f>SUMIFS('BAZA DANYCH'!$O:$O,'BAZA DANYCH'!$U:$U,CG$281,'BAZA DANYCH'!$K:$K,$C362,'BAZA DANYCH'!$A:$A,$A362,'BAZA DANYCH'!$F:$F,STATYSTYKI!$B362)</f>
        <v>0</v>
      </c>
      <c r="CH362" s="168">
        <f>SUMIFS('BAZA DANYCH'!$P:$P,'BAZA DANYCH'!$U:$U,CH$281,'BAZA DANYCH'!$K:$K,$C362,'BAZA DANYCH'!$A:$A,$A362,'BAZA DANYCH'!$F:$F,STATYSTYKI!$B362)</f>
        <v>0</v>
      </c>
      <c r="CI362" s="168">
        <f t="shared" si="388"/>
        <v>0</v>
      </c>
      <c r="CJ362" s="168">
        <f>SUMIFS('BAZA DANYCH'!$O:$O,'BAZA DANYCH'!$U:$U,CJ$281,'BAZA DANYCH'!$K:$K,$C362,'BAZA DANYCH'!$A:$A,$A362,'BAZA DANYCH'!$F:$F,STATYSTYKI!$B362)</f>
        <v>0</v>
      </c>
      <c r="CK362" s="168">
        <f>SUMIFS('BAZA DANYCH'!$P:$P,'BAZA DANYCH'!$U:$U,CK$281,'BAZA DANYCH'!$K:$K,$C362,'BAZA DANYCH'!$A:$A,$A362,'BAZA DANYCH'!$F:$F,STATYSTYKI!$B362)</f>
        <v>0</v>
      </c>
      <c r="CL362" s="168">
        <f t="shared" si="389"/>
        <v>0</v>
      </c>
      <c r="CM362" s="168">
        <f>SUMIFS('BAZA DANYCH'!$O:$O,'BAZA DANYCH'!$U:$U,CM$281,'BAZA DANYCH'!$K:$K,$C362,'BAZA DANYCH'!$A:$A,$A362,'BAZA DANYCH'!$F:$F,STATYSTYKI!$B362)</f>
        <v>0</v>
      </c>
      <c r="CN362" s="168">
        <f>SUMIFS('BAZA DANYCH'!$P:$P,'BAZA DANYCH'!$U:$U,CN$281,'BAZA DANYCH'!$K:$K,$C362,'BAZA DANYCH'!$A:$A,$A362,'BAZA DANYCH'!$F:$F,STATYSTYKI!$B362)</f>
        <v>0</v>
      </c>
      <c r="CO362" s="168">
        <f t="shared" si="390"/>
        <v>0</v>
      </c>
      <c r="CP362" s="168">
        <f>SUMIFS('BAZA DANYCH'!$O:$O,'BAZA DANYCH'!$U:$U,CP$281,'BAZA DANYCH'!$K:$K,$C362,'BAZA DANYCH'!$A:$A,$A362,'BAZA DANYCH'!$F:$F,STATYSTYKI!$B362)</f>
        <v>0</v>
      </c>
      <c r="CQ362" s="168">
        <f>SUMIFS('BAZA DANYCH'!$P:$P,'BAZA DANYCH'!$U:$U,CQ$281,'BAZA DANYCH'!$K:$K,$C362,'BAZA DANYCH'!$A:$A,$A362,'BAZA DANYCH'!$F:$F,STATYSTYKI!$B362)</f>
        <v>0</v>
      </c>
      <c r="CR362" s="168">
        <f t="shared" si="391"/>
        <v>0</v>
      </c>
      <c r="CS362" s="168">
        <f>SUMIFS('BAZA DANYCH'!$O:$O,'BAZA DANYCH'!$U:$U,CS$281,'BAZA DANYCH'!$K:$K,$C362,'BAZA DANYCH'!$A:$A,$A362,'BAZA DANYCH'!$F:$F,STATYSTYKI!$B362)</f>
        <v>0</v>
      </c>
      <c r="CT362" s="168">
        <f>SUMIFS('BAZA DANYCH'!$P:$P,'BAZA DANYCH'!$U:$U,CT$281,'BAZA DANYCH'!$K:$K,$C362,'BAZA DANYCH'!$A:$A,$A362,'BAZA DANYCH'!$F:$F,STATYSTYKI!$B362)</f>
        <v>0</v>
      </c>
      <c r="CU362" s="168">
        <f t="shared" si="392"/>
        <v>0</v>
      </c>
      <c r="CV362" s="168">
        <f>SUMIFS('BAZA DANYCH'!$O:$O,'BAZA DANYCH'!$U:$U,CV$281,'BAZA DANYCH'!$K:$K,$C362,'BAZA DANYCH'!$A:$A,$A362,'BAZA DANYCH'!$F:$F,STATYSTYKI!$B362)</f>
        <v>0</v>
      </c>
      <c r="CW362" s="168">
        <f>SUMIFS('BAZA DANYCH'!$P:$P,'BAZA DANYCH'!$U:$U,CW$281,'BAZA DANYCH'!$K:$K,$C362,'BAZA DANYCH'!$A:$A,$A362,'BAZA DANYCH'!$F:$F,STATYSTYKI!$B362)</f>
        <v>0</v>
      </c>
    </row>
    <row r="363" spans="1:101" ht="12" customHeight="1" x14ac:dyDescent="0.2">
      <c r="A363" s="170" t="str">
        <f t="shared" ref="A363:C363" si="406">A265</f>
        <v xml:space="preserve">Plac Grunwaldzki </v>
      </c>
      <c r="B363" s="170" t="str">
        <f t="shared" si="406"/>
        <v>pr_88g_A</v>
      </c>
      <c r="C363" s="170" t="str">
        <f t="shared" si="406"/>
        <v>Kangurek</v>
      </c>
      <c r="D363" s="177">
        <f t="shared" si="358"/>
        <v>5</v>
      </c>
      <c r="E363" s="177">
        <f t="shared" si="359"/>
        <v>0</v>
      </c>
      <c r="F363" s="177">
        <f t="shared" si="361"/>
        <v>5</v>
      </c>
      <c r="G363" s="168">
        <f>SUMIFS('BAZA DANYCH'!$O:$O,'BAZA DANYCH'!$U:$U,G$281,'BAZA DANYCH'!$K:$K,$C363,'BAZA DANYCH'!$A:$A,$A363,'BAZA DANYCH'!$F:$F,STATYSTYKI!$B363)</f>
        <v>0</v>
      </c>
      <c r="H363" s="168">
        <f>SUMIFS('BAZA DANYCH'!$P:$P,'BAZA DANYCH'!$U:$U,H$281,'BAZA DANYCH'!$K:$K,$C363,'BAZA DANYCH'!$A:$A,$A363,'BAZA DANYCH'!$F:$F,STATYSTYKI!$B363)</f>
        <v>0</v>
      </c>
      <c r="I363" s="168">
        <f t="shared" si="362"/>
        <v>0</v>
      </c>
      <c r="J363" s="168">
        <f>SUMIFS('BAZA DANYCH'!$O:$O,'BAZA DANYCH'!$U:$U,J$281,'BAZA DANYCH'!$K:$K,$C363,'BAZA DANYCH'!$A:$A,$A363,'BAZA DANYCH'!$F:$F,STATYSTYKI!$B363)</f>
        <v>0</v>
      </c>
      <c r="K363" s="168">
        <f>SUMIFS('BAZA DANYCH'!$P:$P,'BAZA DANYCH'!$U:$U,K$281,'BAZA DANYCH'!$K:$K,$C363,'BAZA DANYCH'!$A:$A,$A363,'BAZA DANYCH'!$F:$F,STATYSTYKI!$B363)</f>
        <v>0</v>
      </c>
      <c r="L363" s="168">
        <f t="shared" si="363"/>
        <v>0</v>
      </c>
      <c r="M363" s="168">
        <f>SUMIFS('BAZA DANYCH'!$O:$O,'BAZA DANYCH'!$U:$U,M$281,'BAZA DANYCH'!$K:$K,$C363,'BAZA DANYCH'!$A:$A,$A363,'BAZA DANYCH'!$F:$F,STATYSTYKI!$B363)</f>
        <v>0</v>
      </c>
      <c r="N363" s="168">
        <f>SUMIFS('BAZA DANYCH'!$P:$P,'BAZA DANYCH'!$U:$U,N$281,'BAZA DANYCH'!$K:$K,$C363,'BAZA DANYCH'!$A:$A,$A363,'BAZA DANYCH'!$F:$F,STATYSTYKI!$B363)</f>
        <v>0</v>
      </c>
      <c r="O363" s="168">
        <f t="shared" si="364"/>
        <v>0</v>
      </c>
      <c r="P363" s="168">
        <f>SUMIFS('BAZA DANYCH'!$O:$O,'BAZA DANYCH'!$U:$U,P$281,'BAZA DANYCH'!$K:$K,$C363,'BAZA DANYCH'!$A:$A,$A363,'BAZA DANYCH'!$F:$F,STATYSTYKI!$B363)</f>
        <v>0</v>
      </c>
      <c r="Q363" s="168">
        <f>SUMIFS('BAZA DANYCH'!$P:$P,'BAZA DANYCH'!$U:$U,Q$281,'BAZA DANYCH'!$K:$K,$C363,'BAZA DANYCH'!$A:$A,$A363,'BAZA DANYCH'!$F:$F,STATYSTYKI!$B363)</f>
        <v>0</v>
      </c>
      <c r="R363" s="168">
        <f t="shared" si="365"/>
        <v>0</v>
      </c>
      <c r="S363" s="168">
        <f>SUMIFS('BAZA DANYCH'!$O:$O,'BAZA DANYCH'!$U:$U,S$281,'BAZA DANYCH'!$K:$K,$C363,'BAZA DANYCH'!$A:$A,$A363,'BAZA DANYCH'!$F:$F,STATYSTYKI!$B363)</f>
        <v>0</v>
      </c>
      <c r="T363" s="168">
        <f>SUMIFS('BAZA DANYCH'!$P:$P,'BAZA DANYCH'!$U:$U,T$281,'BAZA DANYCH'!$K:$K,$C363,'BAZA DANYCH'!$A:$A,$A363,'BAZA DANYCH'!$F:$F,STATYSTYKI!$B363)</f>
        <v>0</v>
      </c>
      <c r="U363" s="168">
        <f t="shared" si="366"/>
        <v>0</v>
      </c>
      <c r="V363" s="168">
        <f>SUMIFS('BAZA DANYCH'!$O:$O,'BAZA DANYCH'!$U:$U,V$281,'BAZA DANYCH'!$K:$K,$C363,'BAZA DANYCH'!$A:$A,$A363,'BAZA DANYCH'!$F:$F,STATYSTYKI!$B363)</f>
        <v>0</v>
      </c>
      <c r="W363" s="168">
        <f>SUMIFS('BAZA DANYCH'!$P:$P,'BAZA DANYCH'!$U:$U,W$281,'BAZA DANYCH'!$K:$K,$C363,'BAZA DANYCH'!$A:$A,$A363,'BAZA DANYCH'!$F:$F,STATYSTYKI!$B363)</f>
        <v>0</v>
      </c>
      <c r="X363" s="168">
        <f t="shared" si="367"/>
        <v>0</v>
      </c>
      <c r="Y363" s="168">
        <f>SUMIFS('BAZA DANYCH'!$O:$O,'BAZA DANYCH'!$U:$U,Y$281,'BAZA DANYCH'!$K:$K,$C363,'BAZA DANYCH'!$A:$A,$A363,'BAZA DANYCH'!$F:$F,STATYSTYKI!$B363)</f>
        <v>0</v>
      </c>
      <c r="Z363" s="168">
        <f>SUMIFS('BAZA DANYCH'!$P:$P,'BAZA DANYCH'!$U:$U,Z$281,'BAZA DANYCH'!$K:$K,$C363,'BAZA DANYCH'!$A:$A,$A363,'BAZA DANYCH'!$F:$F,STATYSTYKI!$B363)</f>
        <v>0</v>
      </c>
      <c r="AA363" s="168">
        <f t="shared" si="368"/>
        <v>0</v>
      </c>
      <c r="AB363" s="168">
        <f>SUMIFS('BAZA DANYCH'!$O:$O,'BAZA DANYCH'!$U:$U,AB$281,'BAZA DANYCH'!$K:$K,$C363,'BAZA DANYCH'!$A:$A,$A363,'BAZA DANYCH'!$F:$F,STATYSTYKI!$B363)</f>
        <v>0</v>
      </c>
      <c r="AC363" s="168">
        <f>SUMIFS('BAZA DANYCH'!$P:$P,'BAZA DANYCH'!$U:$U,AC$281,'BAZA DANYCH'!$K:$K,$C363,'BAZA DANYCH'!$A:$A,$A363,'BAZA DANYCH'!$F:$F,STATYSTYKI!$B363)</f>
        <v>0</v>
      </c>
      <c r="AD363" s="168">
        <f t="shared" si="369"/>
        <v>0</v>
      </c>
      <c r="AE363" s="168">
        <f>SUMIFS('BAZA DANYCH'!$O:$O,'BAZA DANYCH'!$U:$U,AE$281,'BAZA DANYCH'!$K:$K,$C363,'BAZA DANYCH'!$A:$A,$A363,'BAZA DANYCH'!$F:$F,STATYSTYKI!$B363)</f>
        <v>0</v>
      </c>
      <c r="AF363" s="168">
        <f>SUMIFS('BAZA DANYCH'!$P:$P,'BAZA DANYCH'!$U:$U,AF$281,'BAZA DANYCH'!$K:$K,$C363,'BAZA DANYCH'!$A:$A,$A363,'BAZA DANYCH'!$F:$F,STATYSTYKI!$B363)</f>
        <v>0</v>
      </c>
      <c r="AG363" s="168">
        <f t="shared" si="370"/>
        <v>0</v>
      </c>
      <c r="AH363" s="168">
        <f>SUMIFS('BAZA DANYCH'!$O:$O,'BAZA DANYCH'!$U:$U,AH$281,'BAZA DANYCH'!$K:$K,$C363,'BAZA DANYCH'!$A:$A,$A363,'BAZA DANYCH'!$F:$F,STATYSTYKI!$B363)</f>
        <v>0</v>
      </c>
      <c r="AI363" s="168">
        <f>SUMIFS('BAZA DANYCH'!$P:$P,'BAZA DANYCH'!$U:$U,AI$281,'BAZA DANYCH'!$K:$K,$C363,'BAZA DANYCH'!$A:$A,$A363,'BAZA DANYCH'!$F:$F,STATYSTYKI!$B363)</f>
        <v>0</v>
      </c>
      <c r="AJ363" s="168">
        <f t="shared" si="371"/>
        <v>0</v>
      </c>
      <c r="AK363" s="168">
        <f>SUMIFS('BAZA DANYCH'!$O:$O,'BAZA DANYCH'!$U:$U,AK$281,'BAZA DANYCH'!$K:$K,$C363,'BAZA DANYCH'!$A:$A,$A363,'BAZA DANYCH'!$F:$F,STATYSTYKI!$B363)</f>
        <v>0</v>
      </c>
      <c r="AL363" s="168">
        <f>SUMIFS('BAZA DANYCH'!$P:$P,'BAZA DANYCH'!$U:$U,AL$281,'BAZA DANYCH'!$K:$K,$C363,'BAZA DANYCH'!$A:$A,$A363,'BAZA DANYCH'!$F:$F,STATYSTYKI!$B363)</f>
        <v>0</v>
      </c>
      <c r="AM363" s="168">
        <f t="shared" si="372"/>
        <v>0</v>
      </c>
      <c r="AN363" s="168">
        <f>SUMIFS('BAZA DANYCH'!$O:$O,'BAZA DANYCH'!$U:$U,AN$281,'BAZA DANYCH'!$K:$K,$C363,'BAZA DANYCH'!$A:$A,$A363,'BAZA DANYCH'!$F:$F,STATYSTYKI!$B363)</f>
        <v>0</v>
      </c>
      <c r="AO363" s="168">
        <f>SUMIFS('BAZA DANYCH'!$P:$P,'BAZA DANYCH'!$U:$U,AO$281,'BAZA DANYCH'!$K:$K,$C363,'BAZA DANYCH'!$A:$A,$A363,'BAZA DANYCH'!$F:$F,STATYSTYKI!$B363)</f>
        <v>0</v>
      </c>
      <c r="AP363" s="168">
        <f t="shared" si="373"/>
        <v>0</v>
      </c>
      <c r="AQ363" s="168">
        <f>SUMIFS('BAZA DANYCH'!$O:$O,'BAZA DANYCH'!$U:$U,AQ$281,'BAZA DANYCH'!$K:$K,$C363,'BAZA DANYCH'!$A:$A,$A363,'BAZA DANYCH'!$F:$F,STATYSTYKI!$B363)</f>
        <v>0</v>
      </c>
      <c r="AR363" s="168">
        <f>SUMIFS('BAZA DANYCH'!$P:$P,'BAZA DANYCH'!$U:$U,AR$281,'BAZA DANYCH'!$K:$K,$C363,'BAZA DANYCH'!$A:$A,$A363,'BAZA DANYCH'!$F:$F,STATYSTYKI!$B363)</f>
        <v>0</v>
      </c>
      <c r="AS363" s="168">
        <f t="shared" si="374"/>
        <v>0</v>
      </c>
      <c r="AT363" s="168">
        <f>SUMIFS('BAZA DANYCH'!$O:$O,'BAZA DANYCH'!$U:$U,AT$281,'BAZA DANYCH'!$K:$K,$C363,'BAZA DANYCH'!$A:$A,$A363,'BAZA DANYCH'!$F:$F,STATYSTYKI!$B363)</f>
        <v>0</v>
      </c>
      <c r="AU363" s="168">
        <f>SUMIFS('BAZA DANYCH'!$P:$P,'BAZA DANYCH'!$U:$U,AU$281,'BAZA DANYCH'!$K:$K,$C363,'BAZA DANYCH'!$A:$A,$A363,'BAZA DANYCH'!$F:$F,STATYSTYKI!$B363)</f>
        <v>0</v>
      </c>
      <c r="AV363" s="168">
        <f t="shared" si="375"/>
        <v>0</v>
      </c>
      <c r="AW363" s="168">
        <f>SUMIFS('BAZA DANYCH'!$O:$O,'BAZA DANYCH'!$U:$U,AW$281,'BAZA DANYCH'!$K:$K,$C363,'BAZA DANYCH'!$A:$A,$A363,'BAZA DANYCH'!$F:$F,STATYSTYKI!$B363)</f>
        <v>0</v>
      </c>
      <c r="AX363" s="168">
        <f>SUMIFS('BAZA DANYCH'!$P:$P,'BAZA DANYCH'!$U:$U,AX$281,'BAZA DANYCH'!$K:$K,$C363,'BAZA DANYCH'!$A:$A,$A363,'BAZA DANYCH'!$F:$F,STATYSTYKI!$B363)</f>
        <v>0</v>
      </c>
      <c r="AY363" s="168">
        <f t="shared" si="376"/>
        <v>0</v>
      </c>
      <c r="AZ363" s="168">
        <f>SUMIFS('BAZA DANYCH'!$O:$O,'BAZA DANYCH'!$U:$U,AZ$281,'BAZA DANYCH'!$K:$K,$C363,'BAZA DANYCH'!$A:$A,$A363,'BAZA DANYCH'!$F:$F,STATYSTYKI!$B363)</f>
        <v>0</v>
      </c>
      <c r="BA363" s="168">
        <f>SUMIFS('BAZA DANYCH'!$P:$P,'BAZA DANYCH'!$U:$U,BA$281,'BAZA DANYCH'!$K:$K,$C363,'BAZA DANYCH'!$A:$A,$A363,'BAZA DANYCH'!$F:$F,STATYSTYKI!$B363)</f>
        <v>0</v>
      </c>
      <c r="BB363" s="168">
        <f t="shared" si="377"/>
        <v>0</v>
      </c>
      <c r="BC363" s="168">
        <f>SUMIFS('BAZA DANYCH'!$O:$O,'BAZA DANYCH'!$U:$U,BC$281,'BAZA DANYCH'!$K:$K,$C363,'BAZA DANYCH'!$A:$A,$A363,'BAZA DANYCH'!$F:$F,STATYSTYKI!$B363)</f>
        <v>0</v>
      </c>
      <c r="BD363" s="168">
        <f>SUMIFS('BAZA DANYCH'!$P:$P,'BAZA DANYCH'!$U:$U,BD$281,'BAZA DANYCH'!$K:$K,$C363,'BAZA DANYCH'!$A:$A,$A363,'BAZA DANYCH'!$F:$F,STATYSTYKI!$B363)</f>
        <v>0</v>
      </c>
      <c r="BE363" s="168">
        <f t="shared" si="378"/>
        <v>0</v>
      </c>
      <c r="BF363" s="168">
        <f>SUMIFS('BAZA DANYCH'!$O:$O,'BAZA DANYCH'!$U:$U,BF$281,'BAZA DANYCH'!$K:$K,$C363,'BAZA DANYCH'!$A:$A,$A363,'BAZA DANYCH'!$F:$F,STATYSTYKI!$B363)</f>
        <v>0</v>
      </c>
      <c r="BG363" s="168">
        <f>SUMIFS('BAZA DANYCH'!$P:$P,'BAZA DANYCH'!$U:$U,BG$281,'BAZA DANYCH'!$K:$K,$C363,'BAZA DANYCH'!$A:$A,$A363,'BAZA DANYCH'!$F:$F,STATYSTYKI!$B363)</f>
        <v>0</v>
      </c>
      <c r="BH363" s="168">
        <f t="shared" si="379"/>
        <v>0</v>
      </c>
      <c r="BI363" s="168">
        <f>SUMIFS('BAZA DANYCH'!$O:$O,'BAZA DANYCH'!$U:$U,BI$281,'BAZA DANYCH'!$K:$K,$C363,'BAZA DANYCH'!$A:$A,$A363,'BAZA DANYCH'!$F:$F,STATYSTYKI!$B363)</f>
        <v>0</v>
      </c>
      <c r="BJ363" s="168">
        <f>SUMIFS('BAZA DANYCH'!$P:$P,'BAZA DANYCH'!$U:$U,BJ$281,'BAZA DANYCH'!$K:$K,$C363,'BAZA DANYCH'!$A:$A,$A363,'BAZA DANYCH'!$F:$F,STATYSTYKI!$B363)</f>
        <v>0</v>
      </c>
      <c r="BK363" s="168">
        <f t="shared" si="380"/>
        <v>0</v>
      </c>
      <c r="BL363" s="168">
        <f>SUMIFS('BAZA DANYCH'!$O:$O,'BAZA DANYCH'!$U:$U,BL$281,'BAZA DANYCH'!$K:$K,$C363,'BAZA DANYCH'!$A:$A,$A363,'BAZA DANYCH'!$F:$F,STATYSTYKI!$B363)</f>
        <v>0</v>
      </c>
      <c r="BM363" s="168">
        <f>SUMIFS('BAZA DANYCH'!$P:$P,'BAZA DANYCH'!$U:$U,BM$281,'BAZA DANYCH'!$K:$K,$C363,'BAZA DANYCH'!$A:$A,$A363,'BAZA DANYCH'!$F:$F,STATYSTYKI!$B363)</f>
        <v>0</v>
      </c>
      <c r="BN363" s="168">
        <f t="shared" si="381"/>
        <v>0</v>
      </c>
      <c r="BO363" s="168">
        <f>SUMIFS('BAZA DANYCH'!$O:$O,'BAZA DANYCH'!$U:$U,BO$281,'BAZA DANYCH'!$K:$K,$C363,'BAZA DANYCH'!$A:$A,$A363,'BAZA DANYCH'!$F:$F,STATYSTYKI!$B363)</f>
        <v>0</v>
      </c>
      <c r="BP363" s="168">
        <f>SUMIFS('BAZA DANYCH'!$P:$P,'BAZA DANYCH'!$U:$U,BP$281,'BAZA DANYCH'!$K:$K,$C363,'BAZA DANYCH'!$A:$A,$A363,'BAZA DANYCH'!$F:$F,STATYSTYKI!$B363)</f>
        <v>0</v>
      </c>
      <c r="BQ363" s="168">
        <f t="shared" si="382"/>
        <v>0</v>
      </c>
      <c r="BR363" s="168">
        <f>SUMIFS('BAZA DANYCH'!$O:$O,'BAZA DANYCH'!$U:$U,BR$281,'BAZA DANYCH'!$K:$K,$C363,'BAZA DANYCH'!$A:$A,$A363,'BAZA DANYCH'!$F:$F,STATYSTYKI!$B363)</f>
        <v>0</v>
      </c>
      <c r="BS363" s="168">
        <f>SUMIFS('BAZA DANYCH'!$P:$P,'BAZA DANYCH'!$U:$U,BS$281,'BAZA DANYCH'!$K:$K,$C363,'BAZA DANYCH'!$A:$A,$A363,'BAZA DANYCH'!$F:$F,STATYSTYKI!$B363)</f>
        <v>0</v>
      </c>
      <c r="BT363" s="168">
        <f t="shared" si="383"/>
        <v>0</v>
      </c>
      <c r="BU363" s="168">
        <f>SUMIFS('BAZA DANYCH'!$O:$O,'BAZA DANYCH'!$U:$U,BU$281,'BAZA DANYCH'!$K:$K,$C363,'BAZA DANYCH'!$A:$A,$A363,'BAZA DANYCH'!$F:$F,STATYSTYKI!$B363)</f>
        <v>0</v>
      </c>
      <c r="BV363" s="168">
        <f>SUMIFS('BAZA DANYCH'!$P:$P,'BAZA DANYCH'!$U:$U,BV$281,'BAZA DANYCH'!$K:$K,$C363,'BAZA DANYCH'!$A:$A,$A363,'BAZA DANYCH'!$F:$F,STATYSTYKI!$B363)</f>
        <v>0</v>
      </c>
      <c r="BW363" s="168">
        <f t="shared" si="384"/>
        <v>0</v>
      </c>
      <c r="BX363" s="168">
        <f>SUMIFS('BAZA DANYCH'!$O:$O,'BAZA DANYCH'!$U:$U,BX$281,'BAZA DANYCH'!$K:$K,$C363,'BAZA DANYCH'!$A:$A,$A363,'BAZA DANYCH'!$F:$F,STATYSTYKI!$B363)</f>
        <v>0</v>
      </c>
      <c r="BY363" s="168">
        <f>SUMIFS('BAZA DANYCH'!$P:$P,'BAZA DANYCH'!$U:$U,BY$281,'BAZA DANYCH'!$K:$K,$C363,'BAZA DANYCH'!$A:$A,$A363,'BAZA DANYCH'!$F:$F,STATYSTYKI!$B363)</f>
        <v>0</v>
      </c>
      <c r="BZ363" s="168">
        <f t="shared" si="385"/>
        <v>0</v>
      </c>
      <c r="CA363" s="168">
        <f>SUMIFS('BAZA DANYCH'!$O:$O,'BAZA DANYCH'!$U:$U,CA$281,'BAZA DANYCH'!$K:$K,$C363,'BAZA DANYCH'!$A:$A,$A363,'BAZA DANYCH'!$F:$F,STATYSTYKI!$B363)</f>
        <v>0</v>
      </c>
      <c r="CB363" s="168">
        <f>SUMIFS('BAZA DANYCH'!$P:$P,'BAZA DANYCH'!$U:$U,CB$281,'BAZA DANYCH'!$K:$K,$C363,'BAZA DANYCH'!$A:$A,$A363,'BAZA DANYCH'!$F:$F,STATYSTYKI!$B363)</f>
        <v>0</v>
      </c>
      <c r="CC363" s="168">
        <f t="shared" si="386"/>
        <v>0</v>
      </c>
      <c r="CD363" s="168">
        <f>SUMIFS('BAZA DANYCH'!$O:$O,'BAZA DANYCH'!$U:$U,CD$281,'BAZA DANYCH'!$K:$K,$C363,'BAZA DANYCH'!$A:$A,$A363,'BAZA DANYCH'!$F:$F,STATYSTYKI!$B363)</f>
        <v>0</v>
      </c>
      <c r="CE363" s="168">
        <f>SUMIFS('BAZA DANYCH'!$P:$P,'BAZA DANYCH'!$U:$U,CE$281,'BAZA DANYCH'!$K:$K,$C363,'BAZA DANYCH'!$A:$A,$A363,'BAZA DANYCH'!$F:$F,STATYSTYKI!$B363)</f>
        <v>0</v>
      </c>
      <c r="CF363" s="168">
        <f t="shared" si="387"/>
        <v>0</v>
      </c>
      <c r="CG363" s="168">
        <f>SUMIFS('BAZA DANYCH'!$O:$O,'BAZA DANYCH'!$U:$U,CG$281,'BAZA DANYCH'!$K:$K,$C363,'BAZA DANYCH'!$A:$A,$A363,'BAZA DANYCH'!$F:$F,STATYSTYKI!$B363)</f>
        <v>0</v>
      </c>
      <c r="CH363" s="168">
        <f>SUMIFS('BAZA DANYCH'!$P:$P,'BAZA DANYCH'!$U:$U,CH$281,'BAZA DANYCH'!$K:$K,$C363,'BAZA DANYCH'!$A:$A,$A363,'BAZA DANYCH'!$F:$F,STATYSTYKI!$B363)</f>
        <v>0</v>
      </c>
      <c r="CI363" s="168">
        <f t="shared" si="388"/>
        <v>0</v>
      </c>
      <c r="CJ363" s="168">
        <f>SUMIFS('BAZA DANYCH'!$O:$O,'BAZA DANYCH'!$U:$U,CJ$281,'BAZA DANYCH'!$K:$K,$C363,'BAZA DANYCH'!$A:$A,$A363,'BAZA DANYCH'!$F:$F,STATYSTYKI!$B363)</f>
        <v>5</v>
      </c>
      <c r="CK363" s="168">
        <f>SUMIFS('BAZA DANYCH'!$P:$P,'BAZA DANYCH'!$U:$U,CK$281,'BAZA DANYCH'!$K:$K,$C363,'BAZA DANYCH'!$A:$A,$A363,'BAZA DANYCH'!$F:$F,STATYSTYKI!$B363)</f>
        <v>0</v>
      </c>
      <c r="CL363" s="168">
        <f t="shared" si="389"/>
        <v>5</v>
      </c>
      <c r="CM363" s="168">
        <f>SUMIFS('BAZA DANYCH'!$O:$O,'BAZA DANYCH'!$U:$U,CM$281,'BAZA DANYCH'!$K:$K,$C363,'BAZA DANYCH'!$A:$A,$A363,'BAZA DANYCH'!$F:$F,STATYSTYKI!$B363)</f>
        <v>0</v>
      </c>
      <c r="CN363" s="168">
        <f>SUMIFS('BAZA DANYCH'!$P:$P,'BAZA DANYCH'!$U:$U,CN$281,'BAZA DANYCH'!$K:$K,$C363,'BAZA DANYCH'!$A:$A,$A363,'BAZA DANYCH'!$F:$F,STATYSTYKI!$B363)</f>
        <v>0</v>
      </c>
      <c r="CO363" s="168">
        <f t="shared" si="390"/>
        <v>0</v>
      </c>
      <c r="CP363" s="168">
        <f>SUMIFS('BAZA DANYCH'!$O:$O,'BAZA DANYCH'!$U:$U,CP$281,'BAZA DANYCH'!$K:$K,$C363,'BAZA DANYCH'!$A:$A,$A363,'BAZA DANYCH'!$F:$F,STATYSTYKI!$B363)</f>
        <v>0</v>
      </c>
      <c r="CQ363" s="168">
        <f>SUMIFS('BAZA DANYCH'!$P:$P,'BAZA DANYCH'!$U:$U,CQ$281,'BAZA DANYCH'!$K:$K,$C363,'BAZA DANYCH'!$A:$A,$A363,'BAZA DANYCH'!$F:$F,STATYSTYKI!$B363)</f>
        <v>0</v>
      </c>
      <c r="CR363" s="168">
        <f t="shared" si="391"/>
        <v>0</v>
      </c>
      <c r="CS363" s="168">
        <f>SUMIFS('BAZA DANYCH'!$O:$O,'BAZA DANYCH'!$U:$U,CS$281,'BAZA DANYCH'!$K:$K,$C363,'BAZA DANYCH'!$A:$A,$A363,'BAZA DANYCH'!$F:$F,STATYSTYKI!$B363)</f>
        <v>0</v>
      </c>
      <c r="CT363" s="168">
        <f>SUMIFS('BAZA DANYCH'!$P:$P,'BAZA DANYCH'!$U:$U,CT$281,'BAZA DANYCH'!$K:$K,$C363,'BAZA DANYCH'!$A:$A,$A363,'BAZA DANYCH'!$F:$F,STATYSTYKI!$B363)</f>
        <v>0</v>
      </c>
      <c r="CU363" s="168">
        <f t="shared" si="392"/>
        <v>0</v>
      </c>
      <c r="CV363" s="168">
        <f>SUMIFS('BAZA DANYCH'!$O:$O,'BAZA DANYCH'!$U:$U,CV$281,'BAZA DANYCH'!$K:$K,$C363,'BAZA DANYCH'!$A:$A,$A363,'BAZA DANYCH'!$F:$F,STATYSTYKI!$B363)</f>
        <v>0</v>
      </c>
      <c r="CW363" s="168">
        <f>SUMIFS('BAZA DANYCH'!$P:$P,'BAZA DANYCH'!$U:$U,CW$281,'BAZA DANYCH'!$K:$K,$C363,'BAZA DANYCH'!$A:$A,$A363,'BAZA DANYCH'!$F:$F,STATYSTYKI!$B363)</f>
        <v>0</v>
      </c>
    </row>
    <row r="364" spans="1:101" ht="12" customHeight="1" x14ac:dyDescent="0.2">
      <c r="A364" s="170" t="str">
        <f t="shared" ref="A364:C364" si="407">A266</f>
        <v xml:space="preserve">Plac Grunwaldzki </v>
      </c>
      <c r="B364" s="170" t="str">
        <f t="shared" si="407"/>
        <v>pr_88g_A</v>
      </c>
      <c r="C364" s="170" t="str">
        <f t="shared" si="407"/>
        <v>PKS Ostrzeszów</v>
      </c>
      <c r="D364" s="177">
        <f t="shared" si="358"/>
        <v>5</v>
      </c>
      <c r="E364" s="177">
        <f t="shared" si="359"/>
        <v>0</v>
      </c>
      <c r="F364" s="177">
        <f t="shared" si="361"/>
        <v>5</v>
      </c>
      <c r="G364" s="168">
        <f>SUMIFS('BAZA DANYCH'!$O:$O,'BAZA DANYCH'!$U:$U,G$281,'BAZA DANYCH'!$K:$K,$C364,'BAZA DANYCH'!$A:$A,$A364,'BAZA DANYCH'!$F:$F,STATYSTYKI!$B364)</f>
        <v>0</v>
      </c>
      <c r="H364" s="168">
        <f>SUMIFS('BAZA DANYCH'!$P:$P,'BAZA DANYCH'!$U:$U,H$281,'BAZA DANYCH'!$K:$K,$C364,'BAZA DANYCH'!$A:$A,$A364,'BAZA DANYCH'!$F:$F,STATYSTYKI!$B364)</f>
        <v>0</v>
      </c>
      <c r="I364" s="168">
        <f t="shared" si="362"/>
        <v>0</v>
      </c>
      <c r="J364" s="168">
        <f>SUMIFS('BAZA DANYCH'!$O:$O,'BAZA DANYCH'!$U:$U,J$281,'BAZA DANYCH'!$K:$K,$C364,'BAZA DANYCH'!$A:$A,$A364,'BAZA DANYCH'!$F:$F,STATYSTYKI!$B364)</f>
        <v>0</v>
      </c>
      <c r="K364" s="168">
        <f>SUMIFS('BAZA DANYCH'!$P:$P,'BAZA DANYCH'!$U:$U,K$281,'BAZA DANYCH'!$K:$K,$C364,'BAZA DANYCH'!$A:$A,$A364,'BAZA DANYCH'!$F:$F,STATYSTYKI!$B364)</f>
        <v>0</v>
      </c>
      <c r="L364" s="168">
        <f t="shared" si="363"/>
        <v>0</v>
      </c>
      <c r="M364" s="168">
        <f>SUMIFS('BAZA DANYCH'!$O:$O,'BAZA DANYCH'!$U:$U,M$281,'BAZA DANYCH'!$K:$K,$C364,'BAZA DANYCH'!$A:$A,$A364,'BAZA DANYCH'!$F:$F,STATYSTYKI!$B364)</f>
        <v>0</v>
      </c>
      <c r="N364" s="168">
        <f>SUMIFS('BAZA DANYCH'!$P:$P,'BAZA DANYCH'!$U:$U,N$281,'BAZA DANYCH'!$K:$K,$C364,'BAZA DANYCH'!$A:$A,$A364,'BAZA DANYCH'!$F:$F,STATYSTYKI!$B364)</f>
        <v>0</v>
      </c>
      <c r="O364" s="168">
        <f t="shared" si="364"/>
        <v>0</v>
      </c>
      <c r="P364" s="168">
        <f>SUMIFS('BAZA DANYCH'!$O:$O,'BAZA DANYCH'!$U:$U,P$281,'BAZA DANYCH'!$K:$K,$C364,'BAZA DANYCH'!$A:$A,$A364,'BAZA DANYCH'!$F:$F,STATYSTYKI!$B364)</f>
        <v>0</v>
      </c>
      <c r="Q364" s="168">
        <f>SUMIFS('BAZA DANYCH'!$P:$P,'BAZA DANYCH'!$U:$U,Q$281,'BAZA DANYCH'!$K:$K,$C364,'BAZA DANYCH'!$A:$A,$A364,'BAZA DANYCH'!$F:$F,STATYSTYKI!$B364)</f>
        <v>0</v>
      </c>
      <c r="R364" s="168">
        <f t="shared" si="365"/>
        <v>0</v>
      </c>
      <c r="S364" s="168">
        <f>SUMIFS('BAZA DANYCH'!$O:$O,'BAZA DANYCH'!$U:$U,S$281,'BAZA DANYCH'!$K:$K,$C364,'BAZA DANYCH'!$A:$A,$A364,'BAZA DANYCH'!$F:$F,STATYSTYKI!$B364)</f>
        <v>0</v>
      </c>
      <c r="T364" s="168">
        <f>SUMIFS('BAZA DANYCH'!$P:$P,'BAZA DANYCH'!$U:$U,T$281,'BAZA DANYCH'!$K:$K,$C364,'BAZA DANYCH'!$A:$A,$A364,'BAZA DANYCH'!$F:$F,STATYSTYKI!$B364)</f>
        <v>0</v>
      </c>
      <c r="U364" s="168">
        <f t="shared" si="366"/>
        <v>0</v>
      </c>
      <c r="V364" s="168">
        <f>SUMIFS('BAZA DANYCH'!$O:$O,'BAZA DANYCH'!$U:$U,V$281,'BAZA DANYCH'!$K:$K,$C364,'BAZA DANYCH'!$A:$A,$A364,'BAZA DANYCH'!$F:$F,STATYSTYKI!$B364)</f>
        <v>0</v>
      </c>
      <c r="W364" s="168">
        <f>SUMIFS('BAZA DANYCH'!$P:$P,'BAZA DANYCH'!$U:$U,W$281,'BAZA DANYCH'!$K:$K,$C364,'BAZA DANYCH'!$A:$A,$A364,'BAZA DANYCH'!$F:$F,STATYSTYKI!$B364)</f>
        <v>0</v>
      </c>
      <c r="X364" s="168">
        <f t="shared" si="367"/>
        <v>0</v>
      </c>
      <c r="Y364" s="168">
        <f>SUMIFS('BAZA DANYCH'!$O:$O,'BAZA DANYCH'!$U:$U,Y$281,'BAZA DANYCH'!$K:$K,$C364,'BAZA DANYCH'!$A:$A,$A364,'BAZA DANYCH'!$F:$F,STATYSTYKI!$B364)</f>
        <v>0</v>
      </c>
      <c r="Z364" s="168">
        <f>SUMIFS('BAZA DANYCH'!$P:$P,'BAZA DANYCH'!$U:$U,Z$281,'BAZA DANYCH'!$K:$K,$C364,'BAZA DANYCH'!$A:$A,$A364,'BAZA DANYCH'!$F:$F,STATYSTYKI!$B364)</f>
        <v>0</v>
      </c>
      <c r="AA364" s="168">
        <f t="shared" si="368"/>
        <v>0</v>
      </c>
      <c r="AB364" s="168">
        <f>SUMIFS('BAZA DANYCH'!$O:$O,'BAZA DANYCH'!$U:$U,AB$281,'BAZA DANYCH'!$K:$K,$C364,'BAZA DANYCH'!$A:$A,$A364,'BAZA DANYCH'!$F:$F,STATYSTYKI!$B364)</f>
        <v>0</v>
      </c>
      <c r="AC364" s="168">
        <f>SUMIFS('BAZA DANYCH'!$P:$P,'BAZA DANYCH'!$U:$U,AC$281,'BAZA DANYCH'!$K:$K,$C364,'BAZA DANYCH'!$A:$A,$A364,'BAZA DANYCH'!$F:$F,STATYSTYKI!$B364)</f>
        <v>0</v>
      </c>
      <c r="AD364" s="168">
        <f t="shared" si="369"/>
        <v>0</v>
      </c>
      <c r="AE364" s="168">
        <f>SUMIFS('BAZA DANYCH'!$O:$O,'BAZA DANYCH'!$U:$U,AE$281,'BAZA DANYCH'!$K:$K,$C364,'BAZA DANYCH'!$A:$A,$A364,'BAZA DANYCH'!$F:$F,STATYSTYKI!$B364)</f>
        <v>0</v>
      </c>
      <c r="AF364" s="168">
        <f>SUMIFS('BAZA DANYCH'!$P:$P,'BAZA DANYCH'!$U:$U,AF$281,'BAZA DANYCH'!$K:$K,$C364,'BAZA DANYCH'!$A:$A,$A364,'BAZA DANYCH'!$F:$F,STATYSTYKI!$B364)</f>
        <v>0</v>
      </c>
      <c r="AG364" s="168">
        <f t="shared" si="370"/>
        <v>0</v>
      </c>
      <c r="AH364" s="168">
        <f>SUMIFS('BAZA DANYCH'!$O:$O,'BAZA DANYCH'!$U:$U,AH$281,'BAZA DANYCH'!$K:$K,$C364,'BAZA DANYCH'!$A:$A,$A364,'BAZA DANYCH'!$F:$F,STATYSTYKI!$B364)</f>
        <v>0</v>
      </c>
      <c r="AI364" s="168">
        <f>SUMIFS('BAZA DANYCH'!$P:$P,'BAZA DANYCH'!$U:$U,AI$281,'BAZA DANYCH'!$K:$K,$C364,'BAZA DANYCH'!$A:$A,$A364,'BAZA DANYCH'!$F:$F,STATYSTYKI!$B364)</f>
        <v>0</v>
      </c>
      <c r="AJ364" s="168">
        <f t="shared" si="371"/>
        <v>0</v>
      </c>
      <c r="AK364" s="168">
        <f>SUMIFS('BAZA DANYCH'!$O:$O,'BAZA DANYCH'!$U:$U,AK$281,'BAZA DANYCH'!$K:$K,$C364,'BAZA DANYCH'!$A:$A,$A364,'BAZA DANYCH'!$F:$F,STATYSTYKI!$B364)</f>
        <v>0</v>
      </c>
      <c r="AL364" s="168">
        <f>SUMIFS('BAZA DANYCH'!$P:$P,'BAZA DANYCH'!$U:$U,AL$281,'BAZA DANYCH'!$K:$K,$C364,'BAZA DANYCH'!$A:$A,$A364,'BAZA DANYCH'!$F:$F,STATYSTYKI!$B364)</f>
        <v>0</v>
      </c>
      <c r="AM364" s="168">
        <f t="shared" si="372"/>
        <v>0</v>
      </c>
      <c r="AN364" s="168">
        <f>SUMIFS('BAZA DANYCH'!$O:$O,'BAZA DANYCH'!$U:$U,AN$281,'BAZA DANYCH'!$K:$K,$C364,'BAZA DANYCH'!$A:$A,$A364,'BAZA DANYCH'!$F:$F,STATYSTYKI!$B364)</f>
        <v>0</v>
      </c>
      <c r="AO364" s="168">
        <f>SUMIFS('BAZA DANYCH'!$P:$P,'BAZA DANYCH'!$U:$U,AO$281,'BAZA DANYCH'!$K:$K,$C364,'BAZA DANYCH'!$A:$A,$A364,'BAZA DANYCH'!$F:$F,STATYSTYKI!$B364)</f>
        <v>0</v>
      </c>
      <c r="AP364" s="168">
        <f t="shared" si="373"/>
        <v>0</v>
      </c>
      <c r="AQ364" s="168">
        <f>SUMIFS('BAZA DANYCH'!$O:$O,'BAZA DANYCH'!$U:$U,AQ$281,'BAZA DANYCH'!$K:$K,$C364,'BAZA DANYCH'!$A:$A,$A364,'BAZA DANYCH'!$F:$F,STATYSTYKI!$B364)</f>
        <v>0</v>
      </c>
      <c r="AR364" s="168">
        <f>SUMIFS('BAZA DANYCH'!$P:$P,'BAZA DANYCH'!$U:$U,AR$281,'BAZA DANYCH'!$K:$K,$C364,'BAZA DANYCH'!$A:$A,$A364,'BAZA DANYCH'!$F:$F,STATYSTYKI!$B364)</f>
        <v>0</v>
      </c>
      <c r="AS364" s="168">
        <f t="shared" si="374"/>
        <v>0</v>
      </c>
      <c r="AT364" s="168">
        <f>SUMIFS('BAZA DANYCH'!$O:$O,'BAZA DANYCH'!$U:$U,AT$281,'BAZA DANYCH'!$K:$K,$C364,'BAZA DANYCH'!$A:$A,$A364,'BAZA DANYCH'!$F:$F,STATYSTYKI!$B364)</f>
        <v>0</v>
      </c>
      <c r="AU364" s="168">
        <f>SUMIFS('BAZA DANYCH'!$P:$P,'BAZA DANYCH'!$U:$U,AU$281,'BAZA DANYCH'!$K:$K,$C364,'BAZA DANYCH'!$A:$A,$A364,'BAZA DANYCH'!$F:$F,STATYSTYKI!$B364)</f>
        <v>0</v>
      </c>
      <c r="AV364" s="168">
        <f t="shared" si="375"/>
        <v>0</v>
      </c>
      <c r="AW364" s="168">
        <f>SUMIFS('BAZA DANYCH'!$O:$O,'BAZA DANYCH'!$U:$U,AW$281,'BAZA DANYCH'!$K:$K,$C364,'BAZA DANYCH'!$A:$A,$A364,'BAZA DANYCH'!$F:$F,STATYSTYKI!$B364)</f>
        <v>0</v>
      </c>
      <c r="AX364" s="168">
        <f>SUMIFS('BAZA DANYCH'!$P:$P,'BAZA DANYCH'!$U:$U,AX$281,'BAZA DANYCH'!$K:$K,$C364,'BAZA DANYCH'!$A:$A,$A364,'BAZA DANYCH'!$F:$F,STATYSTYKI!$B364)</f>
        <v>0</v>
      </c>
      <c r="AY364" s="168">
        <f t="shared" si="376"/>
        <v>0</v>
      </c>
      <c r="AZ364" s="168">
        <f>SUMIFS('BAZA DANYCH'!$O:$O,'BAZA DANYCH'!$U:$U,AZ$281,'BAZA DANYCH'!$K:$K,$C364,'BAZA DANYCH'!$A:$A,$A364,'BAZA DANYCH'!$F:$F,STATYSTYKI!$B364)</f>
        <v>5</v>
      </c>
      <c r="BA364" s="168">
        <f>SUMIFS('BAZA DANYCH'!$P:$P,'BAZA DANYCH'!$U:$U,BA$281,'BAZA DANYCH'!$K:$K,$C364,'BAZA DANYCH'!$A:$A,$A364,'BAZA DANYCH'!$F:$F,STATYSTYKI!$B364)</f>
        <v>0</v>
      </c>
      <c r="BB364" s="168">
        <f t="shared" si="377"/>
        <v>5</v>
      </c>
      <c r="BC364" s="168">
        <f>SUMIFS('BAZA DANYCH'!$O:$O,'BAZA DANYCH'!$U:$U,BC$281,'BAZA DANYCH'!$K:$K,$C364,'BAZA DANYCH'!$A:$A,$A364,'BAZA DANYCH'!$F:$F,STATYSTYKI!$B364)</f>
        <v>0</v>
      </c>
      <c r="BD364" s="168">
        <f>SUMIFS('BAZA DANYCH'!$P:$P,'BAZA DANYCH'!$U:$U,BD$281,'BAZA DANYCH'!$K:$K,$C364,'BAZA DANYCH'!$A:$A,$A364,'BAZA DANYCH'!$F:$F,STATYSTYKI!$B364)</f>
        <v>0</v>
      </c>
      <c r="BE364" s="168">
        <f t="shared" si="378"/>
        <v>0</v>
      </c>
      <c r="BF364" s="168">
        <f>SUMIFS('BAZA DANYCH'!$O:$O,'BAZA DANYCH'!$U:$U,BF$281,'BAZA DANYCH'!$K:$K,$C364,'BAZA DANYCH'!$A:$A,$A364,'BAZA DANYCH'!$F:$F,STATYSTYKI!$B364)</f>
        <v>0</v>
      </c>
      <c r="BG364" s="168">
        <f>SUMIFS('BAZA DANYCH'!$P:$P,'BAZA DANYCH'!$U:$U,BG$281,'BAZA DANYCH'!$K:$K,$C364,'BAZA DANYCH'!$A:$A,$A364,'BAZA DANYCH'!$F:$F,STATYSTYKI!$B364)</f>
        <v>0</v>
      </c>
      <c r="BH364" s="168">
        <f t="shared" si="379"/>
        <v>0</v>
      </c>
      <c r="BI364" s="168">
        <f>SUMIFS('BAZA DANYCH'!$O:$O,'BAZA DANYCH'!$U:$U,BI$281,'BAZA DANYCH'!$K:$K,$C364,'BAZA DANYCH'!$A:$A,$A364,'BAZA DANYCH'!$F:$F,STATYSTYKI!$B364)</f>
        <v>0</v>
      </c>
      <c r="BJ364" s="168">
        <f>SUMIFS('BAZA DANYCH'!$P:$P,'BAZA DANYCH'!$U:$U,BJ$281,'BAZA DANYCH'!$K:$K,$C364,'BAZA DANYCH'!$A:$A,$A364,'BAZA DANYCH'!$F:$F,STATYSTYKI!$B364)</f>
        <v>0</v>
      </c>
      <c r="BK364" s="168">
        <f t="shared" si="380"/>
        <v>0</v>
      </c>
      <c r="BL364" s="168">
        <f>SUMIFS('BAZA DANYCH'!$O:$O,'BAZA DANYCH'!$U:$U,BL$281,'BAZA DANYCH'!$K:$K,$C364,'BAZA DANYCH'!$A:$A,$A364,'BAZA DANYCH'!$F:$F,STATYSTYKI!$B364)</f>
        <v>0</v>
      </c>
      <c r="BM364" s="168">
        <f>SUMIFS('BAZA DANYCH'!$P:$P,'BAZA DANYCH'!$U:$U,BM$281,'BAZA DANYCH'!$K:$K,$C364,'BAZA DANYCH'!$A:$A,$A364,'BAZA DANYCH'!$F:$F,STATYSTYKI!$B364)</f>
        <v>0</v>
      </c>
      <c r="BN364" s="168">
        <f t="shared" si="381"/>
        <v>0</v>
      </c>
      <c r="BO364" s="168">
        <f>SUMIFS('BAZA DANYCH'!$O:$O,'BAZA DANYCH'!$U:$U,BO$281,'BAZA DANYCH'!$K:$K,$C364,'BAZA DANYCH'!$A:$A,$A364,'BAZA DANYCH'!$F:$F,STATYSTYKI!$B364)</f>
        <v>0</v>
      </c>
      <c r="BP364" s="168">
        <f>SUMIFS('BAZA DANYCH'!$P:$P,'BAZA DANYCH'!$U:$U,BP$281,'BAZA DANYCH'!$K:$K,$C364,'BAZA DANYCH'!$A:$A,$A364,'BAZA DANYCH'!$F:$F,STATYSTYKI!$B364)</f>
        <v>0</v>
      </c>
      <c r="BQ364" s="168">
        <f t="shared" si="382"/>
        <v>0</v>
      </c>
      <c r="BR364" s="168">
        <f>SUMIFS('BAZA DANYCH'!$O:$O,'BAZA DANYCH'!$U:$U,BR$281,'BAZA DANYCH'!$K:$K,$C364,'BAZA DANYCH'!$A:$A,$A364,'BAZA DANYCH'!$F:$F,STATYSTYKI!$B364)</f>
        <v>0</v>
      </c>
      <c r="BS364" s="168">
        <f>SUMIFS('BAZA DANYCH'!$P:$P,'BAZA DANYCH'!$U:$U,BS$281,'BAZA DANYCH'!$K:$K,$C364,'BAZA DANYCH'!$A:$A,$A364,'BAZA DANYCH'!$F:$F,STATYSTYKI!$B364)</f>
        <v>0</v>
      </c>
      <c r="BT364" s="168">
        <f t="shared" si="383"/>
        <v>0</v>
      </c>
      <c r="BU364" s="168">
        <f>SUMIFS('BAZA DANYCH'!$O:$O,'BAZA DANYCH'!$U:$U,BU$281,'BAZA DANYCH'!$K:$K,$C364,'BAZA DANYCH'!$A:$A,$A364,'BAZA DANYCH'!$F:$F,STATYSTYKI!$B364)</f>
        <v>0</v>
      </c>
      <c r="BV364" s="168">
        <f>SUMIFS('BAZA DANYCH'!$P:$P,'BAZA DANYCH'!$U:$U,BV$281,'BAZA DANYCH'!$K:$K,$C364,'BAZA DANYCH'!$A:$A,$A364,'BAZA DANYCH'!$F:$F,STATYSTYKI!$B364)</f>
        <v>0</v>
      </c>
      <c r="BW364" s="168">
        <f t="shared" si="384"/>
        <v>0</v>
      </c>
      <c r="BX364" s="168">
        <f>SUMIFS('BAZA DANYCH'!$O:$O,'BAZA DANYCH'!$U:$U,BX$281,'BAZA DANYCH'!$K:$K,$C364,'BAZA DANYCH'!$A:$A,$A364,'BAZA DANYCH'!$F:$F,STATYSTYKI!$B364)</f>
        <v>0</v>
      </c>
      <c r="BY364" s="168">
        <f>SUMIFS('BAZA DANYCH'!$P:$P,'BAZA DANYCH'!$U:$U,BY$281,'BAZA DANYCH'!$K:$K,$C364,'BAZA DANYCH'!$A:$A,$A364,'BAZA DANYCH'!$F:$F,STATYSTYKI!$B364)</f>
        <v>0</v>
      </c>
      <c r="BZ364" s="168">
        <f t="shared" si="385"/>
        <v>0</v>
      </c>
      <c r="CA364" s="168">
        <f>SUMIFS('BAZA DANYCH'!$O:$O,'BAZA DANYCH'!$U:$U,CA$281,'BAZA DANYCH'!$K:$K,$C364,'BAZA DANYCH'!$A:$A,$A364,'BAZA DANYCH'!$F:$F,STATYSTYKI!$B364)</f>
        <v>0</v>
      </c>
      <c r="CB364" s="168">
        <f>SUMIFS('BAZA DANYCH'!$P:$P,'BAZA DANYCH'!$U:$U,CB$281,'BAZA DANYCH'!$K:$K,$C364,'BAZA DANYCH'!$A:$A,$A364,'BAZA DANYCH'!$F:$F,STATYSTYKI!$B364)</f>
        <v>0</v>
      </c>
      <c r="CC364" s="168">
        <f t="shared" si="386"/>
        <v>0</v>
      </c>
      <c r="CD364" s="168">
        <f>SUMIFS('BAZA DANYCH'!$O:$O,'BAZA DANYCH'!$U:$U,CD$281,'BAZA DANYCH'!$K:$K,$C364,'BAZA DANYCH'!$A:$A,$A364,'BAZA DANYCH'!$F:$F,STATYSTYKI!$B364)</f>
        <v>0</v>
      </c>
      <c r="CE364" s="168">
        <f>SUMIFS('BAZA DANYCH'!$P:$P,'BAZA DANYCH'!$U:$U,CE$281,'BAZA DANYCH'!$K:$K,$C364,'BAZA DANYCH'!$A:$A,$A364,'BAZA DANYCH'!$F:$F,STATYSTYKI!$B364)</f>
        <v>0</v>
      </c>
      <c r="CF364" s="168">
        <f t="shared" si="387"/>
        <v>0</v>
      </c>
      <c r="CG364" s="168">
        <f>SUMIFS('BAZA DANYCH'!$O:$O,'BAZA DANYCH'!$U:$U,CG$281,'BAZA DANYCH'!$K:$K,$C364,'BAZA DANYCH'!$A:$A,$A364,'BAZA DANYCH'!$F:$F,STATYSTYKI!$B364)</f>
        <v>0</v>
      </c>
      <c r="CH364" s="168">
        <f>SUMIFS('BAZA DANYCH'!$P:$P,'BAZA DANYCH'!$U:$U,CH$281,'BAZA DANYCH'!$K:$K,$C364,'BAZA DANYCH'!$A:$A,$A364,'BAZA DANYCH'!$F:$F,STATYSTYKI!$B364)</f>
        <v>0</v>
      </c>
      <c r="CI364" s="168">
        <f t="shared" si="388"/>
        <v>0</v>
      </c>
      <c r="CJ364" s="168">
        <f>SUMIFS('BAZA DANYCH'!$O:$O,'BAZA DANYCH'!$U:$U,CJ$281,'BAZA DANYCH'!$K:$K,$C364,'BAZA DANYCH'!$A:$A,$A364,'BAZA DANYCH'!$F:$F,STATYSTYKI!$B364)</f>
        <v>0</v>
      </c>
      <c r="CK364" s="168">
        <f>SUMIFS('BAZA DANYCH'!$P:$P,'BAZA DANYCH'!$U:$U,CK$281,'BAZA DANYCH'!$K:$K,$C364,'BAZA DANYCH'!$A:$A,$A364,'BAZA DANYCH'!$F:$F,STATYSTYKI!$B364)</f>
        <v>0</v>
      </c>
      <c r="CL364" s="168">
        <f t="shared" si="389"/>
        <v>0</v>
      </c>
      <c r="CM364" s="168">
        <f>SUMIFS('BAZA DANYCH'!$O:$O,'BAZA DANYCH'!$U:$U,CM$281,'BAZA DANYCH'!$K:$K,$C364,'BAZA DANYCH'!$A:$A,$A364,'BAZA DANYCH'!$F:$F,STATYSTYKI!$B364)</f>
        <v>0</v>
      </c>
      <c r="CN364" s="168">
        <f>SUMIFS('BAZA DANYCH'!$P:$P,'BAZA DANYCH'!$U:$U,CN$281,'BAZA DANYCH'!$K:$K,$C364,'BAZA DANYCH'!$A:$A,$A364,'BAZA DANYCH'!$F:$F,STATYSTYKI!$B364)</f>
        <v>0</v>
      </c>
      <c r="CO364" s="168">
        <f t="shared" si="390"/>
        <v>0</v>
      </c>
      <c r="CP364" s="168">
        <f>SUMIFS('BAZA DANYCH'!$O:$O,'BAZA DANYCH'!$U:$U,CP$281,'BAZA DANYCH'!$K:$K,$C364,'BAZA DANYCH'!$A:$A,$A364,'BAZA DANYCH'!$F:$F,STATYSTYKI!$B364)</f>
        <v>0</v>
      </c>
      <c r="CQ364" s="168">
        <f>SUMIFS('BAZA DANYCH'!$P:$P,'BAZA DANYCH'!$U:$U,CQ$281,'BAZA DANYCH'!$K:$K,$C364,'BAZA DANYCH'!$A:$A,$A364,'BAZA DANYCH'!$F:$F,STATYSTYKI!$B364)</f>
        <v>0</v>
      </c>
      <c r="CR364" s="168">
        <f t="shared" si="391"/>
        <v>0</v>
      </c>
      <c r="CS364" s="168">
        <f>SUMIFS('BAZA DANYCH'!$O:$O,'BAZA DANYCH'!$U:$U,CS$281,'BAZA DANYCH'!$K:$K,$C364,'BAZA DANYCH'!$A:$A,$A364,'BAZA DANYCH'!$F:$F,STATYSTYKI!$B364)</f>
        <v>0</v>
      </c>
      <c r="CT364" s="168">
        <f>SUMIFS('BAZA DANYCH'!$P:$P,'BAZA DANYCH'!$U:$U,CT$281,'BAZA DANYCH'!$K:$K,$C364,'BAZA DANYCH'!$A:$A,$A364,'BAZA DANYCH'!$F:$F,STATYSTYKI!$B364)</f>
        <v>0</v>
      </c>
      <c r="CU364" s="168">
        <f t="shared" si="392"/>
        <v>0</v>
      </c>
      <c r="CV364" s="168">
        <f>SUMIFS('BAZA DANYCH'!$O:$O,'BAZA DANYCH'!$U:$U,CV$281,'BAZA DANYCH'!$K:$K,$C364,'BAZA DANYCH'!$A:$A,$A364,'BAZA DANYCH'!$F:$F,STATYSTYKI!$B364)</f>
        <v>0</v>
      </c>
      <c r="CW364" s="168">
        <f>SUMIFS('BAZA DANYCH'!$P:$P,'BAZA DANYCH'!$U:$U,CW$281,'BAZA DANYCH'!$K:$K,$C364,'BAZA DANYCH'!$A:$A,$A364,'BAZA DANYCH'!$F:$F,STATYSTYKI!$B364)</f>
        <v>0</v>
      </c>
    </row>
    <row r="365" spans="1:101" ht="12" customHeight="1" x14ac:dyDescent="0.2">
      <c r="A365" s="170" t="str">
        <f t="shared" ref="A365:C365" si="408">A267</f>
        <v xml:space="preserve">Plac Grunwaldzki </v>
      </c>
      <c r="B365" s="170" t="str">
        <f t="shared" si="408"/>
        <v>pr_88g_A</v>
      </c>
      <c r="C365" s="170" t="str">
        <f t="shared" si="408"/>
        <v>PKS Sieradz</v>
      </c>
      <c r="D365" s="177">
        <f t="shared" si="358"/>
        <v>19</v>
      </c>
      <c r="E365" s="177">
        <f t="shared" si="359"/>
        <v>0</v>
      </c>
      <c r="F365" s="177">
        <f t="shared" si="361"/>
        <v>19</v>
      </c>
      <c r="G365" s="168">
        <f>SUMIFS('BAZA DANYCH'!$O:$O,'BAZA DANYCH'!$U:$U,G$281,'BAZA DANYCH'!$K:$K,$C365,'BAZA DANYCH'!$A:$A,$A365,'BAZA DANYCH'!$F:$F,STATYSTYKI!$B365)</f>
        <v>0</v>
      </c>
      <c r="H365" s="168">
        <f>SUMIFS('BAZA DANYCH'!$P:$P,'BAZA DANYCH'!$U:$U,H$281,'BAZA DANYCH'!$K:$K,$C365,'BAZA DANYCH'!$A:$A,$A365,'BAZA DANYCH'!$F:$F,STATYSTYKI!$B365)</f>
        <v>0</v>
      </c>
      <c r="I365" s="168">
        <f t="shared" si="362"/>
        <v>0</v>
      </c>
      <c r="J365" s="168">
        <f>SUMIFS('BAZA DANYCH'!$O:$O,'BAZA DANYCH'!$U:$U,J$281,'BAZA DANYCH'!$K:$K,$C365,'BAZA DANYCH'!$A:$A,$A365,'BAZA DANYCH'!$F:$F,STATYSTYKI!$B365)</f>
        <v>0</v>
      </c>
      <c r="K365" s="168">
        <f>SUMIFS('BAZA DANYCH'!$P:$P,'BAZA DANYCH'!$U:$U,K$281,'BAZA DANYCH'!$K:$K,$C365,'BAZA DANYCH'!$A:$A,$A365,'BAZA DANYCH'!$F:$F,STATYSTYKI!$B365)</f>
        <v>0</v>
      </c>
      <c r="L365" s="168">
        <f t="shared" si="363"/>
        <v>0</v>
      </c>
      <c r="M365" s="168">
        <f>SUMIFS('BAZA DANYCH'!$O:$O,'BAZA DANYCH'!$U:$U,M$281,'BAZA DANYCH'!$K:$K,$C365,'BAZA DANYCH'!$A:$A,$A365,'BAZA DANYCH'!$F:$F,STATYSTYKI!$B365)</f>
        <v>0</v>
      </c>
      <c r="N365" s="168">
        <f>SUMIFS('BAZA DANYCH'!$P:$P,'BAZA DANYCH'!$U:$U,N$281,'BAZA DANYCH'!$K:$K,$C365,'BAZA DANYCH'!$A:$A,$A365,'BAZA DANYCH'!$F:$F,STATYSTYKI!$B365)</f>
        <v>0</v>
      </c>
      <c r="O365" s="168">
        <f t="shared" si="364"/>
        <v>0</v>
      </c>
      <c r="P365" s="168">
        <f>SUMIFS('BAZA DANYCH'!$O:$O,'BAZA DANYCH'!$U:$U,P$281,'BAZA DANYCH'!$K:$K,$C365,'BAZA DANYCH'!$A:$A,$A365,'BAZA DANYCH'!$F:$F,STATYSTYKI!$B365)</f>
        <v>0</v>
      </c>
      <c r="Q365" s="168">
        <f>SUMIFS('BAZA DANYCH'!$P:$P,'BAZA DANYCH'!$U:$U,Q$281,'BAZA DANYCH'!$K:$K,$C365,'BAZA DANYCH'!$A:$A,$A365,'BAZA DANYCH'!$F:$F,STATYSTYKI!$B365)</f>
        <v>0</v>
      </c>
      <c r="R365" s="168">
        <f t="shared" si="365"/>
        <v>0</v>
      </c>
      <c r="S365" s="168">
        <f>SUMIFS('BAZA DANYCH'!$O:$O,'BAZA DANYCH'!$U:$U,S$281,'BAZA DANYCH'!$K:$K,$C365,'BAZA DANYCH'!$A:$A,$A365,'BAZA DANYCH'!$F:$F,STATYSTYKI!$B365)</f>
        <v>0</v>
      </c>
      <c r="T365" s="168">
        <f>SUMIFS('BAZA DANYCH'!$P:$P,'BAZA DANYCH'!$U:$U,T$281,'BAZA DANYCH'!$K:$K,$C365,'BAZA DANYCH'!$A:$A,$A365,'BAZA DANYCH'!$F:$F,STATYSTYKI!$B365)</f>
        <v>0</v>
      </c>
      <c r="U365" s="168">
        <f t="shared" si="366"/>
        <v>0</v>
      </c>
      <c r="V365" s="168">
        <f>SUMIFS('BAZA DANYCH'!$O:$O,'BAZA DANYCH'!$U:$U,V$281,'BAZA DANYCH'!$K:$K,$C365,'BAZA DANYCH'!$A:$A,$A365,'BAZA DANYCH'!$F:$F,STATYSTYKI!$B365)</f>
        <v>0</v>
      </c>
      <c r="W365" s="168">
        <f>SUMIFS('BAZA DANYCH'!$P:$P,'BAZA DANYCH'!$U:$U,W$281,'BAZA DANYCH'!$K:$K,$C365,'BAZA DANYCH'!$A:$A,$A365,'BAZA DANYCH'!$F:$F,STATYSTYKI!$B365)</f>
        <v>0</v>
      </c>
      <c r="X365" s="168">
        <f t="shared" si="367"/>
        <v>0</v>
      </c>
      <c r="Y365" s="168">
        <f>SUMIFS('BAZA DANYCH'!$O:$O,'BAZA DANYCH'!$U:$U,Y$281,'BAZA DANYCH'!$K:$K,$C365,'BAZA DANYCH'!$A:$A,$A365,'BAZA DANYCH'!$F:$F,STATYSTYKI!$B365)</f>
        <v>0</v>
      </c>
      <c r="Z365" s="168">
        <f>SUMIFS('BAZA DANYCH'!$P:$P,'BAZA DANYCH'!$U:$U,Z$281,'BAZA DANYCH'!$K:$K,$C365,'BAZA DANYCH'!$A:$A,$A365,'BAZA DANYCH'!$F:$F,STATYSTYKI!$B365)</f>
        <v>0</v>
      </c>
      <c r="AA365" s="168">
        <f t="shared" si="368"/>
        <v>0</v>
      </c>
      <c r="AB365" s="168">
        <f>SUMIFS('BAZA DANYCH'!$O:$O,'BAZA DANYCH'!$U:$U,AB$281,'BAZA DANYCH'!$K:$K,$C365,'BAZA DANYCH'!$A:$A,$A365,'BAZA DANYCH'!$F:$F,STATYSTYKI!$B365)</f>
        <v>0</v>
      </c>
      <c r="AC365" s="168">
        <f>SUMIFS('BAZA DANYCH'!$P:$P,'BAZA DANYCH'!$U:$U,AC$281,'BAZA DANYCH'!$K:$K,$C365,'BAZA DANYCH'!$A:$A,$A365,'BAZA DANYCH'!$F:$F,STATYSTYKI!$B365)</f>
        <v>0</v>
      </c>
      <c r="AD365" s="168">
        <f t="shared" si="369"/>
        <v>0</v>
      </c>
      <c r="AE365" s="168">
        <f>SUMIFS('BAZA DANYCH'!$O:$O,'BAZA DANYCH'!$U:$U,AE$281,'BAZA DANYCH'!$K:$K,$C365,'BAZA DANYCH'!$A:$A,$A365,'BAZA DANYCH'!$F:$F,STATYSTYKI!$B365)</f>
        <v>0</v>
      </c>
      <c r="AF365" s="168">
        <f>SUMIFS('BAZA DANYCH'!$P:$P,'BAZA DANYCH'!$U:$U,AF$281,'BAZA DANYCH'!$K:$K,$C365,'BAZA DANYCH'!$A:$A,$A365,'BAZA DANYCH'!$F:$F,STATYSTYKI!$B365)</f>
        <v>0</v>
      </c>
      <c r="AG365" s="168">
        <f t="shared" si="370"/>
        <v>0</v>
      </c>
      <c r="AH365" s="168">
        <f>SUMIFS('BAZA DANYCH'!$O:$O,'BAZA DANYCH'!$U:$U,AH$281,'BAZA DANYCH'!$K:$K,$C365,'BAZA DANYCH'!$A:$A,$A365,'BAZA DANYCH'!$F:$F,STATYSTYKI!$B365)</f>
        <v>0</v>
      </c>
      <c r="AI365" s="168">
        <f>SUMIFS('BAZA DANYCH'!$P:$P,'BAZA DANYCH'!$U:$U,AI$281,'BAZA DANYCH'!$K:$K,$C365,'BAZA DANYCH'!$A:$A,$A365,'BAZA DANYCH'!$F:$F,STATYSTYKI!$B365)</f>
        <v>0</v>
      </c>
      <c r="AJ365" s="168">
        <f t="shared" si="371"/>
        <v>0</v>
      </c>
      <c r="AK365" s="168">
        <f>SUMIFS('BAZA DANYCH'!$O:$O,'BAZA DANYCH'!$U:$U,AK$281,'BAZA DANYCH'!$K:$K,$C365,'BAZA DANYCH'!$A:$A,$A365,'BAZA DANYCH'!$F:$F,STATYSTYKI!$B365)</f>
        <v>0</v>
      </c>
      <c r="AL365" s="168">
        <f>SUMIFS('BAZA DANYCH'!$P:$P,'BAZA DANYCH'!$U:$U,AL$281,'BAZA DANYCH'!$K:$K,$C365,'BAZA DANYCH'!$A:$A,$A365,'BAZA DANYCH'!$F:$F,STATYSTYKI!$B365)</f>
        <v>0</v>
      </c>
      <c r="AM365" s="168">
        <f t="shared" si="372"/>
        <v>0</v>
      </c>
      <c r="AN365" s="168">
        <f>SUMIFS('BAZA DANYCH'!$O:$O,'BAZA DANYCH'!$U:$U,AN$281,'BAZA DANYCH'!$K:$K,$C365,'BAZA DANYCH'!$A:$A,$A365,'BAZA DANYCH'!$F:$F,STATYSTYKI!$B365)</f>
        <v>0</v>
      </c>
      <c r="AO365" s="168">
        <f>SUMIFS('BAZA DANYCH'!$P:$P,'BAZA DANYCH'!$U:$U,AO$281,'BAZA DANYCH'!$K:$K,$C365,'BAZA DANYCH'!$A:$A,$A365,'BAZA DANYCH'!$F:$F,STATYSTYKI!$B365)</f>
        <v>0</v>
      </c>
      <c r="AP365" s="168">
        <f t="shared" si="373"/>
        <v>0</v>
      </c>
      <c r="AQ365" s="168">
        <f>SUMIFS('BAZA DANYCH'!$O:$O,'BAZA DANYCH'!$U:$U,AQ$281,'BAZA DANYCH'!$K:$K,$C365,'BAZA DANYCH'!$A:$A,$A365,'BAZA DANYCH'!$F:$F,STATYSTYKI!$B365)</f>
        <v>0</v>
      </c>
      <c r="AR365" s="168">
        <f>SUMIFS('BAZA DANYCH'!$P:$P,'BAZA DANYCH'!$U:$U,AR$281,'BAZA DANYCH'!$K:$K,$C365,'BAZA DANYCH'!$A:$A,$A365,'BAZA DANYCH'!$F:$F,STATYSTYKI!$B365)</f>
        <v>0</v>
      </c>
      <c r="AS365" s="168">
        <f t="shared" si="374"/>
        <v>0</v>
      </c>
      <c r="AT365" s="168">
        <f>SUMIFS('BAZA DANYCH'!$O:$O,'BAZA DANYCH'!$U:$U,AT$281,'BAZA DANYCH'!$K:$K,$C365,'BAZA DANYCH'!$A:$A,$A365,'BAZA DANYCH'!$F:$F,STATYSTYKI!$B365)</f>
        <v>0</v>
      </c>
      <c r="AU365" s="168">
        <f>SUMIFS('BAZA DANYCH'!$P:$P,'BAZA DANYCH'!$U:$U,AU$281,'BAZA DANYCH'!$K:$K,$C365,'BAZA DANYCH'!$A:$A,$A365,'BAZA DANYCH'!$F:$F,STATYSTYKI!$B365)</f>
        <v>0</v>
      </c>
      <c r="AV365" s="168">
        <f t="shared" si="375"/>
        <v>0</v>
      </c>
      <c r="AW365" s="168">
        <f>SUMIFS('BAZA DANYCH'!$O:$O,'BAZA DANYCH'!$U:$U,AW$281,'BAZA DANYCH'!$K:$K,$C365,'BAZA DANYCH'!$A:$A,$A365,'BAZA DANYCH'!$F:$F,STATYSTYKI!$B365)</f>
        <v>0</v>
      </c>
      <c r="AX365" s="168">
        <f>SUMIFS('BAZA DANYCH'!$P:$P,'BAZA DANYCH'!$U:$U,AX$281,'BAZA DANYCH'!$K:$K,$C365,'BAZA DANYCH'!$A:$A,$A365,'BAZA DANYCH'!$F:$F,STATYSTYKI!$B365)</f>
        <v>0</v>
      </c>
      <c r="AY365" s="168">
        <f t="shared" si="376"/>
        <v>0</v>
      </c>
      <c r="AZ365" s="168">
        <f>SUMIFS('BAZA DANYCH'!$O:$O,'BAZA DANYCH'!$U:$U,AZ$281,'BAZA DANYCH'!$K:$K,$C365,'BAZA DANYCH'!$A:$A,$A365,'BAZA DANYCH'!$F:$F,STATYSTYKI!$B365)</f>
        <v>0</v>
      </c>
      <c r="BA365" s="168">
        <f>SUMIFS('BAZA DANYCH'!$P:$P,'BAZA DANYCH'!$U:$U,BA$281,'BAZA DANYCH'!$K:$K,$C365,'BAZA DANYCH'!$A:$A,$A365,'BAZA DANYCH'!$F:$F,STATYSTYKI!$B365)</f>
        <v>0</v>
      </c>
      <c r="BB365" s="168">
        <f t="shared" si="377"/>
        <v>0</v>
      </c>
      <c r="BC365" s="168">
        <f>SUMIFS('BAZA DANYCH'!$O:$O,'BAZA DANYCH'!$U:$U,BC$281,'BAZA DANYCH'!$K:$K,$C365,'BAZA DANYCH'!$A:$A,$A365,'BAZA DANYCH'!$F:$F,STATYSTYKI!$B365)</f>
        <v>0</v>
      </c>
      <c r="BD365" s="168">
        <f>SUMIFS('BAZA DANYCH'!$P:$P,'BAZA DANYCH'!$U:$U,BD$281,'BAZA DANYCH'!$K:$K,$C365,'BAZA DANYCH'!$A:$A,$A365,'BAZA DANYCH'!$F:$F,STATYSTYKI!$B365)</f>
        <v>0</v>
      </c>
      <c r="BE365" s="168">
        <f t="shared" si="378"/>
        <v>0</v>
      </c>
      <c r="BF365" s="168">
        <f>SUMIFS('BAZA DANYCH'!$O:$O,'BAZA DANYCH'!$U:$U,BF$281,'BAZA DANYCH'!$K:$K,$C365,'BAZA DANYCH'!$A:$A,$A365,'BAZA DANYCH'!$F:$F,STATYSTYKI!$B365)</f>
        <v>0</v>
      </c>
      <c r="BG365" s="168">
        <f>SUMIFS('BAZA DANYCH'!$P:$P,'BAZA DANYCH'!$U:$U,BG$281,'BAZA DANYCH'!$K:$K,$C365,'BAZA DANYCH'!$A:$A,$A365,'BAZA DANYCH'!$F:$F,STATYSTYKI!$B365)</f>
        <v>0</v>
      </c>
      <c r="BH365" s="168">
        <f t="shared" si="379"/>
        <v>0</v>
      </c>
      <c r="BI365" s="168">
        <f>SUMIFS('BAZA DANYCH'!$O:$O,'BAZA DANYCH'!$U:$U,BI$281,'BAZA DANYCH'!$K:$K,$C365,'BAZA DANYCH'!$A:$A,$A365,'BAZA DANYCH'!$F:$F,STATYSTYKI!$B365)</f>
        <v>5</v>
      </c>
      <c r="BJ365" s="168">
        <f>SUMIFS('BAZA DANYCH'!$P:$P,'BAZA DANYCH'!$U:$U,BJ$281,'BAZA DANYCH'!$K:$K,$C365,'BAZA DANYCH'!$A:$A,$A365,'BAZA DANYCH'!$F:$F,STATYSTYKI!$B365)</f>
        <v>0</v>
      </c>
      <c r="BK365" s="168">
        <f t="shared" si="380"/>
        <v>5</v>
      </c>
      <c r="BL365" s="168">
        <f>SUMIFS('BAZA DANYCH'!$O:$O,'BAZA DANYCH'!$U:$U,BL$281,'BAZA DANYCH'!$K:$K,$C365,'BAZA DANYCH'!$A:$A,$A365,'BAZA DANYCH'!$F:$F,STATYSTYKI!$B365)</f>
        <v>0</v>
      </c>
      <c r="BM365" s="168">
        <f>SUMIFS('BAZA DANYCH'!$P:$P,'BAZA DANYCH'!$U:$U,BM$281,'BAZA DANYCH'!$K:$K,$C365,'BAZA DANYCH'!$A:$A,$A365,'BAZA DANYCH'!$F:$F,STATYSTYKI!$B365)</f>
        <v>0</v>
      </c>
      <c r="BN365" s="168">
        <f t="shared" si="381"/>
        <v>0</v>
      </c>
      <c r="BO365" s="168">
        <f>SUMIFS('BAZA DANYCH'!$O:$O,'BAZA DANYCH'!$U:$U,BO$281,'BAZA DANYCH'!$K:$K,$C365,'BAZA DANYCH'!$A:$A,$A365,'BAZA DANYCH'!$F:$F,STATYSTYKI!$B365)</f>
        <v>0</v>
      </c>
      <c r="BP365" s="168">
        <f>SUMIFS('BAZA DANYCH'!$P:$P,'BAZA DANYCH'!$U:$U,BP$281,'BAZA DANYCH'!$K:$K,$C365,'BAZA DANYCH'!$A:$A,$A365,'BAZA DANYCH'!$F:$F,STATYSTYKI!$B365)</f>
        <v>0</v>
      </c>
      <c r="BQ365" s="168">
        <f t="shared" si="382"/>
        <v>0</v>
      </c>
      <c r="BR365" s="168">
        <f>SUMIFS('BAZA DANYCH'!$O:$O,'BAZA DANYCH'!$U:$U,BR$281,'BAZA DANYCH'!$K:$K,$C365,'BAZA DANYCH'!$A:$A,$A365,'BAZA DANYCH'!$F:$F,STATYSTYKI!$B365)</f>
        <v>0</v>
      </c>
      <c r="BS365" s="168">
        <f>SUMIFS('BAZA DANYCH'!$P:$P,'BAZA DANYCH'!$U:$U,BS$281,'BAZA DANYCH'!$K:$K,$C365,'BAZA DANYCH'!$A:$A,$A365,'BAZA DANYCH'!$F:$F,STATYSTYKI!$B365)</f>
        <v>0</v>
      </c>
      <c r="BT365" s="168">
        <f t="shared" si="383"/>
        <v>0</v>
      </c>
      <c r="BU365" s="168">
        <f>SUMIFS('BAZA DANYCH'!$O:$O,'BAZA DANYCH'!$U:$U,BU$281,'BAZA DANYCH'!$K:$K,$C365,'BAZA DANYCH'!$A:$A,$A365,'BAZA DANYCH'!$F:$F,STATYSTYKI!$B365)</f>
        <v>0</v>
      </c>
      <c r="BV365" s="168">
        <f>SUMIFS('BAZA DANYCH'!$P:$P,'BAZA DANYCH'!$U:$U,BV$281,'BAZA DANYCH'!$K:$K,$C365,'BAZA DANYCH'!$A:$A,$A365,'BAZA DANYCH'!$F:$F,STATYSTYKI!$B365)</f>
        <v>0</v>
      </c>
      <c r="BW365" s="168">
        <f t="shared" si="384"/>
        <v>0</v>
      </c>
      <c r="BX365" s="168">
        <f>SUMIFS('BAZA DANYCH'!$O:$O,'BAZA DANYCH'!$U:$U,BX$281,'BAZA DANYCH'!$K:$K,$C365,'BAZA DANYCH'!$A:$A,$A365,'BAZA DANYCH'!$F:$F,STATYSTYKI!$B365)</f>
        <v>14</v>
      </c>
      <c r="BY365" s="168">
        <f>SUMIFS('BAZA DANYCH'!$P:$P,'BAZA DANYCH'!$U:$U,BY$281,'BAZA DANYCH'!$K:$K,$C365,'BAZA DANYCH'!$A:$A,$A365,'BAZA DANYCH'!$F:$F,STATYSTYKI!$B365)</f>
        <v>0</v>
      </c>
      <c r="BZ365" s="168">
        <f t="shared" si="385"/>
        <v>14</v>
      </c>
      <c r="CA365" s="168">
        <f>SUMIFS('BAZA DANYCH'!$O:$O,'BAZA DANYCH'!$U:$U,CA$281,'BAZA DANYCH'!$K:$K,$C365,'BAZA DANYCH'!$A:$A,$A365,'BAZA DANYCH'!$F:$F,STATYSTYKI!$B365)</f>
        <v>0</v>
      </c>
      <c r="CB365" s="168">
        <f>SUMIFS('BAZA DANYCH'!$P:$P,'BAZA DANYCH'!$U:$U,CB$281,'BAZA DANYCH'!$K:$K,$C365,'BAZA DANYCH'!$A:$A,$A365,'BAZA DANYCH'!$F:$F,STATYSTYKI!$B365)</f>
        <v>0</v>
      </c>
      <c r="CC365" s="168">
        <f t="shared" si="386"/>
        <v>0</v>
      </c>
      <c r="CD365" s="168">
        <f>SUMIFS('BAZA DANYCH'!$O:$O,'BAZA DANYCH'!$U:$U,CD$281,'BAZA DANYCH'!$K:$K,$C365,'BAZA DANYCH'!$A:$A,$A365,'BAZA DANYCH'!$F:$F,STATYSTYKI!$B365)</f>
        <v>0</v>
      </c>
      <c r="CE365" s="168">
        <f>SUMIFS('BAZA DANYCH'!$P:$P,'BAZA DANYCH'!$U:$U,CE$281,'BAZA DANYCH'!$K:$K,$C365,'BAZA DANYCH'!$A:$A,$A365,'BAZA DANYCH'!$F:$F,STATYSTYKI!$B365)</f>
        <v>0</v>
      </c>
      <c r="CF365" s="168">
        <f t="shared" si="387"/>
        <v>0</v>
      </c>
      <c r="CG365" s="168">
        <f>SUMIFS('BAZA DANYCH'!$O:$O,'BAZA DANYCH'!$U:$U,CG$281,'BAZA DANYCH'!$K:$K,$C365,'BAZA DANYCH'!$A:$A,$A365,'BAZA DANYCH'!$F:$F,STATYSTYKI!$B365)</f>
        <v>0</v>
      </c>
      <c r="CH365" s="168">
        <f>SUMIFS('BAZA DANYCH'!$P:$P,'BAZA DANYCH'!$U:$U,CH$281,'BAZA DANYCH'!$K:$K,$C365,'BAZA DANYCH'!$A:$A,$A365,'BAZA DANYCH'!$F:$F,STATYSTYKI!$B365)</f>
        <v>0</v>
      </c>
      <c r="CI365" s="168">
        <f t="shared" si="388"/>
        <v>0</v>
      </c>
      <c r="CJ365" s="168">
        <f>SUMIFS('BAZA DANYCH'!$O:$O,'BAZA DANYCH'!$U:$U,CJ$281,'BAZA DANYCH'!$K:$K,$C365,'BAZA DANYCH'!$A:$A,$A365,'BAZA DANYCH'!$F:$F,STATYSTYKI!$B365)</f>
        <v>0</v>
      </c>
      <c r="CK365" s="168">
        <f>SUMIFS('BAZA DANYCH'!$P:$P,'BAZA DANYCH'!$U:$U,CK$281,'BAZA DANYCH'!$K:$K,$C365,'BAZA DANYCH'!$A:$A,$A365,'BAZA DANYCH'!$F:$F,STATYSTYKI!$B365)</f>
        <v>0</v>
      </c>
      <c r="CL365" s="168">
        <f t="shared" si="389"/>
        <v>0</v>
      </c>
      <c r="CM365" s="168">
        <f>SUMIFS('BAZA DANYCH'!$O:$O,'BAZA DANYCH'!$U:$U,CM$281,'BAZA DANYCH'!$K:$K,$C365,'BAZA DANYCH'!$A:$A,$A365,'BAZA DANYCH'!$F:$F,STATYSTYKI!$B365)</f>
        <v>0</v>
      </c>
      <c r="CN365" s="168">
        <f>SUMIFS('BAZA DANYCH'!$P:$P,'BAZA DANYCH'!$U:$U,CN$281,'BAZA DANYCH'!$K:$K,$C365,'BAZA DANYCH'!$A:$A,$A365,'BAZA DANYCH'!$F:$F,STATYSTYKI!$B365)</f>
        <v>0</v>
      </c>
      <c r="CO365" s="168">
        <f t="shared" si="390"/>
        <v>0</v>
      </c>
      <c r="CP365" s="168">
        <f>SUMIFS('BAZA DANYCH'!$O:$O,'BAZA DANYCH'!$U:$U,CP$281,'BAZA DANYCH'!$K:$K,$C365,'BAZA DANYCH'!$A:$A,$A365,'BAZA DANYCH'!$F:$F,STATYSTYKI!$B365)</f>
        <v>0</v>
      </c>
      <c r="CQ365" s="168">
        <f>SUMIFS('BAZA DANYCH'!$P:$P,'BAZA DANYCH'!$U:$U,CQ$281,'BAZA DANYCH'!$K:$K,$C365,'BAZA DANYCH'!$A:$A,$A365,'BAZA DANYCH'!$F:$F,STATYSTYKI!$B365)</f>
        <v>0</v>
      </c>
      <c r="CR365" s="168">
        <f t="shared" si="391"/>
        <v>0</v>
      </c>
      <c r="CS365" s="168">
        <f>SUMIFS('BAZA DANYCH'!$O:$O,'BAZA DANYCH'!$U:$U,CS$281,'BAZA DANYCH'!$K:$K,$C365,'BAZA DANYCH'!$A:$A,$A365,'BAZA DANYCH'!$F:$F,STATYSTYKI!$B365)</f>
        <v>0</v>
      </c>
      <c r="CT365" s="168">
        <f>SUMIFS('BAZA DANYCH'!$P:$P,'BAZA DANYCH'!$U:$U,CT$281,'BAZA DANYCH'!$K:$K,$C365,'BAZA DANYCH'!$A:$A,$A365,'BAZA DANYCH'!$F:$F,STATYSTYKI!$B365)</f>
        <v>0</v>
      </c>
      <c r="CU365" s="168">
        <f t="shared" si="392"/>
        <v>0</v>
      </c>
      <c r="CV365" s="168">
        <f>SUMIFS('BAZA DANYCH'!$O:$O,'BAZA DANYCH'!$U:$U,CV$281,'BAZA DANYCH'!$K:$K,$C365,'BAZA DANYCH'!$A:$A,$A365,'BAZA DANYCH'!$F:$F,STATYSTYKI!$B365)</f>
        <v>0</v>
      </c>
      <c r="CW365" s="168">
        <f>SUMIFS('BAZA DANYCH'!$P:$P,'BAZA DANYCH'!$U:$U,CW$281,'BAZA DANYCH'!$K:$K,$C365,'BAZA DANYCH'!$A:$A,$A365,'BAZA DANYCH'!$F:$F,STATYSTYKI!$B365)</f>
        <v>0</v>
      </c>
    </row>
    <row r="366" spans="1:101" ht="12" customHeight="1" x14ac:dyDescent="0.2">
      <c r="A366" s="170" t="str">
        <f t="shared" ref="A366:C366" si="409">A268</f>
        <v xml:space="preserve">Plac Grunwaldzki </v>
      </c>
      <c r="B366" s="170" t="str">
        <f t="shared" si="409"/>
        <v>pr_88g_A</v>
      </c>
      <c r="C366" s="170" t="str">
        <f t="shared" si="409"/>
        <v>PKS Transport</v>
      </c>
      <c r="D366" s="177">
        <f t="shared" si="358"/>
        <v>6</v>
      </c>
      <c r="E366" s="177">
        <f t="shared" si="359"/>
        <v>0</v>
      </c>
      <c r="F366" s="177">
        <f t="shared" si="361"/>
        <v>6</v>
      </c>
      <c r="G366" s="168">
        <f>SUMIFS('BAZA DANYCH'!$O:$O,'BAZA DANYCH'!$U:$U,G$281,'BAZA DANYCH'!$K:$K,$C366,'BAZA DANYCH'!$A:$A,$A366,'BAZA DANYCH'!$F:$F,STATYSTYKI!$B366)</f>
        <v>0</v>
      </c>
      <c r="H366" s="168">
        <f>SUMIFS('BAZA DANYCH'!$P:$P,'BAZA DANYCH'!$U:$U,H$281,'BAZA DANYCH'!$K:$K,$C366,'BAZA DANYCH'!$A:$A,$A366,'BAZA DANYCH'!$F:$F,STATYSTYKI!$B366)</f>
        <v>0</v>
      </c>
      <c r="I366" s="168">
        <f t="shared" si="362"/>
        <v>0</v>
      </c>
      <c r="J366" s="168">
        <f>SUMIFS('BAZA DANYCH'!$O:$O,'BAZA DANYCH'!$U:$U,J$281,'BAZA DANYCH'!$K:$K,$C366,'BAZA DANYCH'!$A:$A,$A366,'BAZA DANYCH'!$F:$F,STATYSTYKI!$B366)</f>
        <v>0</v>
      </c>
      <c r="K366" s="168">
        <f>SUMIFS('BAZA DANYCH'!$P:$P,'BAZA DANYCH'!$U:$U,K$281,'BAZA DANYCH'!$K:$K,$C366,'BAZA DANYCH'!$A:$A,$A366,'BAZA DANYCH'!$F:$F,STATYSTYKI!$B366)</f>
        <v>0</v>
      </c>
      <c r="L366" s="168">
        <f t="shared" si="363"/>
        <v>0</v>
      </c>
      <c r="M366" s="168">
        <f>SUMIFS('BAZA DANYCH'!$O:$O,'BAZA DANYCH'!$U:$U,M$281,'BAZA DANYCH'!$K:$K,$C366,'BAZA DANYCH'!$A:$A,$A366,'BAZA DANYCH'!$F:$F,STATYSTYKI!$B366)</f>
        <v>0</v>
      </c>
      <c r="N366" s="168">
        <f>SUMIFS('BAZA DANYCH'!$P:$P,'BAZA DANYCH'!$U:$U,N$281,'BAZA DANYCH'!$K:$K,$C366,'BAZA DANYCH'!$A:$A,$A366,'BAZA DANYCH'!$F:$F,STATYSTYKI!$B366)</f>
        <v>0</v>
      </c>
      <c r="O366" s="168">
        <f t="shared" si="364"/>
        <v>0</v>
      </c>
      <c r="P366" s="168">
        <f>SUMIFS('BAZA DANYCH'!$O:$O,'BAZA DANYCH'!$U:$U,P$281,'BAZA DANYCH'!$K:$K,$C366,'BAZA DANYCH'!$A:$A,$A366,'BAZA DANYCH'!$F:$F,STATYSTYKI!$B366)</f>
        <v>0</v>
      </c>
      <c r="Q366" s="168">
        <f>SUMIFS('BAZA DANYCH'!$P:$P,'BAZA DANYCH'!$U:$U,Q$281,'BAZA DANYCH'!$K:$K,$C366,'BAZA DANYCH'!$A:$A,$A366,'BAZA DANYCH'!$F:$F,STATYSTYKI!$B366)</f>
        <v>0</v>
      </c>
      <c r="R366" s="168">
        <f t="shared" si="365"/>
        <v>0</v>
      </c>
      <c r="S366" s="168">
        <f>SUMIFS('BAZA DANYCH'!$O:$O,'BAZA DANYCH'!$U:$U,S$281,'BAZA DANYCH'!$K:$K,$C366,'BAZA DANYCH'!$A:$A,$A366,'BAZA DANYCH'!$F:$F,STATYSTYKI!$B366)</f>
        <v>0</v>
      </c>
      <c r="T366" s="168">
        <f>SUMIFS('BAZA DANYCH'!$P:$P,'BAZA DANYCH'!$U:$U,T$281,'BAZA DANYCH'!$K:$K,$C366,'BAZA DANYCH'!$A:$A,$A366,'BAZA DANYCH'!$F:$F,STATYSTYKI!$B366)</f>
        <v>0</v>
      </c>
      <c r="U366" s="168">
        <f t="shared" si="366"/>
        <v>0</v>
      </c>
      <c r="V366" s="168">
        <f>SUMIFS('BAZA DANYCH'!$O:$O,'BAZA DANYCH'!$U:$U,V$281,'BAZA DANYCH'!$K:$K,$C366,'BAZA DANYCH'!$A:$A,$A366,'BAZA DANYCH'!$F:$F,STATYSTYKI!$B366)</f>
        <v>0</v>
      </c>
      <c r="W366" s="168">
        <f>SUMIFS('BAZA DANYCH'!$P:$P,'BAZA DANYCH'!$U:$U,W$281,'BAZA DANYCH'!$K:$K,$C366,'BAZA DANYCH'!$A:$A,$A366,'BAZA DANYCH'!$F:$F,STATYSTYKI!$B366)</f>
        <v>0</v>
      </c>
      <c r="X366" s="168">
        <f t="shared" si="367"/>
        <v>0</v>
      </c>
      <c r="Y366" s="168">
        <f>SUMIFS('BAZA DANYCH'!$O:$O,'BAZA DANYCH'!$U:$U,Y$281,'BAZA DANYCH'!$K:$K,$C366,'BAZA DANYCH'!$A:$A,$A366,'BAZA DANYCH'!$F:$F,STATYSTYKI!$B366)</f>
        <v>0</v>
      </c>
      <c r="Z366" s="168">
        <f>SUMIFS('BAZA DANYCH'!$P:$P,'BAZA DANYCH'!$U:$U,Z$281,'BAZA DANYCH'!$K:$K,$C366,'BAZA DANYCH'!$A:$A,$A366,'BAZA DANYCH'!$F:$F,STATYSTYKI!$B366)</f>
        <v>0</v>
      </c>
      <c r="AA366" s="168">
        <f t="shared" si="368"/>
        <v>0</v>
      </c>
      <c r="AB366" s="168">
        <f>SUMIFS('BAZA DANYCH'!$O:$O,'BAZA DANYCH'!$U:$U,AB$281,'BAZA DANYCH'!$K:$K,$C366,'BAZA DANYCH'!$A:$A,$A366,'BAZA DANYCH'!$F:$F,STATYSTYKI!$B366)</f>
        <v>0</v>
      </c>
      <c r="AC366" s="168">
        <f>SUMIFS('BAZA DANYCH'!$P:$P,'BAZA DANYCH'!$U:$U,AC$281,'BAZA DANYCH'!$K:$K,$C366,'BAZA DANYCH'!$A:$A,$A366,'BAZA DANYCH'!$F:$F,STATYSTYKI!$B366)</f>
        <v>0</v>
      </c>
      <c r="AD366" s="168">
        <f t="shared" si="369"/>
        <v>0</v>
      </c>
      <c r="AE366" s="168">
        <f>SUMIFS('BAZA DANYCH'!$O:$O,'BAZA DANYCH'!$U:$U,AE$281,'BAZA DANYCH'!$K:$K,$C366,'BAZA DANYCH'!$A:$A,$A366,'BAZA DANYCH'!$F:$F,STATYSTYKI!$B366)</f>
        <v>0</v>
      </c>
      <c r="AF366" s="168">
        <f>SUMIFS('BAZA DANYCH'!$P:$P,'BAZA DANYCH'!$U:$U,AF$281,'BAZA DANYCH'!$K:$K,$C366,'BAZA DANYCH'!$A:$A,$A366,'BAZA DANYCH'!$F:$F,STATYSTYKI!$B366)</f>
        <v>0</v>
      </c>
      <c r="AG366" s="168">
        <f t="shared" si="370"/>
        <v>0</v>
      </c>
      <c r="AH366" s="168">
        <f>SUMIFS('BAZA DANYCH'!$O:$O,'BAZA DANYCH'!$U:$U,AH$281,'BAZA DANYCH'!$K:$K,$C366,'BAZA DANYCH'!$A:$A,$A366,'BAZA DANYCH'!$F:$F,STATYSTYKI!$B366)</f>
        <v>0</v>
      </c>
      <c r="AI366" s="168">
        <f>SUMIFS('BAZA DANYCH'!$P:$P,'BAZA DANYCH'!$U:$U,AI$281,'BAZA DANYCH'!$K:$K,$C366,'BAZA DANYCH'!$A:$A,$A366,'BAZA DANYCH'!$F:$F,STATYSTYKI!$B366)</f>
        <v>0</v>
      </c>
      <c r="AJ366" s="168">
        <f t="shared" si="371"/>
        <v>0</v>
      </c>
      <c r="AK366" s="168">
        <f>SUMIFS('BAZA DANYCH'!$O:$O,'BAZA DANYCH'!$U:$U,AK$281,'BAZA DANYCH'!$K:$K,$C366,'BAZA DANYCH'!$A:$A,$A366,'BAZA DANYCH'!$F:$F,STATYSTYKI!$B366)</f>
        <v>0</v>
      </c>
      <c r="AL366" s="168">
        <f>SUMIFS('BAZA DANYCH'!$P:$P,'BAZA DANYCH'!$U:$U,AL$281,'BAZA DANYCH'!$K:$K,$C366,'BAZA DANYCH'!$A:$A,$A366,'BAZA DANYCH'!$F:$F,STATYSTYKI!$B366)</f>
        <v>0</v>
      </c>
      <c r="AM366" s="168">
        <f t="shared" si="372"/>
        <v>0</v>
      </c>
      <c r="AN366" s="168">
        <f>SUMIFS('BAZA DANYCH'!$O:$O,'BAZA DANYCH'!$U:$U,AN$281,'BAZA DANYCH'!$K:$K,$C366,'BAZA DANYCH'!$A:$A,$A366,'BAZA DANYCH'!$F:$F,STATYSTYKI!$B366)</f>
        <v>0</v>
      </c>
      <c r="AO366" s="168">
        <f>SUMIFS('BAZA DANYCH'!$P:$P,'BAZA DANYCH'!$U:$U,AO$281,'BAZA DANYCH'!$K:$K,$C366,'BAZA DANYCH'!$A:$A,$A366,'BAZA DANYCH'!$F:$F,STATYSTYKI!$B366)</f>
        <v>0</v>
      </c>
      <c r="AP366" s="168">
        <f t="shared" si="373"/>
        <v>0</v>
      </c>
      <c r="AQ366" s="168">
        <f>SUMIFS('BAZA DANYCH'!$O:$O,'BAZA DANYCH'!$U:$U,AQ$281,'BAZA DANYCH'!$K:$K,$C366,'BAZA DANYCH'!$A:$A,$A366,'BAZA DANYCH'!$F:$F,STATYSTYKI!$B366)</f>
        <v>0</v>
      </c>
      <c r="AR366" s="168">
        <f>SUMIFS('BAZA DANYCH'!$P:$P,'BAZA DANYCH'!$U:$U,AR$281,'BAZA DANYCH'!$K:$K,$C366,'BAZA DANYCH'!$A:$A,$A366,'BAZA DANYCH'!$F:$F,STATYSTYKI!$B366)</f>
        <v>0</v>
      </c>
      <c r="AS366" s="168">
        <f t="shared" si="374"/>
        <v>0</v>
      </c>
      <c r="AT366" s="168">
        <f>SUMIFS('BAZA DANYCH'!$O:$O,'BAZA DANYCH'!$U:$U,AT$281,'BAZA DANYCH'!$K:$K,$C366,'BAZA DANYCH'!$A:$A,$A366,'BAZA DANYCH'!$F:$F,STATYSTYKI!$B366)</f>
        <v>0</v>
      </c>
      <c r="AU366" s="168">
        <f>SUMIFS('BAZA DANYCH'!$P:$P,'BAZA DANYCH'!$U:$U,AU$281,'BAZA DANYCH'!$K:$K,$C366,'BAZA DANYCH'!$A:$A,$A366,'BAZA DANYCH'!$F:$F,STATYSTYKI!$B366)</f>
        <v>0</v>
      </c>
      <c r="AV366" s="168">
        <f t="shared" si="375"/>
        <v>0</v>
      </c>
      <c r="AW366" s="168">
        <f>SUMIFS('BAZA DANYCH'!$O:$O,'BAZA DANYCH'!$U:$U,AW$281,'BAZA DANYCH'!$K:$K,$C366,'BAZA DANYCH'!$A:$A,$A366,'BAZA DANYCH'!$F:$F,STATYSTYKI!$B366)</f>
        <v>0</v>
      </c>
      <c r="AX366" s="168">
        <f>SUMIFS('BAZA DANYCH'!$P:$P,'BAZA DANYCH'!$U:$U,AX$281,'BAZA DANYCH'!$K:$K,$C366,'BAZA DANYCH'!$A:$A,$A366,'BAZA DANYCH'!$F:$F,STATYSTYKI!$B366)</f>
        <v>0</v>
      </c>
      <c r="AY366" s="168">
        <f t="shared" si="376"/>
        <v>0</v>
      </c>
      <c r="AZ366" s="168">
        <f>SUMIFS('BAZA DANYCH'!$O:$O,'BAZA DANYCH'!$U:$U,AZ$281,'BAZA DANYCH'!$K:$K,$C366,'BAZA DANYCH'!$A:$A,$A366,'BAZA DANYCH'!$F:$F,STATYSTYKI!$B366)</f>
        <v>0</v>
      </c>
      <c r="BA366" s="168">
        <f>SUMIFS('BAZA DANYCH'!$P:$P,'BAZA DANYCH'!$U:$U,BA$281,'BAZA DANYCH'!$K:$K,$C366,'BAZA DANYCH'!$A:$A,$A366,'BAZA DANYCH'!$F:$F,STATYSTYKI!$B366)</f>
        <v>0</v>
      </c>
      <c r="BB366" s="168">
        <f t="shared" si="377"/>
        <v>0</v>
      </c>
      <c r="BC366" s="168">
        <f>SUMIFS('BAZA DANYCH'!$O:$O,'BAZA DANYCH'!$U:$U,BC$281,'BAZA DANYCH'!$K:$K,$C366,'BAZA DANYCH'!$A:$A,$A366,'BAZA DANYCH'!$F:$F,STATYSTYKI!$B366)</f>
        <v>0</v>
      </c>
      <c r="BD366" s="168">
        <f>SUMIFS('BAZA DANYCH'!$P:$P,'BAZA DANYCH'!$U:$U,BD$281,'BAZA DANYCH'!$K:$K,$C366,'BAZA DANYCH'!$A:$A,$A366,'BAZA DANYCH'!$F:$F,STATYSTYKI!$B366)</f>
        <v>0</v>
      </c>
      <c r="BE366" s="168">
        <f t="shared" si="378"/>
        <v>0</v>
      </c>
      <c r="BF366" s="168">
        <f>SUMIFS('BAZA DANYCH'!$O:$O,'BAZA DANYCH'!$U:$U,BF$281,'BAZA DANYCH'!$K:$K,$C366,'BAZA DANYCH'!$A:$A,$A366,'BAZA DANYCH'!$F:$F,STATYSTYKI!$B366)</f>
        <v>0</v>
      </c>
      <c r="BG366" s="168">
        <f>SUMIFS('BAZA DANYCH'!$P:$P,'BAZA DANYCH'!$U:$U,BG$281,'BAZA DANYCH'!$K:$K,$C366,'BAZA DANYCH'!$A:$A,$A366,'BAZA DANYCH'!$F:$F,STATYSTYKI!$B366)</f>
        <v>0</v>
      </c>
      <c r="BH366" s="168">
        <f t="shared" si="379"/>
        <v>0</v>
      </c>
      <c r="BI366" s="168">
        <f>SUMIFS('BAZA DANYCH'!$O:$O,'BAZA DANYCH'!$U:$U,BI$281,'BAZA DANYCH'!$K:$K,$C366,'BAZA DANYCH'!$A:$A,$A366,'BAZA DANYCH'!$F:$F,STATYSTYKI!$B366)</f>
        <v>0</v>
      </c>
      <c r="BJ366" s="168">
        <f>SUMIFS('BAZA DANYCH'!$P:$P,'BAZA DANYCH'!$U:$U,BJ$281,'BAZA DANYCH'!$K:$K,$C366,'BAZA DANYCH'!$A:$A,$A366,'BAZA DANYCH'!$F:$F,STATYSTYKI!$B366)</f>
        <v>0</v>
      </c>
      <c r="BK366" s="168">
        <f t="shared" si="380"/>
        <v>0</v>
      </c>
      <c r="BL366" s="168">
        <f>SUMIFS('BAZA DANYCH'!$O:$O,'BAZA DANYCH'!$U:$U,BL$281,'BAZA DANYCH'!$K:$K,$C366,'BAZA DANYCH'!$A:$A,$A366,'BAZA DANYCH'!$F:$F,STATYSTYKI!$B366)</f>
        <v>0</v>
      </c>
      <c r="BM366" s="168">
        <f>SUMIFS('BAZA DANYCH'!$P:$P,'BAZA DANYCH'!$U:$U,BM$281,'BAZA DANYCH'!$K:$K,$C366,'BAZA DANYCH'!$A:$A,$A366,'BAZA DANYCH'!$F:$F,STATYSTYKI!$B366)</f>
        <v>0</v>
      </c>
      <c r="BN366" s="168">
        <f t="shared" si="381"/>
        <v>0</v>
      </c>
      <c r="BO366" s="168">
        <f>SUMIFS('BAZA DANYCH'!$O:$O,'BAZA DANYCH'!$U:$U,BO$281,'BAZA DANYCH'!$K:$K,$C366,'BAZA DANYCH'!$A:$A,$A366,'BAZA DANYCH'!$F:$F,STATYSTYKI!$B366)</f>
        <v>0</v>
      </c>
      <c r="BP366" s="168">
        <f>SUMIFS('BAZA DANYCH'!$P:$P,'BAZA DANYCH'!$U:$U,BP$281,'BAZA DANYCH'!$K:$K,$C366,'BAZA DANYCH'!$A:$A,$A366,'BAZA DANYCH'!$F:$F,STATYSTYKI!$B366)</f>
        <v>0</v>
      </c>
      <c r="BQ366" s="168">
        <f t="shared" si="382"/>
        <v>0</v>
      </c>
      <c r="BR366" s="168">
        <f>SUMIFS('BAZA DANYCH'!$O:$O,'BAZA DANYCH'!$U:$U,BR$281,'BAZA DANYCH'!$K:$K,$C366,'BAZA DANYCH'!$A:$A,$A366,'BAZA DANYCH'!$F:$F,STATYSTYKI!$B366)</f>
        <v>6</v>
      </c>
      <c r="BS366" s="168">
        <f>SUMIFS('BAZA DANYCH'!$P:$P,'BAZA DANYCH'!$U:$U,BS$281,'BAZA DANYCH'!$K:$K,$C366,'BAZA DANYCH'!$A:$A,$A366,'BAZA DANYCH'!$F:$F,STATYSTYKI!$B366)</f>
        <v>0</v>
      </c>
      <c r="BT366" s="168">
        <f t="shared" si="383"/>
        <v>6</v>
      </c>
      <c r="BU366" s="168">
        <f>SUMIFS('BAZA DANYCH'!$O:$O,'BAZA DANYCH'!$U:$U,BU$281,'BAZA DANYCH'!$K:$K,$C366,'BAZA DANYCH'!$A:$A,$A366,'BAZA DANYCH'!$F:$F,STATYSTYKI!$B366)</f>
        <v>0</v>
      </c>
      <c r="BV366" s="168">
        <f>SUMIFS('BAZA DANYCH'!$P:$P,'BAZA DANYCH'!$U:$U,BV$281,'BAZA DANYCH'!$K:$K,$C366,'BAZA DANYCH'!$A:$A,$A366,'BAZA DANYCH'!$F:$F,STATYSTYKI!$B366)</f>
        <v>0</v>
      </c>
      <c r="BW366" s="168">
        <f t="shared" si="384"/>
        <v>0</v>
      </c>
      <c r="BX366" s="168">
        <f>SUMIFS('BAZA DANYCH'!$O:$O,'BAZA DANYCH'!$U:$U,BX$281,'BAZA DANYCH'!$K:$K,$C366,'BAZA DANYCH'!$A:$A,$A366,'BAZA DANYCH'!$F:$F,STATYSTYKI!$B366)</f>
        <v>0</v>
      </c>
      <c r="BY366" s="168">
        <f>SUMIFS('BAZA DANYCH'!$P:$P,'BAZA DANYCH'!$U:$U,BY$281,'BAZA DANYCH'!$K:$K,$C366,'BAZA DANYCH'!$A:$A,$A366,'BAZA DANYCH'!$F:$F,STATYSTYKI!$B366)</f>
        <v>0</v>
      </c>
      <c r="BZ366" s="168">
        <f t="shared" si="385"/>
        <v>0</v>
      </c>
      <c r="CA366" s="168">
        <f>SUMIFS('BAZA DANYCH'!$O:$O,'BAZA DANYCH'!$U:$U,CA$281,'BAZA DANYCH'!$K:$K,$C366,'BAZA DANYCH'!$A:$A,$A366,'BAZA DANYCH'!$F:$F,STATYSTYKI!$B366)</f>
        <v>0</v>
      </c>
      <c r="CB366" s="168">
        <f>SUMIFS('BAZA DANYCH'!$P:$P,'BAZA DANYCH'!$U:$U,CB$281,'BAZA DANYCH'!$K:$K,$C366,'BAZA DANYCH'!$A:$A,$A366,'BAZA DANYCH'!$F:$F,STATYSTYKI!$B366)</f>
        <v>0</v>
      </c>
      <c r="CC366" s="168">
        <f t="shared" si="386"/>
        <v>0</v>
      </c>
      <c r="CD366" s="168">
        <f>SUMIFS('BAZA DANYCH'!$O:$O,'BAZA DANYCH'!$U:$U,CD$281,'BAZA DANYCH'!$K:$K,$C366,'BAZA DANYCH'!$A:$A,$A366,'BAZA DANYCH'!$F:$F,STATYSTYKI!$B366)</f>
        <v>0</v>
      </c>
      <c r="CE366" s="168">
        <f>SUMIFS('BAZA DANYCH'!$P:$P,'BAZA DANYCH'!$U:$U,CE$281,'BAZA DANYCH'!$K:$K,$C366,'BAZA DANYCH'!$A:$A,$A366,'BAZA DANYCH'!$F:$F,STATYSTYKI!$B366)</f>
        <v>0</v>
      </c>
      <c r="CF366" s="168">
        <f t="shared" si="387"/>
        <v>0</v>
      </c>
      <c r="CG366" s="168">
        <f>SUMIFS('BAZA DANYCH'!$O:$O,'BAZA DANYCH'!$U:$U,CG$281,'BAZA DANYCH'!$K:$K,$C366,'BAZA DANYCH'!$A:$A,$A366,'BAZA DANYCH'!$F:$F,STATYSTYKI!$B366)</f>
        <v>0</v>
      </c>
      <c r="CH366" s="168">
        <f>SUMIFS('BAZA DANYCH'!$P:$P,'BAZA DANYCH'!$U:$U,CH$281,'BAZA DANYCH'!$K:$K,$C366,'BAZA DANYCH'!$A:$A,$A366,'BAZA DANYCH'!$F:$F,STATYSTYKI!$B366)</f>
        <v>0</v>
      </c>
      <c r="CI366" s="168">
        <f t="shared" si="388"/>
        <v>0</v>
      </c>
      <c r="CJ366" s="168">
        <f>SUMIFS('BAZA DANYCH'!$O:$O,'BAZA DANYCH'!$U:$U,CJ$281,'BAZA DANYCH'!$K:$K,$C366,'BAZA DANYCH'!$A:$A,$A366,'BAZA DANYCH'!$F:$F,STATYSTYKI!$B366)</f>
        <v>0</v>
      </c>
      <c r="CK366" s="168">
        <f>SUMIFS('BAZA DANYCH'!$P:$P,'BAZA DANYCH'!$U:$U,CK$281,'BAZA DANYCH'!$K:$K,$C366,'BAZA DANYCH'!$A:$A,$A366,'BAZA DANYCH'!$F:$F,STATYSTYKI!$B366)</f>
        <v>0</v>
      </c>
      <c r="CL366" s="168">
        <f t="shared" si="389"/>
        <v>0</v>
      </c>
      <c r="CM366" s="168">
        <f>SUMIFS('BAZA DANYCH'!$O:$O,'BAZA DANYCH'!$U:$U,CM$281,'BAZA DANYCH'!$K:$K,$C366,'BAZA DANYCH'!$A:$A,$A366,'BAZA DANYCH'!$F:$F,STATYSTYKI!$B366)</f>
        <v>0</v>
      </c>
      <c r="CN366" s="168">
        <f>SUMIFS('BAZA DANYCH'!$P:$P,'BAZA DANYCH'!$U:$U,CN$281,'BAZA DANYCH'!$K:$K,$C366,'BAZA DANYCH'!$A:$A,$A366,'BAZA DANYCH'!$F:$F,STATYSTYKI!$B366)</f>
        <v>0</v>
      </c>
      <c r="CO366" s="168">
        <f t="shared" si="390"/>
        <v>0</v>
      </c>
      <c r="CP366" s="168">
        <f>SUMIFS('BAZA DANYCH'!$O:$O,'BAZA DANYCH'!$U:$U,CP$281,'BAZA DANYCH'!$K:$K,$C366,'BAZA DANYCH'!$A:$A,$A366,'BAZA DANYCH'!$F:$F,STATYSTYKI!$B366)</f>
        <v>0</v>
      </c>
      <c r="CQ366" s="168">
        <f>SUMIFS('BAZA DANYCH'!$P:$P,'BAZA DANYCH'!$U:$U,CQ$281,'BAZA DANYCH'!$K:$K,$C366,'BAZA DANYCH'!$A:$A,$A366,'BAZA DANYCH'!$F:$F,STATYSTYKI!$B366)</f>
        <v>0</v>
      </c>
      <c r="CR366" s="168">
        <f t="shared" si="391"/>
        <v>0</v>
      </c>
      <c r="CS366" s="168">
        <f>SUMIFS('BAZA DANYCH'!$O:$O,'BAZA DANYCH'!$U:$U,CS$281,'BAZA DANYCH'!$K:$K,$C366,'BAZA DANYCH'!$A:$A,$A366,'BAZA DANYCH'!$F:$F,STATYSTYKI!$B366)</f>
        <v>0</v>
      </c>
      <c r="CT366" s="168">
        <f>SUMIFS('BAZA DANYCH'!$P:$P,'BAZA DANYCH'!$U:$U,CT$281,'BAZA DANYCH'!$K:$K,$C366,'BAZA DANYCH'!$A:$A,$A366,'BAZA DANYCH'!$F:$F,STATYSTYKI!$B366)</f>
        <v>0</v>
      </c>
      <c r="CU366" s="168">
        <f t="shared" si="392"/>
        <v>0</v>
      </c>
      <c r="CV366" s="168">
        <f>SUMIFS('BAZA DANYCH'!$O:$O,'BAZA DANYCH'!$U:$U,CV$281,'BAZA DANYCH'!$K:$K,$C366,'BAZA DANYCH'!$A:$A,$A366,'BAZA DANYCH'!$F:$F,STATYSTYKI!$B366)</f>
        <v>0</v>
      </c>
      <c r="CW366" s="168">
        <f>SUMIFS('BAZA DANYCH'!$P:$P,'BAZA DANYCH'!$U:$U,CW$281,'BAZA DANYCH'!$K:$K,$C366,'BAZA DANYCH'!$A:$A,$A366,'BAZA DANYCH'!$F:$F,STATYSTYKI!$B366)</f>
        <v>0</v>
      </c>
    </row>
    <row r="367" spans="1:101" ht="12" customHeight="1" x14ac:dyDescent="0.2">
      <c r="A367" s="170" t="str">
        <f t="shared" ref="A367:C367" si="410">A269</f>
        <v xml:space="preserve">Plac Grunwaldzki </v>
      </c>
      <c r="B367" s="170" t="str">
        <f t="shared" si="410"/>
        <v>pr_88g_A</v>
      </c>
      <c r="C367" s="170" t="str">
        <f t="shared" si="410"/>
        <v>PKS Turek</v>
      </c>
      <c r="D367" s="177">
        <f t="shared" si="358"/>
        <v>9</v>
      </c>
      <c r="E367" s="177">
        <f t="shared" si="359"/>
        <v>0</v>
      </c>
      <c r="F367" s="177">
        <f t="shared" si="361"/>
        <v>9</v>
      </c>
      <c r="G367" s="168">
        <f>SUMIFS('BAZA DANYCH'!$O:$O,'BAZA DANYCH'!$U:$U,G$281,'BAZA DANYCH'!$K:$K,$C367,'BAZA DANYCH'!$A:$A,$A367,'BAZA DANYCH'!$F:$F,STATYSTYKI!$B367)</f>
        <v>0</v>
      </c>
      <c r="H367" s="168">
        <f>SUMIFS('BAZA DANYCH'!$P:$P,'BAZA DANYCH'!$U:$U,H$281,'BAZA DANYCH'!$K:$K,$C367,'BAZA DANYCH'!$A:$A,$A367,'BAZA DANYCH'!$F:$F,STATYSTYKI!$B367)</f>
        <v>0</v>
      </c>
      <c r="I367" s="168">
        <f t="shared" si="362"/>
        <v>0</v>
      </c>
      <c r="J367" s="168">
        <f>SUMIFS('BAZA DANYCH'!$O:$O,'BAZA DANYCH'!$U:$U,J$281,'BAZA DANYCH'!$K:$K,$C367,'BAZA DANYCH'!$A:$A,$A367,'BAZA DANYCH'!$F:$F,STATYSTYKI!$B367)</f>
        <v>0</v>
      </c>
      <c r="K367" s="168">
        <f>SUMIFS('BAZA DANYCH'!$P:$P,'BAZA DANYCH'!$U:$U,K$281,'BAZA DANYCH'!$K:$K,$C367,'BAZA DANYCH'!$A:$A,$A367,'BAZA DANYCH'!$F:$F,STATYSTYKI!$B367)</f>
        <v>0</v>
      </c>
      <c r="L367" s="168">
        <f t="shared" si="363"/>
        <v>0</v>
      </c>
      <c r="M367" s="168">
        <f>SUMIFS('BAZA DANYCH'!$O:$O,'BAZA DANYCH'!$U:$U,M$281,'BAZA DANYCH'!$K:$K,$C367,'BAZA DANYCH'!$A:$A,$A367,'BAZA DANYCH'!$F:$F,STATYSTYKI!$B367)</f>
        <v>0</v>
      </c>
      <c r="N367" s="168">
        <f>SUMIFS('BAZA DANYCH'!$P:$P,'BAZA DANYCH'!$U:$U,N$281,'BAZA DANYCH'!$K:$K,$C367,'BAZA DANYCH'!$A:$A,$A367,'BAZA DANYCH'!$F:$F,STATYSTYKI!$B367)</f>
        <v>0</v>
      </c>
      <c r="O367" s="168">
        <f t="shared" si="364"/>
        <v>0</v>
      </c>
      <c r="P367" s="168">
        <f>SUMIFS('BAZA DANYCH'!$O:$O,'BAZA DANYCH'!$U:$U,P$281,'BAZA DANYCH'!$K:$K,$C367,'BAZA DANYCH'!$A:$A,$A367,'BAZA DANYCH'!$F:$F,STATYSTYKI!$B367)</f>
        <v>0</v>
      </c>
      <c r="Q367" s="168">
        <f>SUMIFS('BAZA DANYCH'!$P:$P,'BAZA DANYCH'!$U:$U,Q$281,'BAZA DANYCH'!$K:$K,$C367,'BAZA DANYCH'!$A:$A,$A367,'BAZA DANYCH'!$F:$F,STATYSTYKI!$B367)</f>
        <v>0</v>
      </c>
      <c r="R367" s="168">
        <f t="shared" si="365"/>
        <v>0</v>
      </c>
      <c r="S367" s="168">
        <f>SUMIFS('BAZA DANYCH'!$O:$O,'BAZA DANYCH'!$U:$U,S$281,'BAZA DANYCH'!$K:$K,$C367,'BAZA DANYCH'!$A:$A,$A367,'BAZA DANYCH'!$F:$F,STATYSTYKI!$B367)</f>
        <v>0</v>
      </c>
      <c r="T367" s="168">
        <f>SUMIFS('BAZA DANYCH'!$P:$P,'BAZA DANYCH'!$U:$U,T$281,'BAZA DANYCH'!$K:$K,$C367,'BAZA DANYCH'!$A:$A,$A367,'BAZA DANYCH'!$F:$F,STATYSTYKI!$B367)</f>
        <v>0</v>
      </c>
      <c r="U367" s="168">
        <f t="shared" si="366"/>
        <v>0</v>
      </c>
      <c r="V367" s="168">
        <f>SUMIFS('BAZA DANYCH'!$O:$O,'BAZA DANYCH'!$U:$U,V$281,'BAZA DANYCH'!$K:$K,$C367,'BAZA DANYCH'!$A:$A,$A367,'BAZA DANYCH'!$F:$F,STATYSTYKI!$B367)</f>
        <v>0</v>
      </c>
      <c r="W367" s="168">
        <f>SUMIFS('BAZA DANYCH'!$P:$P,'BAZA DANYCH'!$U:$U,W$281,'BAZA DANYCH'!$K:$K,$C367,'BAZA DANYCH'!$A:$A,$A367,'BAZA DANYCH'!$F:$F,STATYSTYKI!$B367)</f>
        <v>0</v>
      </c>
      <c r="X367" s="168">
        <f t="shared" si="367"/>
        <v>0</v>
      </c>
      <c r="Y367" s="168">
        <f>SUMIFS('BAZA DANYCH'!$O:$O,'BAZA DANYCH'!$U:$U,Y$281,'BAZA DANYCH'!$K:$K,$C367,'BAZA DANYCH'!$A:$A,$A367,'BAZA DANYCH'!$F:$F,STATYSTYKI!$B367)</f>
        <v>0</v>
      </c>
      <c r="Z367" s="168">
        <f>SUMIFS('BAZA DANYCH'!$P:$P,'BAZA DANYCH'!$U:$U,Z$281,'BAZA DANYCH'!$K:$K,$C367,'BAZA DANYCH'!$A:$A,$A367,'BAZA DANYCH'!$F:$F,STATYSTYKI!$B367)</f>
        <v>0</v>
      </c>
      <c r="AA367" s="168">
        <f t="shared" si="368"/>
        <v>0</v>
      </c>
      <c r="AB367" s="168">
        <f>SUMIFS('BAZA DANYCH'!$O:$O,'BAZA DANYCH'!$U:$U,AB$281,'BAZA DANYCH'!$K:$K,$C367,'BAZA DANYCH'!$A:$A,$A367,'BAZA DANYCH'!$F:$F,STATYSTYKI!$B367)</f>
        <v>0</v>
      </c>
      <c r="AC367" s="168">
        <f>SUMIFS('BAZA DANYCH'!$P:$P,'BAZA DANYCH'!$U:$U,AC$281,'BAZA DANYCH'!$K:$K,$C367,'BAZA DANYCH'!$A:$A,$A367,'BAZA DANYCH'!$F:$F,STATYSTYKI!$B367)</f>
        <v>0</v>
      </c>
      <c r="AD367" s="168">
        <f t="shared" si="369"/>
        <v>0</v>
      </c>
      <c r="AE367" s="168">
        <f>SUMIFS('BAZA DANYCH'!$O:$O,'BAZA DANYCH'!$U:$U,AE$281,'BAZA DANYCH'!$K:$K,$C367,'BAZA DANYCH'!$A:$A,$A367,'BAZA DANYCH'!$F:$F,STATYSTYKI!$B367)</f>
        <v>0</v>
      </c>
      <c r="AF367" s="168">
        <f>SUMIFS('BAZA DANYCH'!$P:$P,'BAZA DANYCH'!$U:$U,AF$281,'BAZA DANYCH'!$K:$K,$C367,'BAZA DANYCH'!$A:$A,$A367,'BAZA DANYCH'!$F:$F,STATYSTYKI!$B367)</f>
        <v>0</v>
      </c>
      <c r="AG367" s="168">
        <f t="shared" si="370"/>
        <v>0</v>
      </c>
      <c r="AH367" s="168">
        <f>SUMIFS('BAZA DANYCH'!$O:$O,'BAZA DANYCH'!$U:$U,AH$281,'BAZA DANYCH'!$K:$K,$C367,'BAZA DANYCH'!$A:$A,$A367,'BAZA DANYCH'!$F:$F,STATYSTYKI!$B367)</f>
        <v>0</v>
      </c>
      <c r="AI367" s="168">
        <f>SUMIFS('BAZA DANYCH'!$P:$P,'BAZA DANYCH'!$U:$U,AI$281,'BAZA DANYCH'!$K:$K,$C367,'BAZA DANYCH'!$A:$A,$A367,'BAZA DANYCH'!$F:$F,STATYSTYKI!$B367)</f>
        <v>0</v>
      </c>
      <c r="AJ367" s="168">
        <f t="shared" si="371"/>
        <v>0</v>
      </c>
      <c r="AK367" s="168">
        <f>SUMIFS('BAZA DANYCH'!$O:$O,'BAZA DANYCH'!$U:$U,AK$281,'BAZA DANYCH'!$K:$K,$C367,'BAZA DANYCH'!$A:$A,$A367,'BAZA DANYCH'!$F:$F,STATYSTYKI!$B367)</f>
        <v>0</v>
      </c>
      <c r="AL367" s="168">
        <f>SUMIFS('BAZA DANYCH'!$P:$P,'BAZA DANYCH'!$U:$U,AL$281,'BAZA DANYCH'!$K:$K,$C367,'BAZA DANYCH'!$A:$A,$A367,'BAZA DANYCH'!$F:$F,STATYSTYKI!$B367)</f>
        <v>0</v>
      </c>
      <c r="AM367" s="168">
        <f t="shared" si="372"/>
        <v>0</v>
      </c>
      <c r="AN367" s="168">
        <f>SUMIFS('BAZA DANYCH'!$O:$O,'BAZA DANYCH'!$U:$U,AN$281,'BAZA DANYCH'!$K:$K,$C367,'BAZA DANYCH'!$A:$A,$A367,'BAZA DANYCH'!$F:$F,STATYSTYKI!$B367)</f>
        <v>0</v>
      </c>
      <c r="AO367" s="168">
        <f>SUMIFS('BAZA DANYCH'!$P:$P,'BAZA DANYCH'!$U:$U,AO$281,'BAZA DANYCH'!$K:$K,$C367,'BAZA DANYCH'!$A:$A,$A367,'BAZA DANYCH'!$F:$F,STATYSTYKI!$B367)</f>
        <v>0</v>
      </c>
      <c r="AP367" s="168">
        <f t="shared" si="373"/>
        <v>0</v>
      </c>
      <c r="AQ367" s="168">
        <f>SUMIFS('BAZA DANYCH'!$O:$O,'BAZA DANYCH'!$U:$U,AQ$281,'BAZA DANYCH'!$K:$K,$C367,'BAZA DANYCH'!$A:$A,$A367,'BAZA DANYCH'!$F:$F,STATYSTYKI!$B367)</f>
        <v>0</v>
      </c>
      <c r="AR367" s="168">
        <f>SUMIFS('BAZA DANYCH'!$P:$P,'BAZA DANYCH'!$U:$U,AR$281,'BAZA DANYCH'!$K:$K,$C367,'BAZA DANYCH'!$A:$A,$A367,'BAZA DANYCH'!$F:$F,STATYSTYKI!$B367)</f>
        <v>0</v>
      </c>
      <c r="AS367" s="168">
        <f t="shared" si="374"/>
        <v>0</v>
      </c>
      <c r="AT367" s="168">
        <f>SUMIFS('BAZA DANYCH'!$O:$O,'BAZA DANYCH'!$U:$U,AT$281,'BAZA DANYCH'!$K:$K,$C367,'BAZA DANYCH'!$A:$A,$A367,'BAZA DANYCH'!$F:$F,STATYSTYKI!$B367)</f>
        <v>9</v>
      </c>
      <c r="AU367" s="168">
        <f>SUMIFS('BAZA DANYCH'!$P:$P,'BAZA DANYCH'!$U:$U,AU$281,'BAZA DANYCH'!$K:$K,$C367,'BAZA DANYCH'!$A:$A,$A367,'BAZA DANYCH'!$F:$F,STATYSTYKI!$B367)</f>
        <v>0</v>
      </c>
      <c r="AV367" s="168">
        <f t="shared" si="375"/>
        <v>9</v>
      </c>
      <c r="AW367" s="168">
        <f>SUMIFS('BAZA DANYCH'!$O:$O,'BAZA DANYCH'!$U:$U,AW$281,'BAZA DANYCH'!$K:$K,$C367,'BAZA DANYCH'!$A:$A,$A367,'BAZA DANYCH'!$F:$F,STATYSTYKI!$B367)</f>
        <v>0</v>
      </c>
      <c r="AX367" s="168">
        <f>SUMIFS('BAZA DANYCH'!$P:$P,'BAZA DANYCH'!$U:$U,AX$281,'BAZA DANYCH'!$K:$K,$C367,'BAZA DANYCH'!$A:$A,$A367,'BAZA DANYCH'!$F:$F,STATYSTYKI!$B367)</f>
        <v>0</v>
      </c>
      <c r="AY367" s="168">
        <f t="shared" si="376"/>
        <v>0</v>
      </c>
      <c r="AZ367" s="168">
        <f>SUMIFS('BAZA DANYCH'!$O:$O,'BAZA DANYCH'!$U:$U,AZ$281,'BAZA DANYCH'!$K:$K,$C367,'BAZA DANYCH'!$A:$A,$A367,'BAZA DANYCH'!$F:$F,STATYSTYKI!$B367)</f>
        <v>0</v>
      </c>
      <c r="BA367" s="168">
        <f>SUMIFS('BAZA DANYCH'!$P:$P,'BAZA DANYCH'!$U:$U,BA$281,'BAZA DANYCH'!$K:$K,$C367,'BAZA DANYCH'!$A:$A,$A367,'BAZA DANYCH'!$F:$F,STATYSTYKI!$B367)</f>
        <v>0</v>
      </c>
      <c r="BB367" s="168">
        <f t="shared" si="377"/>
        <v>0</v>
      </c>
      <c r="BC367" s="168">
        <f>SUMIFS('BAZA DANYCH'!$O:$O,'BAZA DANYCH'!$U:$U,BC$281,'BAZA DANYCH'!$K:$K,$C367,'BAZA DANYCH'!$A:$A,$A367,'BAZA DANYCH'!$F:$F,STATYSTYKI!$B367)</f>
        <v>0</v>
      </c>
      <c r="BD367" s="168">
        <f>SUMIFS('BAZA DANYCH'!$P:$P,'BAZA DANYCH'!$U:$U,BD$281,'BAZA DANYCH'!$K:$K,$C367,'BAZA DANYCH'!$A:$A,$A367,'BAZA DANYCH'!$F:$F,STATYSTYKI!$B367)</f>
        <v>0</v>
      </c>
      <c r="BE367" s="168">
        <f t="shared" si="378"/>
        <v>0</v>
      </c>
      <c r="BF367" s="168">
        <f>SUMIFS('BAZA DANYCH'!$O:$O,'BAZA DANYCH'!$U:$U,BF$281,'BAZA DANYCH'!$K:$K,$C367,'BAZA DANYCH'!$A:$A,$A367,'BAZA DANYCH'!$F:$F,STATYSTYKI!$B367)</f>
        <v>0</v>
      </c>
      <c r="BG367" s="168">
        <f>SUMIFS('BAZA DANYCH'!$P:$P,'BAZA DANYCH'!$U:$U,BG$281,'BAZA DANYCH'!$K:$K,$C367,'BAZA DANYCH'!$A:$A,$A367,'BAZA DANYCH'!$F:$F,STATYSTYKI!$B367)</f>
        <v>0</v>
      </c>
      <c r="BH367" s="168">
        <f t="shared" si="379"/>
        <v>0</v>
      </c>
      <c r="BI367" s="168">
        <f>SUMIFS('BAZA DANYCH'!$O:$O,'BAZA DANYCH'!$U:$U,BI$281,'BAZA DANYCH'!$K:$K,$C367,'BAZA DANYCH'!$A:$A,$A367,'BAZA DANYCH'!$F:$F,STATYSTYKI!$B367)</f>
        <v>0</v>
      </c>
      <c r="BJ367" s="168">
        <f>SUMIFS('BAZA DANYCH'!$P:$P,'BAZA DANYCH'!$U:$U,BJ$281,'BAZA DANYCH'!$K:$K,$C367,'BAZA DANYCH'!$A:$A,$A367,'BAZA DANYCH'!$F:$F,STATYSTYKI!$B367)</f>
        <v>0</v>
      </c>
      <c r="BK367" s="168">
        <f t="shared" si="380"/>
        <v>0</v>
      </c>
      <c r="BL367" s="168">
        <f>SUMIFS('BAZA DANYCH'!$O:$O,'BAZA DANYCH'!$U:$U,BL$281,'BAZA DANYCH'!$K:$K,$C367,'BAZA DANYCH'!$A:$A,$A367,'BAZA DANYCH'!$F:$F,STATYSTYKI!$B367)</f>
        <v>0</v>
      </c>
      <c r="BM367" s="168">
        <f>SUMIFS('BAZA DANYCH'!$P:$P,'BAZA DANYCH'!$U:$U,BM$281,'BAZA DANYCH'!$K:$K,$C367,'BAZA DANYCH'!$A:$A,$A367,'BAZA DANYCH'!$F:$F,STATYSTYKI!$B367)</f>
        <v>0</v>
      </c>
      <c r="BN367" s="168">
        <f t="shared" si="381"/>
        <v>0</v>
      </c>
      <c r="BO367" s="168">
        <f>SUMIFS('BAZA DANYCH'!$O:$O,'BAZA DANYCH'!$U:$U,BO$281,'BAZA DANYCH'!$K:$K,$C367,'BAZA DANYCH'!$A:$A,$A367,'BAZA DANYCH'!$F:$F,STATYSTYKI!$B367)</f>
        <v>0</v>
      </c>
      <c r="BP367" s="168">
        <f>SUMIFS('BAZA DANYCH'!$P:$P,'BAZA DANYCH'!$U:$U,BP$281,'BAZA DANYCH'!$K:$K,$C367,'BAZA DANYCH'!$A:$A,$A367,'BAZA DANYCH'!$F:$F,STATYSTYKI!$B367)</f>
        <v>0</v>
      </c>
      <c r="BQ367" s="168">
        <f t="shared" si="382"/>
        <v>0</v>
      </c>
      <c r="BR367" s="168">
        <f>SUMIFS('BAZA DANYCH'!$O:$O,'BAZA DANYCH'!$U:$U,BR$281,'BAZA DANYCH'!$K:$K,$C367,'BAZA DANYCH'!$A:$A,$A367,'BAZA DANYCH'!$F:$F,STATYSTYKI!$B367)</f>
        <v>0</v>
      </c>
      <c r="BS367" s="168">
        <f>SUMIFS('BAZA DANYCH'!$P:$P,'BAZA DANYCH'!$U:$U,BS$281,'BAZA DANYCH'!$K:$K,$C367,'BAZA DANYCH'!$A:$A,$A367,'BAZA DANYCH'!$F:$F,STATYSTYKI!$B367)</f>
        <v>0</v>
      </c>
      <c r="BT367" s="168">
        <f t="shared" si="383"/>
        <v>0</v>
      </c>
      <c r="BU367" s="168">
        <f>SUMIFS('BAZA DANYCH'!$O:$O,'BAZA DANYCH'!$U:$U,BU$281,'BAZA DANYCH'!$K:$K,$C367,'BAZA DANYCH'!$A:$A,$A367,'BAZA DANYCH'!$F:$F,STATYSTYKI!$B367)</f>
        <v>0</v>
      </c>
      <c r="BV367" s="168">
        <f>SUMIFS('BAZA DANYCH'!$P:$P,'BAZA DANYCH'!$U:$U,BV$281,'BAZA DANYCH'!$K:$K,$C367,'BAZA DANYCH'!$A:$A,$A367,'BAZA DANYCH'!$F:$F,STATYSTYKI!$B367)</f>
        <v>0</v>
      </c>
      <c r="BW367" s="168">
        <f t="shared" si="384"/>
        <v>0</v>
      </c>
      <c r="BX367" s="168">
        <f>SUMIFS('BAZA DANYCH'!$O:$O,'BAZA DANYCH'!$U:$U,BX$281,'BAZA DANYCH'!$K:$K,$C367,'BAZA DANYCH'!$A:$A,$A367,'BAZA DANYCH'!$F:$F,STATYSTYKI!$B367)</f>
        <v>0</v>
      </c>
      <c r="BY367" s="168">
        <f>SUMIFS('BAZA DANYCH'!$P:$P,'BAZA DANYCH'!$U:$U,BY$281,'BAZA DANYCH'!$K:$K,$C367,'BAZA DANYCH'!$A:$A,$A367,'BAZA DANYCH'!$F:$F,STATYSTYKI!$B367)</f>
        <v>0</v>
      </c>
      <c r="BZ367" s="168">
        <f t="shared" si="385"/>
        <v>0</v>
      </c>
      <c r="CA367" s="168">
        <f>SUMIFS('BAZA DANYCH'!$O:$O,'BAZA DANYCH'!$U:$U,CA$281,'BAZA DANYCH'!$K:$K,$C367,'BAZA DANYCH'!$A:$A,$A367,'BAZA DANYCH'!$F:$F,STATYSTYKI!$B367)</f>
        <v>0</v>
      </c>
      <c r="CB367" s="168">
        <f>SUMIFS('BAZA DANYCH'!$P:$P,'BAZA DANYCH'!$U:$U,CB$281,'BAZA DANYCH'!$K:$K,$C367,'BAZA DANYCH'!$A:$A,$A367,'BAZA DANYCH'!$F:$F,STATYSTYKI!$B367)</f>
        <v>0</v>
      </c>
      <c r="CC367" s="168">
        <f t="shared" si="386"/>
        <v>0</v>
      </c>
      <c r="CD367" s="168">
        <f>SUMIFS('BAZA DANYCH'!$O:$O,'BAZA DANYCH'!$U:$U,CD$281,'BAZA DANYCH'!$K:$K,$C367,'BAZA DANYCH'!$A:$A,$A367,'BAZA DANYCH'!$F:$F,STATYSTYKI!$B367)</f>
        <v>0</v>
      </c>
      <c r="CE367" s="168">
        <f>SUMIFS('BAZA DANYCH'!$P:$P,'BAZA DANYCH'!$U:$U,CE$281,'BAZA DANYCH'!$K:$K,$C367,'BAZA DANYCH'!$A:$A,$A367,'BAZA DANYCH'!$F:$F,STATYSTYKI!$B367)</f>
        <v>0</v>
      </c>
      <c r="CF367" s="168">
        <f t="shared" si="387"/>
        <v>0</v>
      </c>
      <c r="CG367" s="168">
        <f>SUMIFS('BAZA DANYCH'!$O:$O,'BAZA DANYCH'!$U:$U,CG$281,'BAZA DANYCH'!$K:$K,$C367,'BAZA DANYCH'!$A:$A,$A367,'BAZA DANYCH'!$F:$F,STATYSTYKI!$B367)</f>
        <v>0</v>
      </c>
      <c r="CH367" s="168">
        <f>SUMIFS('BAZA DANYCH'!$P:$P,'BAZA DANYCH'!$U:$U,CH$281,'BAZA DANYCH'!$K:$K,$C367,'BAZA DANYCH'!$A:$A,$A367,'BAZA DANYCH'!$F:$F,STATYSTYKI!$B367)</f>
        <v>0</v>
      </c>
      <c r="CI367" s="168">
        <f t="shared" si="388"/>
        <v>0</v>
      </c>
      <c r="CJ367" s="168">
        <f>SUMIFS('BAZA DANYCH'!$O:$O,'BAZA DANYCH'!$U:$U,CJ$281,'BAZA DANYCH'!$K:$K,$C367,'BAZA DANYCH'!$A:$A,$A367,'BAZA DANYCH'!$F:$F,STATYSTYKI!$B367)</f>
        <v>0</v>
      </c>
      <c r="CK367" s="168">
        <f>SUMIFS('BAZA DANYCH'!$P:$P,'BAZA DANYCH'!$U:$U,CK$281,'BAZA DANYCH'!$K:$K,$C367,'BAZA DANYCH'!$A:$A,$A367,'BAZA DANYCH'!$F:$F,STATYSTYKI!$B367)</f>
        <v>0</v>
      </c>
      <c r="CL367" s="168">
        <f t="shared" si="389"/>
        <v>0</v>
      </c>
      <c r="CM367" s="168">
        <f>SUMIFS('BAZA DANYCH'!$O:$O,'BAZA DANYCH'!$U:$U,CM$281,'BAZA DANYCH'!$K:$K,$C367,'BAZA DANYCH'!$A:$A,$A367,'BAZA DANYCH'!$F:$F,STATYSTYKI!$B367)</f>
        <v>0</v>
      </c>
      <c r="CN367" s="168">
        <f>SUMIFS('BAZA DANYCH'!$P:$P,'BAZA DANYCH'!$U:$U,CN$281,'BAZA DANYCH'!$K:$K,$C367,'BAZA DANYCH'!$A:$A,$A367,'BAZA DANYCH'!$F:$F,STATYSTYKI!$B367)</f>
        <v>0</v>
      </c>
      <c r="CO367" s="168">
        <f t="shared" si="390"/>
        <v>0</v>
      </c>
      <c r="CP367" s="168">
        <f>SUMIFS('BAZA DANYCH'!$O:$O,'BAZA DANYCH'!$U:$U,CP$281,'BAZA DANYCH'!$K:$K,$C367,'BAZA DANYCH'!$A:$A,$A367,'BAZA DANYCH'!$F:$F,STATYSTYKI!$B367)</f>
        <v>0</v>
      </c>
      <c r="CQ367" s="168">
        <f>SUMIFS('BAZA DANYCH'!$P:$P,'BAZA DANYCH'!$U:$U,CQ$281,'BAZA DANYCH'!$K:$K,$C367,'BAZA DANYCH'!$A:$A,$A367,'BAZA DANYCH'!$F:$F,STATYSTYKI!$B367)</f>
        <v>0</v>
      </c>
      <c r="CR367" s="168">
        <f t="shared" si="391"/>
        <v>0</v>
      </c>
      <c r="CS367" s="168">
        <f>SUMIFS('BAZA DANYCH'!$O:$O,'BAZA DANYCH'!$U:$U,CS$281,'BAZA DANYCH'!$K:$K,$C367,'BAZA DANYCH'!$A:$A,$A367,'BAZA DANYCH'!$F:$F,STATYSTYKI!$B367)</f>
        <v>0</v>
      </c>
      <c r="CT367" s="168">
        <f>SUMIFS('BAZA DANYCH'!$P:$P,'BAZA DANYCH'!$U:$U,CT$281,'BAZA DANYCH'!$K:$K,$C367,'BAZA DANYCH'!$A:$A,$A367,'BAZA DANYCH'!$F:$F,STATYSTYKI!$B367)</f>
        <v>0</v>
      </c>
      <c r="CU367" s="168">
        <f t="shared" si="392"/>
        <v>0</v>
      </c>
      <c r="CV367" s="168">
        <f>SUMIFS('BAZA DANYCH'!$O:$O,'BAZA DANYCH'!$U:$U,CV$281,'BAZA DANYCH'!$K:$K,$C367,'BAZA DANYCH'!$A:$A,$A367,'BAZA DANYCH'!$F:$F,STATYSTYKI!$B367)</f>
        <v>0</v>
      </c>
      <c r="CW367" s="168">
        <f>SUMIFS('BAZA DANYCH'!$P:$P,'BAZA DANYCH'!$U:$U,CW$281,'BAZA DANYCH'!$K:$K,$C367,'BAZA DANYCH'!$A:$A,$A367,'BAZA DANYCH'!$F:$F,STATYSTYKI!$B367)</f>
        <v>0</v>
      </c>
    </row>
    <row r="368" spans="1:101" ht="12" customHeight="1" x14ac:dyDescent="0.2">
      <c r="A368" s="170" t="str">
        <f t="shared" ref="A368:C368" si="411">A270</f>
        <v xml:space="preserve">Plac Grunwaldzki </v>
      </c>
      <c r="B368" s="170" t="str">
        <f t="shared" si="411"/>
        <v>pr_88g_A</v>
      </c>
      <c r="C368" s="170" t="str">
        <f t="shared" si="411"/>
        <v>PKS Wieluń</v>
      </c>
      <c r="D368" s="177">
        <f t="shared" si="358"/>
        <v>6</v>
      </c>
      <c r="E368" s="177">
        <f t="shared" si="359"/>
        <v>11</v>
      </c>
      <c r="F368" s="177">
        <f t="shared" si="361"/>
        <v>17</v>
      </c>
      <c r="G368" s="168">
        <f>SUMIFS('BAZA DANYCH'!$O:$O,'BAZA DANYCH'!$U:$U,G$281,'BAZA DANYCH'!$K:$K,$C368,'BAZA DANYCH'!$A:$A,$A368,'BAZA DANYCH'!$F:$F,STATYSTYKI!$B368)</f>
        <v>0</v>
      </c>
      <c r="H368" s="168">
        <f>SUMIFS('BAZA DANYCH'!$P:$P,'BAZA DANYCH'!$U:$U,H$281,'BAZA DANYCH'!$K:$K,$C368,'BAZA DANYCH'!$A:$A,$A368,'BAZA DANYCH'!$F:$F,STATYSTYKI!$B368)</f>
        <v>0</v>
      </c>
      <c r="I368" s="168">
        <f t="shared" si="362"/>
        <v>0</v>
      </c>
      <c r="J368" s="168">
        <f>SUMIFS('BAZA DANYCH'!$O:$O,'BAZA DANYCH'!$U:$U,J$281,'BAZA DANYCH'!$K:$K,$C368,'BAZA DANYCH'!$A:$A,$A368,'BAZA DANYCH'!$F:$F,STATYSTYKI!$B368)</f>
        <v>0</v>
      </c>
      <c r="K368" s="168">
        <f>SUMIFS('BAZA DANYCH'!$P:$P,'BAZA DANYCH'!$U:$U,K$281,'BAZA DANYCH'!$K:$K,$C368,'BAZA DANYCH'!$A:$A,$A368,'BAZA DANYCH'!$F:$F,STATYSTYKI!$B368)</f>
        <v>0</v>
      </c>
      <c r="L368" s="168">
        <f t="shared" si="363"/>
        <v>0</v>
      </c>
      <c r="M368" s="168">
        <f>SUMIFS('BAZA DANYCH'!$O:$O,'BAZA DANYCH'!$U:$U,M$281,'BAZA DANYCH'!$K:$K,$C368,'BAZA DANYCH'!$A:$A,$A368,'BAZA DANYCH'!$F:$F,STATYSTYKI!$B368)</f>
        <v>0</v>
      </c>
      <c r="N368" s="168">
        <f>SUMIFS('BAZA DANYCH'!$P:$P,'BAZA DANYCH'!$U:$U,N$281,'BAZA DANYCH'!$K:$K,$C368,'BAZA DANYCH'!$A:$A,$A368,'BAZA DANYCH'!$F:$F,STATYSTYKI!$B368)</f>
        <v>0</v>
      </c>
      <c r="O368" s="168">
        <f t="shared" si="364"/>
        <v>0</v>
      </c>
      <c r="P368" s="168">
        <f>SUMIFS('BAZA DANYCH'!$O:$O,'BAZA DANYCH'!$U:$U,P$281,'BAZA DANYCH'!$K:$K,$C368,'BAZA DANYCH'!$A:$A,$A368,'BAZA DANYCH'!$F:$F,STATYSTYKI!$B368)</f>
        <v>6</v>
      </c>
      <c r="Q368" s="168">
        <f>SUMIFS('BAZA DANYCH'!$P:$P,'BAZA DANYCH'!$U:$U,Q$281,'BAZA DANYCH'!$K:$K,$C368,'BAZA DANYCH'!$A:$A,$A368,'BAZA DANYCH'!$F:$F,STATYSTYKI!$B368)</f>
        <v>11</v>
      </c>
      <c r="R368" s="168">
        <f t="shared" si="365"/>
        <v>17</v>
      </c>
      <c r="S368" s="168">
        <f>SUMIFS('BAZA DANYCH'!$O:$O,'BAZA DANYCH'!$U:$U,S$281,'BAZA DANYCH'!$K:$K,$C368,'BAZA DANYCH'!$A:$A,$A368,'BAZA DANYCH'!$F:$F,STATYSTYKI!$B368)</f>
        <v>0</v>
      </c>
      <c r="T368" s="168">
        <f>SUMIFS('BAZA DANYCH'!$P:$P,'BAZA DANYCH'!$U:$U,T$281,'BAZA DANYCH'!$K:$K,$C368,'BAZA DANYCH'!$A:$A,$A368,'BAZA DANYCH'!$F:$F,STATYSTYKI!$B368)</f>
        <v>0</v>
      </c>
      <c r="U368" s="168">
        <f t="shared" si="366"/>
        <v>0</v>
      </c>
      <c r="V368" s="168">
        <f>SUMIFS('BAZA DANYCH'!$O:$O,'BAZA DANYCH'!$U:$U,V$281,'BAZA DANYCH'!$K:$K,$C368,'BAZA DANYCH'!$A:$A,$A368,'BAZA DANYCH'!$F:$F,STATYSTYKI!$B368)</f>
        <v>0</v>
      </c>
      <c r="W368" s="168">
        <f>SUMIFS('BAZA DANYCH'!$P:$P,'BAZA DANYCH'!$U:$U,W$281,'BAZA DANYCH'!$K:$K,$C368,'BAZA DANYCH'!$A:$A,$A368,'BAZA DANYCH'!$F:$F,STATYSTYKI!$B368)</f>
        <v>0</v>
      </c>
      <c r="X368" s="168">
        <f t="shared" si="367"/>
        <v>0</v>
      </c>
      <c r="Y368" s="168">
        <f>SUMIFS('BAZA DANYCH'!$O:$O,'BAZA DANYCH'!$U:$U,Y$281,'BAZA DANYCH'!$K:$K,$C368,'BAZA DANYCH'!$A:$A,$A368,'BAZA DANYCH'!$F:$F,STATYSTYKI!$B368)</f>
        <v>0</v>
      </c>
      <c r="Z368" s="168">
        <f>SUMIFS('BAZA DANYCH'!$P:$P,'BAZA DANYCH'!$U:$U,Z$281,'BAZA DANYCH'!$K:$K,$C368,'BAZA DANYCH'!$A:$A,$A368,'BAZA DANYCH'!$F:$F,STATYSTYKI!$B368)</f>
        <v>0</v>
      </c>
      <c r="AA368" s="168">
        <f t="shared" si="368"/>
        <v>0</v>
      </c>
      <c r="AB368" s="168">
        <f>SUMIFS('BAZA DANYCH'!$O:$O,'BAZA DANYCH'!$U:$U,AB$281,'BAZA DANYCH'!$K:$K,$C368,'BAZA DANYCH'!$A:$A,$A368,'BAZA DANYCH'!$F:$F,STATYSTYKI!$B368)</f>
        <v>0</v>
      </c>
      <c r="AC368" s="168">
        <f>SUMIFS('BAZA DANYCH'!$P:$P,'BAZA DANYCH'!$U:$U,AC$281,'BAZA DANYCH'!$K:$K,$C368,'BAZA DANYCH'!$A:$A,$A368,'BAZA DANYCH'!$F:$F,STATYSTYKI!$B368)</f>
        <v>0</v>
      </c>
      <c r="AD368" s="168">
        <f t="shared" si="369"/>
        <v>0</v>
      </c>
      <c r="AE368" s="168">
        <f>SUMIFS('BAZA DANYCH'!$O:$O,'BAZA DANYCH'!$U:$U,AE$281,'BAZA DANYCH'!$K:$K,$C368,'BAZA DANYCH'!$A:$A,$A368,'BAZA DANYCH'!$F:$F,STATYSTYKI!$B368)</f>
        <v>0</v>
      </c>
      <c r="AF368" s="168">
        <f>SUMIFS('BAZA DANYCH'!$P:$P,'BAZA DANYCH'!$U:$U,AF$281,'BAZA DANYCH'!$K:$K,$C368,'BAZA DANYCH'!$A:$A,$A368,'BAZA DANYCH'!$F:$F,STATYSTYKI!$B368)</f>
        <v>0</v>
      </c>
      <c r="AG368" s="168">
        <f t="shared" si="370"/>
        <v>0</v>
      </c>
      <c r="AH368" s="168">
        <f>SUMIFS('BAZA DANYCH'!$O:$O,'BAZA DANYCH'!$U:$U,AH$281,'BAZA DANYCH'!$K:$K,$C368,'BAZA DANYCH'!$A:$A,$A368,'BAZA DANYCH'!$F:$F,STATYSTYKI!$B368)</f>
        <v>0</v>
      </c>
      <c r="AI368" s="168">
        <f>SUMIFS('BAZA DANYCH'!$P:$P,'BAZA DANYCH'!$U:$U,AI$281,'BAZA DANYCH'!$K:$K,$C368,'BAZA DANYCH'!$A:$A,$A368,'BAZA DANYCH'!$F:$F,STATYSTYKI!$B368)</f>
        <v>0</v>
      </c>
      <c r="AJ368" s="168">
        <f t="shared" si="371"/>
        <v>0</v>
      </c>
      <c r="AK368" s="168">
        <f>SUMIFS('BAZA DANYCH'!$O:$O,'BAZA DANYCH'!$U:$U,AK$281,'BAZA DANYCH'!$K:$K,$C368,'BAZA DANYCH'!$A:$A,$A368,'BAZA DANYCH'!$F:$F,STATYSTYKI!$B368)</f>
        <v>0</v>
      </c>
      <c r="AL368" s="168">
        <f>SUMIFS('BAZA DANYCH'!$P:$P,'BAZA DANYCH'!$U:$U,AL$281,'BAZA DANYCH'!$K:$K,$C368,'BAZA DANYCH'!$A:$A,$A368,'BAZA DANYCH'!$F:$F,STATYSTYKI!$B368)</f>
        <v>0</v>
      </c>
      <c r="AM368" s="168">
        <f t="shared" si="372"/>
        <v>0</v>
      </c>
      <c r="AN368" s="168">
        <f>SUMIFS('BAZA DANYCH'!$O:$O,'BAZA DANYCH'!$U:$U,AN$281,'BAZA DANYCH'!$K:$K,$C368,'BAZA DANYCH'!$A:$A,$A368,'BAZA DANYCH'!$F:$F,STATYSTYKI!$B368)</f>
        <v>0</v>
      </c>
      <c r="AO368" s="168">
        <f>SUMIFS('BAZA DANYCH'!$P:$P,'BAZA DANYCH'!$U:$U,AO$281,'BAZA DANYCH'!$K:$K,$C368,'BAZA DANYCH'!$A:$A,$A368,'BAZA DANYCH'!$F:$F,STATYSTYKI!$B368)</f>
        <v>0</v>
      </c>
      <c r="AP368" s="168">
        <f t="shared" si="373"/>
        <v>0</v>
      </c>
      <c r="AQ368" s="168">
        <f>SUMIFS('BAZA DANYCH'!$O:$O,'BAZA DANYCH'!$U:$U,AQ$281,'BAZA DANYCH'!$K:$K,$C368,'BAZA DANYCH'!$A:$A,$A368,'BAZA DANYCH'!$F:$F,STATYSTYKI!$B368)</f>
        <v>0</v>
      </c>
      <c r="AR368" s="168">
        <f>SUMIFS('BAZA DANYCH'!$P:$P,'BAZA DANYCH'!$U:$U,AR$281,'BAZA DANYCH'!$K:$K,$C368,'BAZA DANYCH'!$A:$A,$A368,'BAZA DANYCH'!$F:$F,STATYSTYKI!$B368)</f>
        <v>0</v>
      </c>
      <c r="AS368" s="168">
        <f t="shared" si="374"/>
        <v>0</v>
      </c>
      <c r="AT368" s="168">
        <f>SUMIFS('BAZA DANYCH'!$O:$O,'BAZA DANYCH'!$U:$U,AT$281,'BAZA DANYCH'!$K:$K,$C368,'BAZA DANYCH'!$A:$A,$A368,'BAZA DANYCH'!$F:$F,STATYSTYKI!$B368)</f>
        <v>0</v>
      </c>
      <c r="AU368" s="168">
        <f>SUMIFS('BAZA DANYCH'!$P:$P,'BAZA DANYCH'!$U:$U,AU$281,'BAZA DANYCH'!$K:$K,$C368,'BAZA DANYCH'!$A:$A,$A368,'BAZA DANYCH'!$F:$F,STATYSTYKI!$B368)</f>
        <v>0</v>
      </c>
      <c r="AV368" s="168">
        <f t="shared" si="375"/>
        <v>0</v>
      </c>
      <c r="AW368" s="168">
        <f>SUMIFS('BAZA DANYCH'!$O:$O,'BAZA DANYCH'!$U:$U,AW$281,'BAZA DANYCH'!$K:$K,$C368,'BAZA DANYCH'!$A:$A,$A368,'BAZA DANYCH'!$F:$F,STATYSTYKI!$B368)</f>
        <v>0</v>
      </c>
      <c r="AX368" s="168">
        <f>SUMIFS('BAZA DANYCH'!$P:$P,'BAZA DANYCH'!$U:$U,AX$281,'BAZA DANYCH'!$K:$K,$C368,'BAZA DANYCH'!$A:$A,$A368,'BAZA DANYCH'!$F:$F,STATYSTYKI!$B368)</f>
        <v>0</v>
      </c>
      <c r="AY368" s="168">
        <f t="shared" si="376"/>
        <v>0</v>
      </c>
      <c r="AZ368" s="168">
        <f>SUMIFS('BAZA DANYCH'!$O:$O,'BAZA DANYCH'!$U:$U,AZ$281,'BAZA DANYCH'!$K:$K,$C368,'BAZA DANYCH'!$A:$A,$A368,'BAZA DANYCH'!$F:$F,STATYSTYKI!$B368)</f>
        <v>0</v>
      </c>
      <c r="BA368" s="168">
        <f>SUMIFS('BAZA DANYCH'!$P:$P,'BAZA DANYCH'!$U:$U,BA$281,'BAZA DANYCH'!$K:$K,$C368,'BAZA DANYCH'!$A:$A,$A368,'BAZA DANYCH'!$F:$F,STATYSTYKI!$B368)</f>
        <v>0</v>
      </c>
      <c r="BB368" s="168">
        <f t="shared" si="377"/>
        <v>0</v>
      </c>
      <c r="BC368" s="168">
        <f>SUMIFS('BAZA DANYCH'!$O:$O,'BAZA DANYCH'!$U:$U,BC$281,'BAZA DANYCH'!$K:$K,$C368,'BAZA DANYCH'!$A:$A,$A368,'BAZA DANYCH'!$F:$F,STATYSTYKI!$B368)</f>
        <v>0</v>
      </c>
      <c r="BD368" s="168">
        <f>SUMIFS('BAZA DANYCH'!$P:$P,'BAZA DANYCH'!$U:$U,BD$281,'BAZA DANYCH'!$K:$K,$C368,'BAZA DANYCH'!$A:$A,$A368,'BAZA DANYCH'!$F:$F,STATYSTYKI!$B368)</f>
        <v>0</v>
      </c>
      <c r="BE368" s="168">
        <f t="shared" si="378"/>
        <v>0</v>
      </c>
      <c r="BF368" s="168">
        <f>SUMIFS('BAZA DANYCH'!$O:$O,'BAZA DANYCH'!$U:$U,BF$281,'BAZA DANYCH'!$K:$K,$C368,'BAZA DANYCH'!$A:$A,$A368,'BAZA DANYCH'!$F:$F,STATYSTYKI!$B368)</f>
        <v>0</v>
      </c>
      <c r="BG368" s="168">
        <f>SUMIFS('BAZA DANYCH'!$P:$P,'BAZA DANYCH'!$U:$U,BG$281,'BAZA DANYCH'!$K:$K,$C368,'BAZA DANYCH'!$A:$A,$A368,'BAZA DANYCH'!$F:$F,STATYSTYKI!$B368)</f>
        <v>0</v>
      </c>
      <c r="BH368" s="168">
        <f t="shared" si="379"/>
        <v>0</v>
      </c>
      <c r="BI368" s="168">
        <f>SUMIFS('BAZA DANYCH'!$O:$O,'BAZA DANYCH'!$U:$U,BI$281,'BAZA DANYCH'!$K:$K,$C368,'BAZA DANYCH'!$A:$A,$A368,'BAZA DANYCH'!$F:$F,STATYSTYKI!$B368)</f>
        <v>0</v>
      </c>
      <c r="BJ368" s="168">
        <f>SUMIFS('BAZA DANYCH'!$P:$P,'BAZA DANYCH'!$U:$U,BJ$281,'BAZA DANYCH'!$K:$K,$C368,'BAZA DANYCH'!$A:$A,$A368,'BAZA DANYCH'!$F:$F,STATYSTYKI!$B368)</f>
        <v>0</v>
      </c>
      <c r="BK368" s="168">
        <f t="shared" si="380"/>
        <v>0</v>
      </c>
      <c r="BL368" s="168">
        <f>SUMIFS('BAZA DANYCH'!$O:$O,'BAZA DANYCH'!$U:$U,BL$281,'BAZA DANYCH'!$K:$K,$C368,'BAZA DANYCH'!$A:$A,$A368,'BAZA DANYCH'!$F:$F,STATYSTYKI!$B368)</f>
        <v>0</v>
      </c>
      <c r="BM368" s="168">
        <f>SUMIFS('BAZA DANYCH'!$P:$P,'BAZA DANYCH'!$U:$U,BM$281,'BAZA DANYCH'!$K:$K,$C368,'BAZA DANYCH'!$A:$A,$A368,'BAZA DANYCH'!$F:$F,STATYSTYKI!$B368)</f>
        <v>0</v>
      </c>
      <c r="BN368" s="168">
        <f t="shared" si="381"/>
        <v>0</v>
      </c>
      <c r="BO368" s="168">
        <f>SUMIFS('BAZA DANYCH'!$O:$O,'BAZA DANYCH'!$U:$U,BO$281,'BAZA DANYCH'!$K:$K,$C368,'BAZA DANYCH'!$A:$A,$A368,'BAZA DANYCH'!$F:$F,STATYSTYKI!$B368)</f>
        <v>0</v>
      </c>
      <c r="BP368" s="168">
        <f>SUMIFS('BAZA DANYCH'!$P:$P,'BAZA DANYCH'!$U:$U,BP$281,'BAZA DANYCH'!$K:$K,$C368,'BAZA DANYCH'!$A:$A,$A368,'BAZA DANYCH'!$F:$F,STATYSTYKI!$B368)</f>
        <v>0</v>
      </c>
      <c r="BQ368" s="168">
        <f t="shared" si="382"/>
        <v>0</v>
      </c>
      <c r="BR368" s="168">
        <f>SUMIFS('BAZA DANYCH'!$O:$O,'BAZA DANYCH'!$U:$U,BR$281,'BAZA DANYCH'!$K:$K,$C368,'BAZA DANYCH'!$A:$A,$A368,'BAZA DANYCH'!$F:$F,STATYSTYKI!$B368)</f>
        <v>0</v>
      </c>
      <c r="BS368" s="168">
        <f>SUMIFS('BAZA DANYCH'!$P:$P,'BAZA DANYCH'!$U:$U,BS$281,'BAZA DANYCH'!$K:$K,$C368,'BAZA DANYCH'!$A:$A,$A368,'BAZA DANYCH'!$F:$F,STATYSTYKI!$B368)</f>
        <v>0</v>
      </c>
      <c r="BT368" s="168">
        <f t="shared" si="383"/>
        <v>0</v>
      </c>
      <c r="BU368" s="168">
        <f>SUMIFS('BAZA DANYCH'!$O:$O,'BAZA DANYCH'!$U:$U,BU$281,'BAZA DANYCH'!$K:$K,$C368,'BAZA DANYCH'!$A:$A,$A368,'BAZA DANYCH'!$F:$F,STATYSTYKI!$B368)</f>
        <v>0</v>
      </c>
      <c r="BV368" s="168">
        <f>SUMIFS('BAZA DANYCH'!$P:$P,'BAZA DANYCH'!$U:$U,BV$281,'BAZA DANYCH'!$K:$K,$C368,'BAZA DANYCH'!$A:$A,$A368,'BAZA DANYCH'!$F:$F,STATYSTYKI!$B368)</f>
        <v>0</v>
      </c>
      <c r="BW368" s="168">
        <f t="shared" si="384"/>
        <v>0</v>
      </c>
      <c r="BX368" s="168">
        <f>SUMIFS('BAZA DANYCH'!$O:$O,'BAZA DANYCH'!$U:$U,BX$281,'BAZA DANYCH'!$K:$K,$C368,'BAZA DANYCH'!$A:$A,$A368,'BAZA DANYCH'!$F:$F,STATYSTYKI!$B368)</f>
        <v>0</v>
      </c>
      <c r="BY368" s="168">
        <f>SUMIFS('BAZA DANYCH'!$P:$P,'BAZA DANYCH'!$U:$U,BY$281,'BAZA DANYCH'!$K:$K,$C368,'BAZA DANYCH'!$A:$A,$A368,'BAZA DANYCH'!$F:$F,STATYSTYKI!$B368)</f>
        <v>0</v>
      </c>
      <c r="BZ368" s="168">
        <f t="shared" si="385"/>
        <v>0</v>
      </c>
      <c r="CA368" s="168">
        <f>SUMIFS('BAZA DANYCH'!$O:$O,'BAZA DANYCH'!$U:$U,CA$281,'BAZA DANYCH'!$K:$K,$C368,'BAZA DANYCH'!$A:$A,$A368,'BAZA DANYCH'!$F:$F,STATYSTYKI!$B368)</f>
        <v>0</v>
      </c>
      <c r="CB368" s="168">
        <f>SUMIFS('BAZA DANYCH'!$P:$P,'BAZA DANYCH'!$U:$U,CB$281,'BAZA DANYCH'!$K:$K,$C368,'BAZA DANYCH'!$A:$A,$A368,'BAZA DANYCH'!$F:$F,STATYSTYKI!$B368)</f>
        <v>0</v>
      </c>
      <c r="CC368" s="168">
        <f t="shared" si="386"/>
        <v>0</v>
      </c>
      <c r="CD368" s="168">
        <f>SUMIFS('BAZA DANYCH'!$O:$O,'BAZA DANYCH'!$U:$U,CD$281,'BAZA DANYCH'!$K:$K,$C368,'BAZA DANYCH'!$A:$A,$A368,'BAZA DANYCH'!$F:$F,STATYSTYKI!$B368)</f>
        <v>0</v>
      </c>
      <c r="CE368" s="168">
        <f>SUMIFS('BAZA DANYCH'!$P:$P,'BAZA DANYCH'!$U:$U,CE$281,'BAZA DANYCH'!$K:$K,$C368,'BAZA DANYCH'!$A:$A,$A368,'BAZA DANYCH'!$F:$F,STATYSTYKI!$B368)</f>
        <v>0</v>
      </c>
      <c r="CF368" s="168">
        <f t="shared" si="387"/>
        <v>0</v>
      </c>
      <c r="CG368" s="168">
        <f>SUMIFS('BAZA DANYCH'!$O:$O,'BAZA DANYCH'!$U:$U,CG$281,'BAZA DANYCH'!$K:$K,$C368,'BAZA DANYCH'!$A:$A,$A368,'BAZA DANYCH'!$F:$F,STATYSTYKI!$B368)</f>
        <v>0</v>
      </c>
      <c r="CH368" s="168">
        <f>SUMIFS('BAZA DANYCH'!$P:$P,'BAZA DANYCH'!$U:$U,CH$281,'BAZA DANYCH'!$K:$K,$C368,'BAZA DANYCH'!$A:$A,$A368,'BAZA DANYCH'!$F:$F,STATYSTYKI!$B368)</f>
        <v>0</v>
      </c>
      <c r="CI368" s="168">
        <f t="shared" si="388"/>
        <v>0</v>
      </c>
      <c r="CJ368" s="168">
        <f>SUMIFS('BAZA DANYCH'!$O:$O,'BAZA DANYCH'!$U:$U,CJ$281,'BAZA DANYCH'!$K:$K,$C368,'BAZA DANYCH'!$A:$A,$A368,'BAZA DANYCH'!$F:$F,STATYSTYKI!$B368)</f>
        <v>0</v>
      </c>
      <c r="CK368" s="168">
        <f>SUMIFS('BAZA DANYCH'!$P:$P,'BAZA DANYCH'!$U:$U,CK$281,'BAZA DANYCH'!$K:$K,$C368,'BAZA DANYCH'!$A:$A,$A368,'BAZA DANYCH'!$F:$F,STATYSTYKI!$B368)</f>
        <v>0</v>
      </c>
      <c r="CL368" s="168">
        <f t="shared" si="389"/>
        <v>0</v>
      </c>
      <c r="CM368" s="168">
        <f>SUMIFS('BAZA DANYCH'!$O:$O,'BAZA DANYCH'!$U:$U,CM$281,'BAZA DANYCH'!$K:$K,$C368,'BAZA DANYCH'!$A:$A,$A368,'BAZA DANYCH'!$F:$F,STATYSTYKI!$B368)</f>
        <v>0</v>
      </c>
      <c r="CN368" s="168">
        <f>SUMIFS('BAZA DANYCH'!$P:$P,'BAZA DANYCH'!$U:$U,CN$281,'BAZA DANYCH'!$K:$K,$C368,'BAZA DANYCH'!$A:$A,$A368,'BAZA DANYCH'!$F:$F,STATYSTYKI!$B368)</f>
        <v>0</v>
      </c>
      <c r="CO368" s="168">
        <f t="shared" si="390"/>
        <v>0</v>
      </c>
      <c r="CP368" s="168">
        <f>SUMIFS('BAZA DANYCH'!$O:$O,'BAZA DANYCH'!$U:$U,CP$281,'BAZA DANYCH'!$K:$K,$C368,'BAZA DANYCH'!$A:$A,$A368,'BAZA DANYCH'!$F:$F,STATYSTYKI!$B368)</f>
        <v>0</v>
      </c>
      <c r="CQ368" s="168">
        <f>SUMIFS('BAZA DANYCH'!$P:$P,'BAZA DANYCH'!$U:$U,CQ$281,'BAZA DANYCH'!$K:$K,$C368,'BAZA DANYCH'!$A:$A,$A368,'BAZA DANYCH'!$F:$F,STATYSTYKI!$B368)</f>
        <v>0</v>
      </c>
      <c r="CR368" s="168">
        <f t="shared" si="391"/>
        <v>0</v>
      </c>
      <c r="CS368" s="168">
        <f>SUMIFS('BAZA DANYCH'!$O:$O,'BAZA DANYCH'!$U:$U,CS$281,'BAZA DANYCH'!$K:$K,$C368,'BAZA DANYCH'!$A:$A,$A368,'BAZA DANYCH'!$F:$F,STATYSTYKI!$B368)</f>
        <v>0</v>
      </c>
      <c r="CT368" s="168">
        <f>SUMIFS('BAZA DANYCH'!$P:$P,'BAZA DANYCH'!$U:$U,CT$281,'BAZA DANYCH'!$K:$K,$C368,'BAZA DANYCH'!$A:$A,$A368,'BAZA DANYCH'!$F:$F,STATYSTYKI!$B368)</f>
        <v>0</v>
      </c>
      <c r="CU368" s="168">
        <f t="shared" si="392"/>
        <v>0</v>
      </c>
      <c r="CV368" s="168">
        <f>SUMIFS('BAZA DANYCH'!$O:$O,'BAZA DANYCH'!$U:$U,CV$281,'BAZA DANYCH'!$K:$K,$C368,'BAZA DANYCH'!$A:$A,$A368,'BAZA DANYCH'!$F:$F,STATYSTYKI!$B368)</f>
        <v>0</v>
      </c>
      <c r="CW368" s="168">
        <f>SUMIFS('BAZA DANYCH'!$P:$P,'BAZA DANYCH'!$U:$U,CW$281,'BAZA DANYCH'!$K:$K,$C368,'BAZA DANYCH'!$A:$A,$A368,'BAZA DANYCH'!$F:$F,STATYSTYKI!$B368)</f>
        <v>0</v>
      </c>
    </row>
    <row r="369" spans="1:101" ht="12" customHeight="1" x14ac:dyDescent="0.2">
      <c r="A369" s="170" t="str">
        <f t="shared" ref="A369:C369" si="412">A271</f>
        <v xml:space="preserve">Plac Grunwaldzki </v>
      </c>
      <c r="B369" s="170" t="str">
        <f t="shared" si="412"/>
        <v>pr_88g_A</v>
      </c>
      <c r="C369" s="170" t="str">
        <f t="shared" si="412"/>
        <v>Polbus</v>
      </c>
      <c r="D369" s="177">
        <f t="shared" si="358"/>
        <v>5</v>
      </c>
      <c r="E369" s="177">
        <f t="shared" si="359"/>
        <v>3</v>
      </c>
      <c r="F369" s="177">
        <f t="shared" si="361"/>
        <v>8</v>
      </c>
      <c r="G369" s="168">
        <f>SUMIFS('BAZA DANYCH'!$O:$O,'BAZA DANYCH'!$U:$U,G$281,'BAZA DANYCH'!$K:$K,$C369,'BAZA DANYCH'!$A:$A,$A369,'BAZA DANYCH'!$F:$F,STATYSTYKI!$B369)</f>
        <v>0</v>
      </c>
      <c r="H369" s="168">
        <f>SUMIFS('BAZA DANYCH'!$P:$P,'BAZA DANYCH'!$U:$U,H$281,'BAZA DANYCH'!$K:$K,$C369,'BAZA DANYCH'!$A:$A,$A369,'BAZA DANYCH'!$F:$F,STATYSTYKI!$B369)</f>
        <v>0</v>
      </c>
      <c r="I369" s="168">
        <f t="shared" si="362"/>
        <v>0</v>
      </c>
      <c r="J369" s="168">
        <f>SUMIFS('BAZA DANYCH'!$O:$O,'BAZA DANYCH'!$U:$U,J$281,'BAZA DANYCH'!$K:$K,$C369,'BAZA DANYCH'!$A:$A,$A369,'BAZA DANYCH'!$F:$F,STATYSTYKI!$B369)</f>
        <v>0</v>
      </c>
      <c r="K369" s="168">
        <f>SUMIFS('BAZA DANYCH'!$P:$P,'BAZA DANYCH'!$U:$U,K$281,'BAZA DANYCH'!$K:$K,$C369,'BAZA DANYCH'!$A:$A,$A369,'BAZA DANYCH'!$F:$F,STATYSTYKI!$B369)</f>
        <v>0</v>
      </c>
      <c r="L369" s="168">
        <f t="shared" si="363"/>
        <v>0</v>
      </c>
      <c r="M369" s="168">
        <f>SUMIFS('BAZA DANYCH'!$O:$O,'BAZA DANYCH'!$U:$U,M$281,'BAZA DANYCH'!$K:$K,$C369,'BAZA DANYCH'!$A:$A,$A369,'BAZA DANYCH'!$F:$F,STATYSTYKI!$B369)</f>
        <v>0</v>
      </c>
      <c r="N369" s="168">
        <f>SUMIFS('BAZA DANYCH'!$P:$P,'BAZA DANYCH'!$U:$U,N$281,'BAZA DANYCH'!$K:$K,$C369,'BAZA DANYCH'!$A:$A,$A369,'BAZA DANYCH'!$F:$F,STATYSTYKI!$B369)</f>
        <v>0</v>
      </c>
      <c r="O369" s="168">
        <f t="shared" si="364"/>
        <v>0</v>
      </c>
      <c r="P369" s="168">
        <f>SUMIFS('BAZA DANYCH'!$O:$O,'BAZA DANYCH'!$U:$U,P$281,'BAZA DANYCH'!$K:$K,$C369,'BAZA DANYCH'!$A:$A,$A369,'BAZA DANYCH'!$F:$F,STATYSTYKI!$B369)</f>
        <v>0</v>
      </c>
      <c r="Q369" s="168">
        <f>SUMIFS('BAZA DANYCH'!$P:$P,'BAZA DANYCH'!$U:$U,Q$281,'BAZA DANYCH'!$K:$K,$C369,'BAZA DANYCH'!$A:$A,$A369,'BAZA DANYCH'!$F:$F,STATYSTYKI!$B369)</f>
        <v>0</v>
      </c>
      <c r="R369" s="168">
        <f t="shared" si="365"/>
        <v>0</v>
      </c>
      <c r="S369" s="168">
        <f>SUMIFS('BAZA DANYCH'!$O:$O,'BAZA DANYCH'!$U:$U,S$281,'BAZA DANYCH'!$K:$K,$C369,'BAZA DANYCH'!$A:$A,$A369,'BAZA DANYCH'!$F:$F,STATYSTYKI!$B369)</f>
        <v>0</v>
      </c>
      <c r="T369" s="168">
        <f>SUMIFS('BAZA DANYCH'!$P:$P,'BAZA DANYCH'!$U:$U,T$281,'BAZA DANYCH'!$K:$K,$C369,'BAZA DANYCH'!$A:$A,$A369,'BAZA DANYCH'!$F:$F,STATYSTYKI!$B369)</f>
        <v>0</v>
      </c>
      <c r="U369" s="168">
        <f t="shared" si="366"/>
        <v>0</v>
      </c>
      <c r="V369" s="168">
        <f>SUMIFS('BAZA DANYCH'!$O:$O,'BAZA DANYCH'!$U:$U,V$281,'BAZA DANYCH'!$K:$K,$C369,'BAZA DANYCH'!$A:$A,$A369,'BAZA DANYCH'!$F:$F,STATYSTYKI!$B369)</f>
        <v>0</v>
      </c>
      <c r="W369" s="168">
        <f>SUMIFS('BAZA DANYCH'!$P:$P,'BAZA DANYCH'!$U:$U,W$281,'BAZA DANYCH'!$K:$K,$C369,'BAZA DANYCH'!$A:$A,$A369,'BAZA DANYCH'!$F:$F,STATYSTYKI!$B369)</f>
        <v>0</v>
      </c>
      <c r="X369" s="168">
        <f t="shared" si="367"/>
        <v>0</v>
      </c>
      <c r="Y369" s="168">
        <f>SUMIFS('BAZA DANYCH'!$O:$O,'BAZA DANYCH'!$U:$U,Y$281,'BAZA DANYCH'!$K:$K,$C369,'BAZA DANYCH'!$A:$A,$A369,'BAZA DANYCH'!$F:$F,STATYSTYKI!$B369)</f>
        <v>0</v>
      </c>
      <c r="Z369" s="168">
        <f>SUMIFS('BAZA DANYCH'!$P:$P,'BAZA DANYCH'!$U:$U,Z$281,'BAZA DANYCH'!$K:$K,$C369,'BAZA DANYCH'!$A:$A,$A369,'BAZA DANYCH'!$F:$F,STATYSTYKI!$B369)</f>
        <v>0</v>
      </c>
      <c r="AA369" s="168">
        <f t="shared" si="368"/>
        <v>0</v>
      </c>
      <c r="AB369" s="168">
        <f>SUMIFS('BAZA DANYCH'!$O:$O,'BAZA DANYCH'!$U:$U,AB$281,'BAZA DANYCH'!$K:$K,$C369,'BAZA DANYCH'!$A:$A,$A369,'BAZA DANYCH'!$F:$F,STATYSTYKI!$B369)</f>
        <v>0</v>
      </c>
      <c r="AC369" s="168">
        <f>SUMIFS('BAZA DANYCH'!$P:$P,'BAZA DANYCH'!$U:$U,AC$281,'BAZA DANYCH'!$K:$K,$C369,'BAZA DANYCH'!$A:$A,$A369,'BAZA DANYCH'!$F:$F,STATYSTYKI!$B369)</f>
        <v>0</v>
      </c>
      <c r="AD369" s="168">
        <f t="shared" si="369"/>
        <v>0</v>
      </c>
      <c r="AE369" s="168">
        <f>SUMIFS('BAZA DANYCH'!$O:$O,'BAZA DANYCH'!$U:$U,AE$281,'BAZA DANYCH'!$K:$K,$C369,'BAZA DANYCH'!$A:$A,$A369,'BAZA DANYCH'!$F:$F,STATYSTYKI!$B369)</f>
        <v>0</v>
      </c>
      <c r="AF369" s="168">
        <f>SUMIFS('BAZA DANYCH'!$P:$P,'BAZA DANYCH'!$U:$U,AF$281,'BAZA DANYCH'!$K:$K,$C369,'BAZA DANYCH'!$A:$A,$A369,'BAZA DANYCH'!$F:$F,STATYSTYKI!$B369)</f>
        <v>0</v>
      </c>
      <c r="AG369" s="168">
        <f t="shared" si="370"/>
        <v>0</v>
      </c>
      <c r="AH369" s="168">
        <f>SUMIFS('BAZA DANYCH'!$O:$O,'BAZA DANYCH'!$U:$U,AH$281,'BAZA DANYCH'!$K:$K,$C369,'BAZA DANYCH'!$A:$A,$A369,'BAZA DANYCH'!$F:$F,STATYSTYKI!$B369)</f>
        <v>0</v>
      </c>
      <c r="AI369" s="168">
        <f>SUMIFS('BAZA DANYCH'!$P:$P,'BAZA DANYCH'!$U:$U,AI$281,'BAZA DANYCH'!$K:$K,$C369,'BAZA DANYCH'!$A:$A,$A369,'BAZA DANYCH'!$F:$F,STATYSTYKI!$B369)</f>
        <v>0</v>
      </c>
      <c r="AJ369" s="168">
        <f t="shared" si="371"/>
        <v>0</v>
      </c>
      <c r="AK369" s="168">
        <f>SUMIFS('BAZA DANYCH'!$O:$O,'BAZA DANYCH'!$U:$U,AK$281,'BAZA DANYCH'!$K:$K,$C369,'BAZA DANYCH'!$A:$A,$A369,'BAZA DANYCH'!$F:$F,STATYSTYKI!$B369)</f>
        <v>0</v>
      </c>
      <c r="AL369" s="168">
        <f>SUMIFS('BAZA DANYCH'!$P:$P,'BAZA DANYCH'!$U:$U,AL$281,'BAZA DANYCH'!$K:$K,$C369,'BAZA DANYCH'!$A:$A,$A369,'BAZA DANYCH'!$F:$F,STATYSTYKI!$B369)</f>
        <v>0</v>
      </c>
      <c r="AM369" s="168">
        <f t="shared" si="372"/>
        <v>0</v>
      </c>
      <c r="AN369" s="168">
        <f>SUMIFS('BAZA DANYCH'!$O:$O,'BAZA DANYCH'!$U:$U,AN$281,'BAZA DANYCH'!$K:$K,$C369,'BAZA DANYCH'!$A:$A,$A369,'BAZA DANYCH'!$F:$F,STATYSTYKI!$B369)</f>
        <v>0</v>
      </c>
      <c r="AO369" s="168">
        <f>SUMIFS('BAZA DANYCH'!$P:$P,'BAZA DANYCH'!$U:$U,AO$281,'BAZA DANYCH'!$K:$K,$C369,'BAZA DANYCH'!$A:$A,$A369,'BAZA DANYCH'!$F:$F,STATYSTYKI!$B369)</f>
        <v>0</v>
      </c>
      <c r="AP369" s="168">
        <f t="shared" si="373"/>
        <v>0</v>
      </c>
      <c r="AQ369" s="168">
        <f>SUMIFS('BAZA DANYCH'!$O:$O,'BAZA DANYCH'!$U:$U,AQ$281,'BAZA DANYCH'!$K:$K,$C369,'BAZA DANYCH'!$A:$A,$A369,'BAZA DANYCH'!$F:$F,STATYSTYKI!$B369)</f>
        <v>0</v>
      </c>
      <c r="AR369" s="168">
        <f>SUMIFS('BAZA DANYCH'!$P:$P,'BAZA DANYCH'!$U:$U,AR$281,'BAZA DANYCH'!$K:$K,$C369,'BAZA DANYCH'!$A:$A,$A369,'BAZA DANYCH'!$F:$F,STATYSTYKI!$B369)</f>
        <v>0</v>
      </c>
      <c r="AS369" s="168">
        <f t="shared" si="374"/>
        <v>0</v>
      </c>
      <c r="AT369" s="168">
        <f>SUMIFS('BAZA DANYCH'!$O:$O,'BAZA DANYCH'!$U:$U,AT$281,'BAZA DANYCH'!$K:$K,$C369,'BAZA DANYCH'!$A:$A,$A369,'BAZA DANYCH'!$F:$F,STATYSTYKI!$B369)</f>
        <v>0</v>
      </c>
      <c r="AU369" s="168">
        <f>SUMIFS('BAZA DANYCH'!$P:$P,'BAZA DANYCH'!$U:$U,AU$281,'BAZA DANYCH'!$K:$K,$C369,'BAZA DANYCH'!$A:$A,$A369,'BAZA DANYCH'!$F:$F,STATYSTYKI!$B369)</f>
        <v>0</v>
      </c>
      <c r="AV369" s="168">
        <f t="shared" si="375"/>
        <v>0</v>
      </c>
      <c r="AW369" s="168">
        <f>SUMIFS('BAZA DANYCH'!$O:$O,'BAZA DANYCH'!$U:$U,AW$281,'BAZA DANYCH'!$K:$K,$C369,'BAZA DANYCH'!$A:$A,$A369,'BAZA DANYCH'!$F:$F,STATYSTYKI!$B369)</f>
        <v>0</v>
      </c>
      <c r="AX369" s="168">
        <f>SUMIFS('BAZA DANYCH'!$P:$P,'BAZA DANYCH'!$U:$U,AX$281,'BAZA DANYCH'!$K:$K,$C369,'BAZA DANYCH'!$A:$A,$A369,'BAZA DANYCH'!$F:$F,STATYSTYKI!$B369)</f>
        <v>0</v>
      </c>
      <c r="AY369" s="168">
        <f t="shared" si="376"/>
        <v>0</v>
      </c>
      <c r="AZ369" s="168">
        <f>SUMIFS('BAZA DANYCH'!$O:$O,'BAZA DANYCH'!$U:$U,AZ$281,'BAZA DANYCH'!$K:$K,$C369,'BAZA DANYCH'!$A:$A,$A369,'BAZA DANYCH'!$F:$F,STATYSTYKI!$B369)</f>
        <v>0</v>
      </c>
      <c r="BA369" s="168">
        <f>SUMIFS('BAZA DANYCH'!$P:$P,'BAZA DANYCH'!$U:$U,BA$281,'BAZA DANYCH'!$K:$K,$C369,'BAZA DANYCH'!$A:$A,$A369,'BAZA DANYCH'!$F:$F,STATYSTYKI!$B369)</f>
        <v>0</v>
      </c>
      <c r="BB369" s="168">
        <f t="shared" si="377"/>
        <v>0</v>
      </c>
      <c r="BC369" s="168">
        <f>SUMIFS('BAZA DANYCH'!$O:$O,'BAZA DANYCH'!$U:$U,BC$281,'BAZA DANYCH'!$K:$K,$C369,'BAZA DANYCH'!$A:$A,$A369,'BAZA DANYCH'!$F:$F,STATYSTYKI!$B369)</f>
        <v>5</v>
      </c>
      <c r="BD369" s="168">
        <f>SUMIFS('BAZA DANYCH'!$P:$P,'BAZA DANYCH'!$U:$U,BD$281,'BAZA DANYCH'!$K:$K,$C369,'BAZA DANYCH'!$A:$A,$A369,'BAZA DANYCH'!$F:$F,STATYSTYKI!$B369)</f>
        <v>0</v>
      </c>
      <c r="BE369" s="168">
        <f t="shared" si="378"/>
        <v>5</v>
      </c>
      <c r="BF369" s="168">
        <f>SUMIFS('BAZA DANYCH'!$O:$O,'BAZA DANYCH'!$U:$U,BF$281,'BAZA DANYCH'!$K:$K,$C369,'BAZA DANYCH'!$A:$A,$A369,'BAZA DANYCH'!$F:$F,STATYSTYKI!$B369)</f>
        <v>0</v>
      </c>
      <c r="BG369" s="168">
        <f>SUMIFS('BAZA DANYCH'!$P:$P,'BAZA DANYCH'!$U:$U,BG$281,'BAZA DANYCH'!$K:$K,$C369,'BAZA DANYCH'!$A:$A,$A369,'BAZA DANYCH'!$F:$F,STATYSTYKI!$B369)</f>
        <v>0</v>
      </c>
      <c r="BH369" s="168">
        <f t="shared" si="379"/>
        <v>0</v>
      </c>
      <c r="BI369" s="168">
        <f>SUMIFS('BAZA DANYCH'!$O:$O,'BAZA DANYCH'!$U:$U,BI$281,'BAZA DANYCH'!$K:$K,$C369,'BAZA DANYCH'!$A:$A,$A369,'BAZA DANYCH'!$F:$F,STATYSTYKI!$B369)</f>
        <v>0</v>
      </c>
      <c r="BJ369" s="168">
        <f>SUMIFS('BAZA DANYCH'!$P:$P,'BAZA DANYCH'!$U:$U,BJ$281,'BAZA DANYCH'!$K:$K,$C369,'BAZA DANYCH'!$A:$A,$A369,'BAZA DANYCH'!$F:$F,STATYSTYKI!$B369)</f>
        <v>0</v>
      </c>
      <c r="BK369" s="168">
        <f t="shared" si="380"/>
        <v>0</v>
      </c>
      <c r="BL369" s="168">
        <f>SUMIFS('BAZA DANYCH'!$O:$O,'BAZA DANYCH'!$U:$U,BL$281,'BAZA DANYCH'!$K:$K,$C369,'BAZA DANYCH'!$A:$A,$A369,'BAZA DANYCH'!$F:$F,STATYSTYKI!$B369)</f>
        <v>0</v>
      </c>
      <c r="BM369" s="168">
        <f>SUMIFS('BAZA DANYCH'!$P:$P,'BAZA DANYCH'!$U:$U,BM$281,'BAZA DANYCH'!$K:$K,$C369,'BAZA DANYCH'!$A:$A,$A369,'BAZA DANYCH'!$F:$F,STATYSTYKI!$B369)</f>
        <v>0</v>
      </c>
      <c r="BN369" s="168">
        <f t="shared" si="381"/>
        <v>0</v>
      </c>
      <c r="BO369" s="168">
        <f>SUMIFS('BAZA DANYCH'!$O:$O,'BAZA DANYCH'!$U:$U,BO$281,'BAZA DANYCH'!$K:$K,$C369,'BAZA DANYCH'!$A:$A,$A369,'BAZA DANYCH'!$F:$F,STATYSTYKI!$B369)</f>
        <v>0</v>
      </c>
      <c r="BP369" s="168">
        <f>SUMIFS('BAZA DANYCH'!$P:$P,'BAZA DANYCH'!$U:$U,BP$281,'BAZA DANYCH'!$K:$K,$C369,'BAZA DANYCH'!$A:$A,$A369,'BAZA DANYCH'!$F:$F,STATYSTYKI!$B369)</f>
        <v>0</v>
      </c>
      <c r="BQ369" s="168">
        <f t="shared" si="382"/>
        <v>0</v>
      </c>
      <c r="BR369" s="168">
        <f>SUMIFS('BAZA DANYCH'!$O:$O,'BAZA DANYCH'!$U:$U,BR$281,'BAZA DANYCH'!$K:$K,$C369,'BAZA DANYCH'!$A:$A,$A369,'BAZA DANYCH'!$F:$F,STATYSTYKI!$B369)</f>
        <v>0</v>
      </c>
      <c r="BS369" s="168">
        <f>SUMIFS('BAZA DANYCH'!$P:$P,'BAZA DANYCH'!$U:$U,BS$281,'BAZA DANYCH'!$K:$K,$C369,'BAZA DANYCH'!$A:$A,$A369,'BAZA DANYCH'!$F:$F,STATYSTYKI!$B369)</f>
        <v>0</v>
      </c>
      <c r="BT369" s="168">
        <f t="shared" si="383"/>
        <v>0</v>
      </c>
      <c r="BU369" s="168">
        <f>SUMIFS('BAZA DANYCH'!$O:$O,'BAZA DANYCH'!$U:$U,BU$281,'BAZA DANYCH'!$K:$K,$C369,'BAZA DANYCH'!$A:$A,$A369,'BAZA DANYCH'!$F:$F,STATYSTYKI!$B369)</f>
        <v>0</v>
      </c>
      <c r="BV369" s="168">
        <f>SUMIFS('BAZA DANYCH'!$P:$P,'BAZA DANYCH'!$U:$U,BV$281,'BAZA DANYCH'!$K:$K,$C369,'BAZA DANYCH'!$A:$A,$A369,'BAZA DANYCH'!$F:$F,STATYSTYKI!$B369)</f>
        <v>0</v>
      </c>
      <c r="BW369" s="168">
        <f t="shared" si="384"/>
        <v>0</v>
      </c>
      <c r="BX369" s="168">
        <f>SUMIFS('BAZA DANYCH'!$O:$O,'BAZA DANYCH'!$U:$U,BX$281,'BAZA DANYCH'!$K:$K,$C369,'BAZA DANYCH'!$A:$A,$A369,'BAZA DANYCH'!$F:$F,STATYSTYKI!$B369)</f>
        <v>0</v>
      </c>
      <c r="BY369" s="168">
        <f>SUMIFS('BAZA DANYCH'!$P:$P,'BAZA DANYCH'!$U:$U,BY$281,'BAZA DANYCH'!$K:$K,$C369,'BAZA DANYCH'!$A:$A,$A369,'BAZA DANYCH'!$F:$F,STATYSTYKI!$B369)</f>
        <v>0</v>
      </c>
      <c r="BZ369" s="168">
        <f t="shared" si="385"/>
        <v>0</v>
      </c>
      <c r="CA369" s="168">
        <f>SUMIFS('BAZA DANYCH'!$O:$O,'BAZA DANYCH'!$U:$U,CA$281,'BAZA DANYCH'!$K:$K,$C369,'BAZA DANYCH'!$A:$A,$A369,'BAZA DANYCH'!$F:$F,STATYSTYKI!$B369)</f>
        <v>0</v>
      </c>
      <c r="CB369" s="168">
        <f>SUMIFS('BAZA DANYCH'!$P:$P,'BAZA DANYCH'!$U:$U,CB$281,'BAZA DANYCH'!$K:$K,$C369,'BAZA DANYCH'!$A:$A,$A369,'BAZA DANYCH'!$F:$F,STATYSTYKI!$B369)</f>
        <v>0</v>
      </c>
      <c r="CC369" s="168">
        <f t="shared" si="386"/>
        <v>0</v>
      </c>
      <c r="CD369" s="168">
        <f>SUMIFS('BAZA DANYCH'!$O:$O,'BAZA DANYCH'!$U:$U,CD$281,'BAZA DANYCH'!$K:$K,$C369,'BAZA DANYCH'!$A:$A,$A369,'BAZA DANYCH'!$F:$F,STATYSTYKI!$B369)</f>
        <v>0</v>
      </c>
      <c r="CE369" s="168">
        <f>SUMIFS('BAZA DANYCH'!$P:$P,'BAZA DANYCH'!$U:$U,CE$281,'BAZA DANYCH'!$K:$K,$C369,'BAZA DANYCH'!$A:$A,$A369,'BAZA DANYCH'!$F:$F,STATYSTYKI!$B369)</f>
        <v>0</v>
      </c>
      <c r="CF369" s="168">
        <f t="shared" si="387"/>
        <v>0</v>
      </c>
      <c r="CG369" s="168">
        <f>SUMIFS('BAZA DANYCH'!$O:$O,'BAZA DANYCH'!$U:$U,CG$281,'BAZA DANYCH'!$K:$K,$C369,'BAZA DANYCH'!$A:$A,$A369,'BAZA DANYCH'!$F:$F,STATYSTYKI!$B369)</f>
        <v>0</v>
      </c>
      <c r="CH369" s="168">
        <f>SUMIFS('BAZA DANYCH'!$P:$P,'BAZA DANYCH'!$U:$U,CH$281,'BAZA DANYCH'!$K:$K,$C369,'BAZA DANYCH'!$A:$A,$A369,'BAZA DANYCH'!$F:$F,STATYSTYKI!$B369)</f>
        <v>0</v>
      </c>
      <c r="CI369" s="168">
        <f t="shared" si="388"/>
        <v>0</v>
      </c>
      <c r="CJ369" s="168">
        <f>SUMIFS('BAZA DANYCH'!$O:$O,'BAZA DANYCH'!$U:$U,CJ$281,'BAZA DANYCH'!$K:$K,$C369,'BAZA DANYCH'!$A:$A,$A369,'BAZA DANYCH'!$F:$F,STATYSTYKI!$B369)</f>
        <v>0</v>
      </c>
      <c r="CK369" s="168">
        <f>SUMIFS('BAZA DANYCH'!$P:$P,'BAZA DANYCH'!$U:$U,CK$281,'BAZA DANYCH'!$K:$K,$C369,'BAZA DANYCH'!$A:$A,$A369,'BAZA DANYCH'!$F:$F,STATYSTYKI!$B369)</f>
        <v>0</v>
      </c>
      <c r="CL369" s="168">
        <f t="shared" si="389"/>
        <v>0</v>
      </c>
      <c r="CM369" s="168">
        <f>SUMIFS('BAZA DANYCH'!$O:$O,'BAZA DANYCH'!$U:$U,CM$281,'BAZA DANYCH'!$K:$K,$C369,'BAZA DANYCH'!$A:$A,$A369,'BAZA DANYCH'!$F:$F,STATYSTYKI!$B369)</f>
        <v>0</v>
      </c>
      <c r="CN369" s="168">
        <f>SUMIFS('BAZA DANYCH'!$P:$P,'BAZA DANYCH'!$U:$U,CN$281,'BAZA DANYCH'!$K:$K,$C369,'BAZA DANYCH'!$A:$A,$A369,'BAZA DANYCH'!$F:$F,STATYSTYKI!$B369)</f>
        <v>3</v>
      </c>
      <c r="CO369" s="168">
        <f t="shared" si="390"/>
        <v>3</v>
      </c>
      <c r="CP369" s="168">
        <f>SUMIFS('BAZA DANYCH'!$O:$O,'BAZA DANYCH'!$U:$U,CP$281,'BAZA DANYCH'!$K:$K,$C369,'BAZA DANYCH'!$A:$A,$A369,'BAZA DANYCH'!$F:$F,STATYSTYKI!$B369)</f>
        <v>0</v>
      </c>
      <c r="CQ369" s="168">
        <f>SUMIFS('BAZA DANYCH'!$P:$P,'BAZA DANYCH'!$U:$U,CQ$281,'BAZA DANYCH'!$K:$K,$C369,'BAZA DANYCH'!$A:$A,$A369,'BAZA DANYCH'!$F:$F,STATYSTYKI!$B369)</f>
        <v>0</v>
      </c>
      <c r="CR369" s="168">
        <f t="shared" si="391"/>
        <v>0</v>
      </c>
      <c r="CS369" s="168">
        <f>SUMIFS('BAZA DANYCH'!$O:$O,'BAZA DANYCH'!$U:$U,CS$281,'BAZA DANYCH'!$K:$K,$C369,'BAZA DANYCH'!$A:$A,$A369,'BAZA DANYCH'!$F:$F,STATYSTYKI!$B369)</f>
        <v>0</v>
      </c>
      <c r="CT369" s="168">
        <f>SUMIFS('BAZA DANYCH'!$P:$P,'BAZA DANYCH'!$U:$U,CT$281,'BAZA DANYCH'!$K:$K,$C369,'BAZA DANYCH'!$A:$A,$A369,'BAZA DANYCH'!$F:$F,STATYSTYKI!$B369)</f>
        <v>0</v>
      </c>
      <c r="CU369" s="168">
        <f t="shared" si="392"/>
        <v>0</v>
      </c>
      <c r="CV369" s="168">
        <f>SUMIFS('BAZA DANYCH'!$O:$O,'BAZA DANYCH'!$U:$U,CV$281,'BAZA DANYCH'!$K:$K,$C369,'BAZA DANYCH'!$A:$A,$A369,'BAZA DANYCH'!$F:$F,STATYSTYKI!$B369)</f>
        <v>0</v>
      </c>
      <c r="CW369" s="168">
        <f>SUMIFS('BAZA DANYCH'!$P:$P,'BAZA DANYCH'!$U:$U,CW$281,'BAZA DANYCH'!$K:$K,$C369,'BAZA DANYCH'!$A:$A,$A369,'BAZA DANYCH'!$F:$F,STATYSTYKI!$B369)</f>
        <v>0</v>
      </c>
    </row>
    <row r="370" spans="1:101" ht="12" customHeight="1" x14ac:dyDescent="0.2">
      <c r="A370" s="170" t="str">
        <f t="shared" ref="A370:C370" si="413">A272</f>
        <v>Nadodrze</v>
      </c>
      <c r="B370" s="170" t="str">
        <f t="shared" si="413"/>
        <v>pr_90c_T</v>
      </c>
      <c r="C370" s="170" t="str">
        <f t="shared" si="413"/>
        <v>Przejazd Techniczny</v>
      </c>
      <c r="D370" s="177">
        <f t="shared" si="358"/>
        <v>0</v>
      </c>
      <c r="E370" s="177">
        <f t="shared" si="359"/>
        <v>0</v>
      </c>
      <c r="F370" s="177">
        <f t="shared" si="361"/>
        <v>0</v>
      </c>
      <c r="G370" s="168">
        <f>SUMIFS('BAZA DANYCH'!$O:$O,'BAZA DANYCH'!$U:$U,G$281,'BAZA DANYCH'!$K:$K,$C370,'BAZA DANYCH'!$A:$A,$A370,'BAZA DANYCH'!$F:$F,STATYSTYKI!$B370)</f>
        <v>0</v>
      </c>
      <c r="H370" s="168">
        <f>SUMIFS('BAZA DANYCH'!$P:$P,'BAZA DANYCH'!$U:$U,H$281,'BAZA DANYCH'!$K:$K,$C370,'BAZA DANYCH'!$A:$A,$A370,'BAZA DANYCH'!$F:$F,STATYSTYKI!$B370)</f>
        <v>0</v>
      </c>
      <c r="I370" s="168">
        <f t="shared" si="362"/>
        <v>0</v>
      </c>
      <c r="J370" s="168">
        <f>SUMIFS('BAZA DANYCH'!$O:$O,'BAZA DANYCH'!$U:$U,J$281,'BAZA DANYCH'!$K:$K,$C370,'BAZA DANYCH'!$A:$A,$A370,'BAZA DANYCH'!$F:$F,STATYSTYKI!$B370)</f>
        <v>0</v>
      </c>
      <c r="K370" s="168">
        <f>SUMIFS('BAZA DANYCH'!$P:$P,'BAZA DANYCH'!$U:$U,K$281,'BAZA DANYCH'!$K:$K,$C370,'BAZA DANYCH'!$A:$A,$A370,'BAZA DANYCH'!$F:$F,STATYSTYKI!$B370)</f>
        <v>0</v>
      </c>
      <c r="L370" s="168">
        <f t="shared" si="363"/>
        <v>0</v>
      </c>
      <c r="M370" s="168">
        <f>SUMIFS('BAZA DANYCH'!$O:$O,'BAZA DANYCH'!$U:$U,M$281,'BAZA DANYCH'!$K:$K,$C370,'BAZA DANYCH'!$A:$A,$A370,'BAZA DANYCH'!$F:$F,STATYSTYKI!$B370)</f>
        <v>0</v>
      </c>
      <c r="N370" s="168">
        <f>SUMIFS('BAZA DANYCH'!$P:$P,'BAZA DANYCH'!$U:$U,N$281,'BAZA DANYCH'!$K:$K,$C370,'BAZA DANYCH'!$A:$A,$A370,'BAZA DANYCH'!$F:$F,STATYSTYKI!$B370)</f>
        <v>0</v>
      </c>
      <c r="O370" s="168">
        <f t="shared" si="364"/>
        <v>0</v>
      </c>
      <c r="P370" s="168">
        <f>SUMIFS('BAZA DANYCH'!$O:$O,'BAZA DANYCH'!$U:$U,P$281,'BAZA DANYCH'!$K:$K,$C370,'BAZA DANYCH'!$A:$A,$A370,'BAZA DANYCH'!$F:$F,STATYSTYKI!$B370)</f>
        <v>0</v>
      </c>
      <c r="Q370" s="168">
        <f>SUMIFS('BAZA DANYCH'!$P:$P,'BAZA DANYCH'!$U:$U,Q$281,'BAZA DANYCH'!$K:$K,$C370,'BAZA DANYCH'!$A:$A,$A370,'BAZA DANYCH'!$F:$F,STATYSTYKI!$B370)</f>
        <v>0</v>
      </c>
      <c r="R370" s="168">
        <f t="shared" si="365"/>
        <v>0</v>
      </c>
      <c r="S370" s="168">
        <f>SUMIFS('BAZA DANYCH'!$O:$O,'BAZA DANYCH'!$U:$U,S$281,'BAZA DANYCH'!$K:$K,$C370,'BAZA DANYCH'!$A:$A,$A370,'BAZA DANYCH'!$F:$F,STATYSTYKI!$B370)</f>
        <v>0</v>
      </c>
      <c r="T370" s="168">
        <f>SUMIFS('BAZA DANYCH'!$P:$P,'BAZA DANYCH'!$U:$U,T$281,'BAZA DANYCH'!$K:$K,$C370,'BAZA DANYCH'!$A:$A,$A370,'BAZA DANYCH'!$F:$F,STATYSTYKI!$B370)</f>
        <v>0</v>
      </c>
      <c r="U370" s="168">
        <f t="shared" si="366"/>
        <v>0</v>
      </c>
      <c r="V370" s="168">
        <f>SUMIFS('BAZA DANYCH'!$O:$O,'BAZA DANYCH'!$U:$U,V$281,'BAZA DANYCH'!$K:$K,$C370,'BAZA DANYCH'!$A:$A,$A370,'BAZA DANYCH'!$F:$F,STATYSTYKI!$B370)</f>
        <v>0</v>
      </c>
      <c r="W370" s="168">
        <f>SUMIFS('BAZA DANYCH'!$P:$P,'BAZA DANYCH'!$U:$U,W$281,'BAZA DANYCH'!$K:$K,$C370,'BAZA DANYCH'!$A:$A,$A370,'BAZA DANYCH'!$F:$F,STATYSTYKI!$B370)</f>
        <v>0</v>
      </c>
      <c r="X370" s="168">
        <f t="shared" si="367"/>
        <v>0</v>
      </c>
      <c r="Y370" s="168">
        <f>SUMIFS('BAZA DANYCH'!$O:$O,'BAZA DANYCH'!$U:$U,Y$281,'BAZA DANYCH'!$K:$K,$C370,'BAZA DANYCH'!$A:$A,$A370,'BAZA DANYCH'!$F:$F,STATYSTYKI!$B370)</f>
        <v>0</v>
      </c>
      <c r="Z370" s="168">
        <f>SUMIFS('BAZA DANYCH'!$P:$P,'BAZA DANYCH'!$U:$U,Z$281,'BAZA DANYCH'!$K:$K,$C370,'BAZA DANYCH'!$A:$A,$A370,'BAZA DANYCH'!$F:$F,STATYSTYKI!$B370)</f>
        <v>0</v>
      </c>
      <c r="AA370" s="168">
        <f t="shared" si="368"/>
        <v>0</v>
      </c>
      <c r="AB370" s="168">
        <f>SUMIFS('BAZA DANYCH'!$O:$O,'BAZA DANYCH'!$U:$U,AB$281,'BAZA DANYCH'!$K:$K,$C370,'BAZA DANYCH'!$A:$A,$A370,'BAZA DANYCH'!$F:$F,STATYSTYKI!$B370)</f>
        <v>0</v>
      </c>
      <c r="AC370" s="168">
        <f>SUMIFS('BAZA DANYCH'!$P:$P,'BAZA DANYCH'!$U:$U,AC$281,'BAZA DANYCH'!$K:$K,$C370,'BAZA DANYCH'!$A:$A,$A370,'BAZA DANYCH'!$F:$F,STATYSTYKI!$B370)</f>
        <v>0</v>
      </c>
      <c r="AD370" s="168">
        <f t="shared" si="369"/>
        <v>0</v>
      </c>
      <c r="AE370" s="168">
        <f>SUMIFS('BAZA DANYCH'!$O:$O,'BAZA DANYCH'!$U:$U,AE$281,'BAZA DANYCH'!$K:$K,$C370,'BAZA DANYCH'!$A:$A,$A370,'BAZA DANYCH'!$F:$F,STATYSTYKI!$B370)</f>
        <v>0</v>
      </c>
      <c r="AF370" s="168">
        <f>SUMIFS('BAZA DANYCH'!$P:$P,'BAZA DANYCH'!$U:$U,AF$281,'BAZA DANYCH'!$K:$K,$C370,'BAZA DANYCH'!$A:$A,$A370,'BAZA DANYCH'!$F:$F,STATYSTYKI!$B370)</f>
        <v>0</v>
      </c>
      <c r="AG370" s="168">
        <f t="shared" si="370"/>
        <v>0</v>
      </c>
      <c r="AH370" s="168">
        <f>SUMIFS('BAZA DANYCH'!$O:$O,'BAZA DANYCH'!$U:$U,AH$281,'BAZA DANYCH'!$K:$K,$C370,'BAZA DANYCH'!$A:$A,$A370,'BAZA DANYCH'!$F:$F,STATYSTYKI!$B370)</f>
        <v>0</v>
      </c>
      <c r="AI370" s="168">
        <f>SUMIFS('BAZA DANYCH'!$P:$P,'BAZA DANYCH'!$U:$U,AI$281,'BAZA DANYCH'!$K:$K,$C370,'BAZA DANYCH'!$A:$A,$A370,'BAZA DANYCH'!$F:$F,STATYSTYKI!$B370)</f>
        <v>0</v>
      </c>
      <c r="AJ370" s="168">
        <f t="shared" si="371"/>
        <v>0</v>
      </c>
      <c r="AK370" s="168">
        <f>SUMIFS('BAZA DANYCH'!$O:$O,'BAZA DANYCH'!$U:$U,AK$281,'BAZA DANYCH'!$K:$K,$C370,'BAZA DANYCH'!$A:$A,$A370,'BAZA DANYCH'!$F:$F,STATYSTYKI!$B370)</f>
        <v>0</v>
      </c>
      <c r="AL370" s="168">
        <f>SUMIFS('BAZA DANYCH'!$P:$P,'BAZA DANYCH'!$U:$U,AL$281,'BAZA DANYCH'!$K:$K,$C370,'BAZA DANYCH'!$A:$A,$A370,'BAZA DANYCH'!$F:$F,STATYSTYKI!$B370)</f>
        <v>0</v>
      </c>
      <c r="AM370" s="168">
        <f t="shared" si="372"/>
        <v>0</v>
      </c>
      <c r="AN370" s="168">
        <f>SUMIFS('BAZA DANYCH'!$O:$O,'BAZA DANYCH'!$U:$U,AN$281,'BAZA DANYCH'!$K:$K,$C370,'BAZA DANYCH'!$A:$A,$A370,'BAZA DANYCH'!$F:$F,STATYSTYKI!$B370)</f>
        <v>0</v>
      </c>
      <c r="AO370" s="168">
        <f>SUMIFS('BAZA DANYCH'!$P:$P,'BAZA DANYCH'!$U:$U,AO$281,'BAZA DANYCH'!$K:$K,$C370,'BAZA DANYCH'!$A:$A,$A370,'BAZA DANYCH'!$F:$F,STATYSTYKI!$B370)</f>
        <v>0</v>
      </c>
      <c r="AP370" s="168">
        <f t="shared" si="373"/>
        <v>0</v>
      </c>
      <c r="AQ370" s="168">
        <f>SUMIFS('BAZA DANYCH'!$O:$O,'BAZA DANYCH'!$U:$U,AQ$281,'BAZA DANYCH'!$K:$K,$C370,'BAZA DANYCH'!$A:$A,$A370,'BAZA DANYCH'!$F:$F,STATYSTYKI!$B370)</f>
        <v>0</v>
      </c>
      <c r="AR370" s="168">
        <f>SUMIFS('BAZA DANYCH'!$P:$P,'BAZA DANYCH'!$U:$U,AR$281,'BAZA DANYCH'!$K:$K,$C370,'BAZA DANYCH'!$A:$A,$A370,'BAZA DANYCH'!$F:$F,STATYSTYKI!$B370)</f>
        <v>0</v>
      </c>
      <c r="AS370" s="168">
        <f t="shared" si="374"/>
        <v>0</v>
      </c>
      <c r="AT370" s="168">
        <f>SUMIFS('BAZA DANYCH'!$O:$O,'BAZA DANYCH'!$U:$U,AT$281,'BAZA DANYCH'!$K:$K,$C370,'BAZA DANYCH'!$A:$A,$A370,'BAZA DANYCH'!$F:$F,STATYSTYKI!$B370)</f>
        <v>0</v>
      </c>
      <c r="AU370" s="168">
        <f>SUMIFS('BAZA DANYCH'!$P:$P,'BAZA DANYCH'!$U:$U,AU$281,'BAZA DANYCH'!$K:$K,$C370,'BAZA DANYCH'!$A:$A,$A370,'BAZA DANYCH'!$F:$F,STATYSTYKI!$B370)</f>
        <v>0</v>
      </c>
      <c r="AV370" s="168">
        <f t="shared" si="375"/>
        <v>0</v>
      </c>
      <c r="AW370" s="168">
        <f>SUMIFS('BAZA DANYCH'!$O:$O,'BAZA DANYCH'!$U:$U,AW$281,'BAZA DANYCH'!$K:$K,$C370,'BAZA DANYCH'!$A:$A,$A370,'BAZA DANYCH'!$F:$F,STATYSTYKI!$B370)</f>
        <v>0</v>
      </c>
      <c r="AX370" s="168">
        <f>SUMIFS('BAZA DANYCH'!$P:$P,'BAZA DANYCH'!$U:$U,AX$281,'BAZA DANYCH'!$K:$K,$C370,'BAZA DANYCH'!$A:$A,$A370,'BAZA DANYCH'!$F:$F,STATYSTYKI!$B370)</f>
        <v>0</v>
      </c>
      <c r="AY370" s="168">
        <f t="shared" si="376"/>
        <v>0</v>
      </c>
      <c r="AZ370" s="168">
        <f>SUMIFS('BAZA DANYCH'!$O:$O,'BAZA DANYCH'!$U:$U,AZ$281,'BAZA DANYCH'!$K:$K,$C370,'BAZA DANYCH'!$A:$A,$A370,'BAZA DANYCH'!$F:$F,STATYSTYKI!$B370)</f>
        <v>0</v>
      </c>
      <c r="BA370" s="168">
        <f>SUMIFS('BAZA DANYCH'!$P:$P,'BAZA DANYCH'!$U:$U,BA$281,'BAZA DANYCH'!$K:$K,$C370,'BAZA DANYCH'!$A:$A,$A370,'BAZA DANYCH'!$F:$F,STATYSTYKI!$B370)</f>
        <v>0</v>
      </c>
      <c r="BB370" s="168">
        <f t="shared" si="377"/>
        <v>0</v>
      </c>
      <c r="BC370" s="168">
        <f>SUMIFS('BAZA DANYCH'!$O:$O,'BAZA DANYCH'!$U:$U,BC$281,'BAZA DANYCH'!$K:$K,$C370,'BAZA DANYCH'!$A:$A,$A370,'BAZA DANYCH'!$F:$F,STATYSTYKI!$B370)</f>
        <v>0</v>
      </c>
      <c r="BD370" s="168">
        <f>SUMIFS('BAZA DANYCH'!$P:$P,'BAZA DANYCH'!$U:$U,BD$281,'BAZA DANYCH'!$K:$K,$C370,'BAZA DANYCH'!$A:$A,$A370,'BAZA DANYCH'!$F:$F,STATYSTYKI!$B370)</f>
        <v>0</v>
      </c>
      <c r="BE370" s="168">
        <f t="shared" si="378"/>
        <v>0</v>
      </c>
      <c r="BF370" s="168">
        <f>SUMIFS('BAZA DANYCH'!$O:$O,'BAZA DANYCH'!$U:$U,BF$281,'BAZA DANYCH'!$K:$K,$C370,'BAZA DANYCH'!$A:$A,$A370,'BAZA DANYCH'!$F:$F,STATYSTYKI!$B370)</f>
        <v>0</v>
      </c>
      <c r="BG370" s="168">
        <f>SUMIFS('BAZA DANYCH'!$P:$P,'BAZA DANYCH'!$U:$U,BG$281,'BAZA DANYCH'!$K:$K,$C370,'BAZA DANYCH'!$A:$A,$A370,'BAZA DANYCH'!$F:$F,STATYSTYKI!$B370)</f>
        <v>0</v>
      </c>
      <c r="BH370" s="168">
        <f t="shared" si="379"/>
        <v>0</v>
      </c>
      <c r="BI370" s="168">
        <f>SUMIFS('BAZA DANYCH'!$O:$O,'BAZA DANYCH'!$U:$U,BI$281,'BAZA DANYCH'!$K:$K,$C370,'BAZA DANYCH'!$A:$A,$A370,'BAZA DANYCH'!$F:$F,STATYSTYKI!$B370)</f>
        <v>0</v>
      </c>
      <c r="BJ370" s="168">
        <f>SUMIFS('BAZA DANYCH'!$P:$P,'BAZA DANYCH'!$U:$U,BJ$281,'BAZA DANYCH'!$K:$K,$C370,'BAZA DANYCH'!$A:$A,$A370,'BAZA DANYCH'!$F:$F,STATYSTYKI!$B370)</f>
        <v>0</v>
      </c>
      <c r="BK370" s="168">
        <f t="shared" si="380"/>
        <v>0</v>
      </c>
      <c r="BL370" s="168">
        <f>SUMIFS('BAZA DANYCH'!$O:$O,'BAZA DANYCH'!$U:$U,BL$281,'BAZA DANYCH'!$K:$K,$C370,'BAZA DANYCH'!$A:$A,$A370,'BAZA DANYCH'!$F:$F,STATYSTYKI!$B370)</f>
        <v>0</v>
      </c>
      <c r="BM370" s="168">
        <f>SUMIFS('BAZA DANYCH'!$P:$P,'BAZA DANYCH'!$U:$U,BM$281,'BAZA DANYCH'!$K:$K,$C370,'BAZA DANYCH'!$A:$A,$A370,'BAZA DANYCH'!$F:$F,STATYSTYKI!$B370)</f>
        <v>0</v>
      </c>
      <c r="BN370" s="168">
        <f t="shared" si="381"/>
        <v>0</v>
      </c>
      <c r="BO370" s="168">
        <f>SUMIFS('BAZA DANYCH'!$O:$O,'BAZA DANYCH'!$U:$U,BO$281,'BAZA DANYCH'!$K:$K,$C370,'BAZA DANYCH'!$A:$A,$A370,'BAZA DANYCH'!$F:$F,STATYSTYKI!$B370)</f>
        <v>0</v>
      </c>
      <c r="BP370" s="168">
        <f>SUMIFS('BAZA DANYCH'!$P:$P,'BAZA DANYCH'!$U:$U,BP$281,'BAZA DANYCH'!$K:$K,$C370,'BAZA DANYCH'!$A:$A,$A370,'BAZA DANYCH'!$F:$F,STATYSTYKI!$B370)</f>
        <v>0</v>
      </c>
      <c r="BQ370" s="168">
        <f t="shared" si="382"/>
        <v>0</v>
      </c>
      <c r="BR370" s="168">
        <f>SUMIFS('BAZA DANYCH'!$O:$O,'BAZA DANYCH'!$U:$U,BR$281,'BAZA DANYCH'!$K:$K,$C370,'BAZA DANYCH'!$A:$A,$A370,'BAZA DANYCH'!$F:$F,STATYSTYKI!$B370)</f>
        <v>0</v>
      </c>
      <c r="BS370" s="168">
        <f>SUMIFS('BAZA DANYCH'!$P:$P,'BAZA DANYCH'!$U:$U,BS$281,'BAZA DANYCH'!$K:$K,$C370,'BAZA DANYCH'!$A:$A,$A370,'BAZA DANYCH'!$F:$F,STATYSTYKI!$B370)</f>
        <v>0</v>
      </c>
      <c r="BT370" s="168">
        <f t="shared" si="383"/>
        <v>0</v>
      </c>
      <c r="BU370" s="168">
        <f>SUMIFS('BAZA DANYCH'!$O:$O,'BAZA DANYCH'!$U:$U,BU$281,'BAZA DANYCH'!$K:$K,$C370,'BAZA DANYCH'!$A:$A,$A370,'BAZA DANYCH'!$F:$F,STATYSTYKI!$B370)</f>
        <v>0</v>
      </c>
      <c r="BV370" s="168">
        <f>SUMIFS('BAZA DANYCH'!$P:$P,'BAZA DANYCH'!$U:$U,BV$281,'BAZA DANYCH'!$K:$K,$C370,'BAZA DANYCH'!$A:$A,$A370,'BAZA DANYCH'!$F:$F,STATYSTYKI!$B370)</f>
        <v>0</v>
      </c>
      <c r="BW370" s="168">
        <f t="shared" si="384"/>
        <v>0</v>
      </c>
      <c r="BX370" s="168">
        <f>SUMIFS('BAZA DANYCH'!$O:$O,'BAZA DANYCH'!$U:$U,BX$281,'BAZA DANYCH'!$K:$K,$C370,'BAZA DANYCH'!$A:$A,$A370,'BAZA DANYCH'!$F:$F,STATYSTYKI!$B370)</f>
        <v>0</v>
      </c>
      <c r="BY370" s="168">
        <f>SUMIFS('BAZA DANYCH'!$P:$P,'BAZA DANYCH'!$U:$U,BY$281,'BAZA DANYCH'!$K:$K,$C370,'BAZA DANYCH'!$A:$A,$A370,'BAZA DANYCH'!$F:$F,STATYSTYKI!$B370)</f>
        <v>0</v>
      </c>
      <c r="BZ370" s="168">
        <f t="shared" si="385"/>
        <v>0</v>
      </c>
      <c r="CA370" s="168">
        <f>SUMIFS('BAZA DANYCH'!$O:$O,'BAZA DANYCH'!$U:$U,CA$281,'BAZA DANYCH'!$K:$K,$C370,'BAZA DANYCH'!$A:$A,$A370,'BAZA DANYCH'!$F:$F,STATYSTYKI!$B370)</f>
        <v>0</v>
      </c>
      <c r="CB370" s="168">
        <f>SUMIFS('BAZA DANYCH'!$P:$P,'BAZA DANYCH'!$U:$U,CB$281,'BAZA DANYCH'!$K:$K,$C370,'BAZA DANYCH'!$A:$A,$A370,'BAZA DANYCH'!$F:$F,STATYSTYKI!$B370)</f>
        <v>0</v>
      </c>
      <c r="CC370" s="168">
        <f t="shared" si="386"/>
        <v>0</v>
      </c>
      <c r="CD370" s="168">
        <f>SUMIFS('BAZA DANYCH'!$O:$O,'BAZA DANYCH'!$U:$U,CD$281,'BAZA DANYCH'!$K:$K,$C370,'BAZA DANYCH'!$A:$A,$A370,'BAZA DANYCH'!$F:$F,STATYSTYKI!$B370)</f>
        <v>0</v>
      </c>
      <c r="CE370" s="168">
        <f>SUMIFS('BAZA DANYCH'!$P:$P,'BAZA DANYCH'!$U:$U,CE$281,'BAZA DANYCH'!$K:$K,$C370,'BAZA DANYCH'!$A:$A,$A370,'BAZA DANYCH'!$F:$F,STATYSTYKI!$B370)</f>
        <v>0</v>
      </c>
      <c r="CF370" s="168">
        <f t="shared" si="387"/>
        <v>0</v>
      </c>
      <c r="CG370" s="168">
        <f>SUMIFS('BAZA DANYCH'!$O:$O,'BAZA DANYCH'!$U:$U,CG$281,'BAZA DANYCH'!$K:$K,$C370,'BAZA DANYCH'!$A:$A,$A370,'BAZA DANYCH'!$F:$F,STATYSTYKI!$B370)</f>
        <v>0</v>
      </c>
      <c r="CH370" s="168">
        <f>SUMIFS('BAZA DANYCH'!$P:$P,'BAZA DANYCH'!$U:$U,CH$281,'BAZA DANYCH'!$K:$K,$C370,'BAZA DANYCH'!$A:$A,$A370,'BAZA DANYCH'!$F:$F,STATYSTYKI!$B370)</f>
        <v>0</v>
      </c>
      <c r="CI370" s="168">
        <f t="shared" si="388"/>
        <v>0</v>
      </c>
      <c r="CJ370" s="168">
        <f>SUMIFS('BAZA DANYCH'!$O:$O,'BAZA DANYCH'!$U:$U,CJ$281,'BAZA DANYCH'!$K:$K,$C370,'BAZA DANYCH'!$A:$A,$A370,'BAZA DANYCH'!$F:$F,STATYSTYKI!$B370)</f>
        <v>0</v>
      </c>
      <c r="CK370" s="168">
        <f>SUMIFS('BAZA DANYCH'!$P:$P,'BAZA DANYCH'!$U:$U,CK$281,'BAZA DANYCH'!$K:$K,$C370,'BAZA DANYCH'!$A:$A,$A370,'BAZA DANYCH'!$F:$F,STATYSTYKI!$B370)</f>
        <v>0</v>
      </c>
      <c r="CL370" s="168">
        <f t="shared" si="389"/>
        <v>0</v>
      </c>
      <c r="CM370" s="168">
        <f>SUMIFS('BAZA DANYCH'!$O:$O,'BAZA DANYCH'!$U:$U,CM$281,'BAZA DANYCH'!$K:$K,$C370,'BAZA DANYCH'!$A:$A,$A370,'BAZA DANYCH'!$F:$F,STATYSTYKI!$B370)</f>
        <v>0</v>
      </c>
      <c r="CN370" s="168">
        <f>SUMIFS('BAZA DANYCH'!$P:$P,'BAZA DANYCH'!$U:$U,CN$281,'BAZA DANYCH'!$K:$K,$C370,'BAZA DANYCH'!$A:$A,$A370,'BAZA DANYCH'!$F:$F,STATYSTYKI!$B370)</f>
        <v>0</v>
      </c>
      <c r="CO370" s="168">
        <f t="shared" si="390"/>
        <v>0</v>
      </c>
      <c r="CP370" s="168">
        <f>SUMIFS('BAZA DANYCH'!$O:$O,'BAZA DANYCH'!$U:$U,CP$281,'BAZA DANYCH'!$K:$K,$C370,'BAZA DANYCH'!$A:$A,$A370,'BAZA DANYCH'!$F:$F,STATYSTYKI!$B370)</f>
        <v>0</v>
      </c>
      <c r="CQ370" s="168">
        <f>SUMIFS('BAZA DANYCH'!$P:$P,'BAZA DANYCH'!$U:$U,CQ$281,'BAZA DANYCH'!$K:$K,$C370,'BAZA DANYCH'!$A:$A,$A370,'BAZA DANYCH'!$F:$F,STATYSTYKI!$B370)</f>
        <v>0</v>
      </c>
      <c r="CR370" s="168">
        <f t="shared" si="391"/>
        <v>0</v>
      </c>
      <c r="CS370" s="168">
        <f>SUMIFS('BAZA DANYCH'!$O:$O,'BAZA DANYCH'!$U:$U,CS$281,'BAZA DANYCH'!$K:$K,$C370,'BAZA DANYCH'!$A:$A,$A370,'BAZA DANYCH'!$F:$F,STATYSTYKI!$B370)</f>
        <v>0</v>
      </c>
      <c r="CT370" s="168">
        <f>SUMIFS('BAZA DANYCH'!$P:$P,'BAZA DANYCH'!$U:$U,CT$281,'BAZA DANYCH'!$K:$K,$C370,'BAZA DANYCH'!$A:$A,$A370,'BAZA DANYCH'!$F:$F,STATYSTYKI!$B370)</f>
        <v>0</v>
      </c>
      <c r="CU370" s="168">
        <f t="shared" si="392"/>
        <v>0</v>
      </c>
      <c r="CV370" s="168">
        <f>SUMIFS('BAZA DANYCH'!$O:$O,'BAZA DANYCH'!$U:$U,CV$281,'BAZA DANYCH'!$K:$K,$C370,'BAZA DANYCH'!$A:$A,$A370,'BAZA DANYCH'!$F:$F,STATYSTYKI!$B370)</f>
        <v>0</v>
      </c>
      <c r="CW370" s="168">
        <f>SUMIFS('BAZA DANYCH'!$P:$P,'BAZA DANYCH'!$U:$U,CW$281,'BAZA DANYCH'!$K:$K,$C370,'BAZA DANYCH'!$A:$A,$A370,'BAZA DANYCH'!$F:$F,STATYSTYKI!$B370)</f>
        <v>0</v>
      </c>
    </row>
    <row r="371" spans="1:101" ht="12" customHeight="1" x14ac:dyDescent="0.2">
      <c r="A371" s="170" t="str">
        <f t="shared" ref="A371:C371" si="414">A273</f>
        <v xml:space="preserve">Plac Grunwaldzki </v>
      </c>
      <c r="B371" s="170" t="str">
        <f t="shared" si="414"/>
        <v>pr_88g_A</v>
      </c>
      <c r="C371" s="170" t="str">
        <f t="shared" si="414"/>
        <v>PRZEWOZIK</v>
      </c>
      <c r="D371" s="177">
        <f t="shared" si="358"/>
        <v>0</v>
      </c>
      <c r="E371" s="177">
        <f t="shared" si="359"/>
        <v>0</v>
      </c>
      <c r="F371" s="177">
        <f t="shared" si="361"/>
        <v>0</v>
      </c>
      <c r="G371" s="168">
        <f>SUMIFS('BAZA DANYCH'!$O:$O,'BAZA DANYCH'!$U:$U,G$281,'BAZA DANYCH'!$K:$K,$C371,'BAZA DANYCH'!$A:$A,$A371,'BAZA DANYCH'!$F:$F,STATYSTYKI!$B371)</f>
        <v>0</v>
      </c>
      <c r="H371" s="168">
        <f>SUMIFS('BAZA DANYCH'!$P:$P,'BAZA DANYCH'!$U:$U,H$281,'BAZA DANYCH'!$K:$K,$C371,'BAZA DANYCH'!$A:$A,$A371,'BAZA DANYCH'!$F:$F,STATYSTYKI!$B371)</f>
        <v>0</v>
      </c>
      <c r="I371" s="168">
        <f t="shared" si="362"/>
        <v>0</v>
      </c>
      <c r="J371" s="168">
        <f>SUMIFS('BAZA DANYCH'!$O:$O,'BAZA DANYCH'!$U:$U,J$281,'BAZA DANYCH'!$K:$K,$C371,'BAZA DANYCH'!$A:$A,$A371,'BAZA DANYCH'!$F:$F,STATYSTYKI!$B371)</f>
        <v>0</v>
      </c>
      <c r="K371" s="168">
        <f>SUMIFS('BAZA DANYCH'!$P:$P,'BAZA DANYCH'!$U:$U,K$281,'BAZA DANYCH'!$K:$K,$C371,'BAZA DANYCH'!$A:$A,$A371,'BAZA DANYCH'!$F:$F,STATYSTYKI!$B371)</f>
        <v>0</v>
      </c>
      <c r="L371" s="168">
        <f t="shared" si="363"/>
        <v>0</v>
      </c>
      <c r="M371" s="168">
        <f>SUMIFS('BAZA DANYCH'!$O:$O,'BAZA DANYCH'!$U:$U,M$281,'BAZA DANYCH'!$K:$K,$C371,'BAZA DANYCH'!$A:$A,$A371,'BAZA DANYCH'!$F:$F,STATYSTYKI!$B371)</f>
        <v>0</v>
      </c>
      <c r="N371" s="168">
        <f>SUMIFS('BAZA DANYCH'!$P:$P,'BAZA DANYCH'!$U:$U,N$281,'BAZA DANYCH'!$K:$K,$C371,'BAZA DANYCH'!$A:$A,$A371,'BAZA DANYCH'!$F:$F,STATYSTYKI!$B371)</f>
        <v>0</v>
      </c>
      <c r="O371" s="168">
        <f t="shared" si="364"/>
        <v>0</v>
      </c>
      <c r="P371" s="168">
        <f>SUMIFS('BAZA DANYCH'!$O:$O,'BAZA DANYCH'!$U:$U,P$281,'BAZA DANYCH'!$K:$K,$C371,'BAZA DANYCH'!$A:$A,$A371,'BAZA DANYCH'!$F:$F,STATYSTYKI!$B371)</f>
        <v>0</v>
      </c>
      <c r="Q371" s="168">
        <f>SUMIFS('BAZA DANYCH'!$P:$P,'BAZA DANYCH'!$U:$U,Q$281,'BAZA DANYCH'!$K:$K,$C371,'BAZA DANYCH'!$A:$A,$A371,'BAZA DANYCH'!$F:$F,STATYSTYKI!$B371)</f>
        <v>0</v>
      </c>
      <c r="R371" s="168">
        <f t="shared" si="365"/>
        <v>0</v>
      </c>
      <c r="S371" s="168">
        <f>SUMIFS('BAZA DANYCH'!$O:$O,'BAZA DANYCH'!$U:$U,S$281,'BAZA DANYCH'!$K:$K,$C371,'BAZA DANYCH'!$A:$A,$A371,'BAZA DANYCH'!$F:$F,STATYSTYKI!$B371)</f>
        <v>0</v>
      </c>
      <c r="T371" s="168">
        <f>SUMIFS('BAZA DANYCH'!$P:$P,'BAZA DANYCH'!$U:$U,T$281,'BAZA DANYCH'!$K:$K,$C371,'BAZA DANYCH'!$A:$A,$A371,'BAZA DANYCH'!$F:$F,STATYSTYKI!$B371)</f>
        <v>0</v>
      </c>
      <c r="U371" s="168">
        <f t="shared" si="366"/>
        <v>0</v>
      </c>
      <c r="V371" s="168">
        <f>SUMIFS('BAZA DANYCH'!$O:$O,'BAZA DANYCH'!$U:$U,V$281,'BAZA DANYCH'!$K:$K,$C371,'BAZA DANYCH'!$A:$A,$A371,'BAZA DANYCH'!$F:$F,STATYSTYKI!$B371)</f>
        <v>0</v>
      </c>
      <c r="W371" s="168">
        <f>SUMIFS('BAZA DANYCH'!$P:$P,'BAZA DANYCH'!$U:$U,W$281,'BAZA DANYCH'!$K:$K,$C371,'BAZA DANYCH'!$A:$A,$A371,'BAZA DANYCH'!$F:$F,STATYSTYKI!$B371)</f>
        <v>0</v>
      </c>
      <c r="X371" s="168">
        <f t="shared" si="367"/>
        <v>0</v>
      </c>
      <c r="Y371" s="168">
        <f>SUMIFS('BAZA DANYCH'!$O:$O,'BAZA DANYCH'!$U:$U,Y$281,'BAZA DANYCH'!$K:$K,$C371,'BAZA DANYCH'!$A:$A,$A371,'BAZA DANYCH'!$F:$F,STATYSTYKI!$B371)</f>
        <v>0</v>
      </c>
      <c r="Z371" s="168">
        <f>SUMIFS('BAZA DANYCH'!$P:$P,'BAZA DANYCH'!$U:$U,Z$281,'BAZA DANYCH'!$K:$K,$C371,'BAZA DANYCH'!$A:$A,$A371,'BAZA DANYCH'!$F:$F,STATYSTYKI!$B371)</f>
        <v>0</v>
      </c>
      <c r="AA371" s="168">
        <f t="shared" si="368"/>
        <v>0</v>
      </c>
      <c r="AB371" s="168">
        <f>SUMIFS('BAZA DANYCH'!$O:$O,'BAZA DANYCH'!$U:$U,AB$281,'BAZA DANYCH'!$K:$K,$C371,'BAZA DANYCH'!$A:$A,$A371,'BAZA DANYCH'!$F:$F,STATYSTYKI!$B371)</f>
        <v>0</v>
      </c>
      <c r="AC371" s="168">
        <f>SUMIFS('BAZA DANYCH'!$P:$P,'BAZA DANYCH'!$U:$U,AC$281,'BAZA DANYCH'!$K:$K,$C371,'BAZA DANYCH'!$A:$A,$A371,'BAZA DANYCH'!$F:$F,STATYSTYKI!$B371)</f>
        <v>0</v>
      </c>
      <c r="AD371" s="168">
        <f t="shared" si="369"/>
        <v>0</v>
      </c>
      <c r="AE371" s="168">
        <f>SUMIFS('BAZA DANYCH'!$O:$O,'BAZA DANYCH'!$U:$U,AE$281,'BAZA DANYCH'!$K:$K,$C371,'BAZA DANYCH'!$A:$A,$A371,'BAZA DANYCH'!$F:$F,STATYSTYKI!$B371)</f>
        <v>0</v>
      </c>
      <c r="AF371" s="168">
        <f>SUMIFS('BAZA DANYCH'!$P:$P,'BAZA DANYCH'!$U:$U,AF$281,'BAZA DANYCH'!$K:$K,$C371,'BAZA DANYCH'!$A:$A,$A371,'BAZA DANYCH'!$F:$F,STATYSTYKI!$B371)</f>
        <v>0</v>
      </c>
      <c r="AG371" s="168">
        <f t="shared" si="370"/>
        <v>0</v>
      </c>
      <c r="AH371" s="168">
        <f>SUMIFS('BAZA DANYCH'!$O:$O,'BAZA DANYCH'!$U:$U,AH$281,'BAZA DANYCH'!$K:$K,$C371,'BAZA DANYCH'!$A:$A,$A371,'BAZA DANYCH'!$F:$F,STATYSTYKI!$B371)</f>
        <v>0</v>
      </c>
      <c r="AI371" s="168">
        <f>SUMIFS('BAZA DANYCH'!$P:$P,'BAZA DANYCH'!$U:$U,AI$281,'BAZA DANYCH'!$K:$K,$C371,'BAZA DANYCH'!$A:$A,$A371,'BAZA DANYCH'!$F:$F,STATYSTYKI!$B371)</f>
        <v>0</v>
      </c>
      <c r="AJ371" s="168">
        <f t="shared" si="371"/>
        <v>0</v>
      </c>
      <c r="AK371" s="168">
        <f>SUMIFS('BAZA DANYCH'!$O:$O,'BAZA DANYCH'!$U:$U,AK$281,'BAZA DANYCH'!$K:$K,$C371,'BAZA DANYCH'!$A:$A,$A371,'BAZA DANYCH'!$F:$F,STATYSTYKI!$B371)</f>
        <v>0</v>
      </c>
      <c r="AL371" s="168">
        <f>SUMIFS('BAZA DANYCH'!$P:$P,'BAZA DANYCH'!$U:$U,AL$281,'BAZA DANYCH'!$K:$K,$C371,'BAZA DANYCH'!$A:$A,$A371,'BAZA DANYCH'!$F:$F,STATYSTYKI!$B371)</f>
        <v>0</v>
      </c>
      <c r="AM371" s="168">
        <f t="shared" si="372"/>
        <v>0</v>
      </c>
      <c r="AN371" s="168">
        <f>SUMIFS('BAZA DANYCH'!$O:$O,'BAZA DANYCH'!$U:$U,AN$281,'BAZA DANYCH'!$K:$K,$C371,'BAZA DANYCH'!$A:$A,$A371,'BAZA DANYCH'!$F:$F,STATYSTYKI!$B371)</f>
        <v>0</v>
      </c>
      <c r="AO371" s="168">
        <f>SUMIFS('BAZA DANYCH'!$P:$P,'BAZA DANYCH'!$U:$U,AO$281,'BAZA DANYCH'!$K:$K,$C371,'BAZA DANYCH'!$A:$A,$A371,'BAZA DANYCH'!$F:$F,STATYSTYKI!$B371)</f>
        <v>0</v>
      </c>
      <c r="AP371" s="168">
        <f t="shared" si="373"/>
        <v>0</v>
      </c>
      <c r="AQ371" s="168">
        <f>SUMIFS('BAZA DANYCH'!$O:$O,'BAZA DANYCH'!$U:$U,AQ$281,'BAZA DANYCH'!$K:$K,$C371,'BAZA DANYCH'!$A:$A,$A371,'BAZA DANYCH'!$F:$F,STATYSTYKI!$B371)</f>
        <v>0</v>
      </c>
      <c r="AR371" s="168">
        <f>SUMIFS('BAZA DANYCH'!$P:$P,'BAZA DANYCH'!$U:$U,AR$281,'BAZA DANYCH'!$K:$K,$C371,'BAZA DANYCH'!$A:$A,$A371,'BAZA DANYCH'!$F:$F,STATYSTYKI!$B371)</f>
        <v>0</v>
      </c>
      <c r="AS371" s="168">
        <f t="shared" si="374"/>
        <v>0</v>
      </c>
      <c r="AT371" s="168">
        <f>SUMIFS('BAZA DANYCH'!$O:$O,'BAZA DANYCH'!$U:$U,AT$281,'BAZA DANYCH'!$K:$K,$C371,'BAZA DANYCH'!$A:$A,$A371,'BAZA DANYCH'!$F:$F,STATYSTYKI!$B371)</f>
        <v>0</v>
      </c>
      <c r="AU371" s="168">
        <f>SUMIFS('BAZA DANYCH'!$P:$P,'BAZA DANYCH'!$U:$U,AU$281,'BAZA DANYCH'!$K:$K,$C371,'BAZA DANYCH'!$A:$A,$A371,'BAZA DANYCH'!$F:$F,STATYSTYKI!$B371)</f>
        <v>0</v>
      </c>
      <c r="AV371" s="168">
        <f t="shared" si="375"/>
        <v>0</v>
      </c>
      <c r="AW371" s="168">
        <f>SUMIFS('BAZA DANYCH'!$O:$O,'BAZA DANYCH'!$U:$U,AW$281,'BAZA DANYCH'!$K:$K,$C371,'BAZA DANYCH'!$A:$A,$A371,'BAZA DANYCH'!$F:$F,STATYSTYKI!$B371)</f>
        <v>0</v>
      </c>
      <c r="AX371" s="168">
        <f>SUMIFS('BAZA DANYCH'!$P:$P,'BAZA DANYCH'!$U:$U,AX$281,'BAZA DANYCH'!$K:$K,$C371,'BAZA DANYCH'!$A:$A,$A371,'BAZA DANYCH'!$F:$F,STATYSTYKI!$B371)</f>
        <v>0</v>
      </c>
      <c r="AY371" s="168">
        <f t="shared" si="376"/>
        <v>0</v>
      </c>
      <c r="AZ371" s="168">
        <f>SUMIFS('BAZA DANYCH'!$O:$O,'BAZA DANYCH'!$U:$U,AZ$281,'BAZA DANYCH'!$K:$K,$C371,'BAZA DANYCH'!$A:$A,$A371,'BAZA DANYCH'!$F:$F,STATYSTYKI!$B371)</f>
        <v>0</v>
      </c>
      <c r="BA371" s="168">
        <f>SUMIFS('BAZA DANYCH'!$P:$P,'BAZA DANYCH'!$U:$U,BA$281,'BAZA DANYCH'!$K:$K,$C371,'BAZA DANYCH'!$A:$A,$A371,'BAZA DANYCH'!$F:$F,STATYSTYKI!$B371)</f>
        <v>0</v>
      </c>
      <c r="BB371" s="168">
        <f t="shared" si="377"/>
        <v>0</v>
      </c>
      <c r="BC371" s="168">
        <f>SUMIFS('BAZA DANYCH'!$O:$O,'BAZA DANYCH'!$U:$U,BC$281,'BAZA DANYCH'!$K:$K,$C371,'BAZA DANYCH'!$A:$A,$A371,'BAZA DANYCH'!$F:$F,STATYSTYKI!$B371)</f>
        <v>0</v>
      </c>
      <c r="BD371" s="168">
        <f>SUMIFS('BAZA DANYCH'!$P:$P,'BAZA DANYCH'!$U:$U,BD$281,'BAZA DANYCH'!$K:$K,$C371,'BAZA DANYCH'!$A:$A,$A371,'BAZA DANYCH'!$F:$F,STATYSTYKI!$B371)</f>
        <v>0</v>
      </c>
      <c r="BE371" s="168">
        <f t="shared" si="378"/>
        <v>0</v>
      </c>
      <c r="BF371" s="168">
        <f>SUMIFS('BAZA DANYCH'!$O:$O,'BAZA DANYCH'!$U:$U,BF$281,'BAZA DANYCH'!$K:$K,$C371,'BAZA DANYCH'!$A:$A,$A371,'BAZA DANYCH'!$F:$F,STATYSTYKI!$B371)</f>
        <v>0</v>
      </c>
      <c r="BG371" s="168">
        <f>SUMIFS('BAZA DANYCH'!$P:$P,'BAZA DANYCH'!$U:$U,BG$281,'BAZA DANYCH'!$K:$K,$C371,'BAZA DANYCH'!$A:$A,$A371,'BAZA DANYCH'!$F:$F,STATYSTYKI!$B371)</f>
        <v>0</v>
      </c>
      <c r="BH371" s="168">
        <f t="shared" si="379"/>
        <v>0</v>
      </c>
      <c r="BI371" s="168">
        <f>SUMIFS('BAZA DANYCH'!$O:$O,'BAZA DANYCH'!$U:$U,BI$281,'BAZA DANYCH'!$K:$K,$C371,'BAZA DANYCH'!$A:$A,$A371,'BAZA DANYCH'!$F:$F,STATYSTYKI!$B371)</f>
        <v>0</v>
      </c>
      <c r="BJ371" s="168">
        <f>SUMIFS('BAZA DANYCH'!$P:$P,'BAZA DANYCH'!$U:$U,BJ$281,'BAZA DANYCH'!$K:$K,$C371,'BAZA DANYCH'!$A:$A,$A371,'BAZA DANYCH'!$F:$F,STATYSTYKI!$B371)</f>
        <v>0</v>
      </c>
      <c r="BK371" s="168">
        <f t="shared" si="380"/>
        <v>0</v>
      </c>
      <c r="BL371" s="168">
        <f>SUMIFS('BAZA DANYCH'!$O:$O,'BAZA DANYCH'!$U:$U,BL$281,'BAZA DANYCH'!$K:$K,$C371,'BAZA DANYCH'!$A:$A,$A371,'BAZA DANYCH'!$F:$F,STATYSTYKI!$B371)</f>
        <v>0</v>
      </c>
      <c r="BM371" s="168">
        <f>SUMIFS('BAZA DANYCH'!$P:$P,'BAZA DANYCH'!$U:$U,BM$281,'BAZA DANYCH'!$K:$K,$C371,'BAZA DANYCH'!$A:$A,$A371,'BAZA DANYCH'!$F:$F,STATYSTYKI!$B371)</f>
        <v>0</v>
      </c>
      <c r="BN371" s="168">
        <f t="shared" si="381"/>
        <v>0</v>
      </c>
      <c r="BO371" s="168">
        <f>SUMIFS('BAZA DANYCH'!$O:$O,'BAZA DANYCH'!$U:$U,BO$281,'BAZA DANYCH'!$K:$K,$C371,'BAZA DANYCH'!$A:$A,$A371,'BAZA DANYCH'!$F:$F,STATYSTYKI!$B371)</f>
        <v>0</v>
      </c>
      <c r="BP371" s="168">
        <f>SUMIFS('BAZA DANYCH'!$P:$P,'BAZA DANYCH'!$U:$U,BP$281,'BAZA DANYCH'!$K:$K,$C371,'BAZA DANYCH'!$A:$A,$A371,'BAZA DANYCH'!$F:$F,STATYSTYKI!$B371)</f>
        <v>0</v>
      </c>
      <c r="BQ371" s="168">
        <f t="shared" si="382"/>
        <v>0</v>
      </c>
      <c r="BR371" s="168">
        <f>SUMIFS('BAZA DANYCH'!$O:$O,'BAZA DANYCH'!$U:$U,BR$281,'BAZA DANYCH'!$K:$K,$C371,'BAZA DANYCH'!$A:$A,$A371,'BAZA DANYCH'!$F:$F,STATYSTYKI!$B371)</f>
        <v>0</v>
      </c>
      <c r="BS371" s="168">
        <f>SUMIFS('BAZA DANYCH'!$P:$P,'BAZA DANYCH'!$U:$U,BS$281,'BAZA DANYCH'!$K:$K,$C371,'BAZA DANYCH'!$A:$A,$A371,'BAZA DANYCH'!$F:$F,STATYSTYKI!$B371)</f>
        <v>0</v>
      </c>
      <c r="BT371" s="168">
        <f t="shared" si="383"/>
        <v>0</v>
      </c>
      <c r="BU371" s="168">
        <f>SUMIFS('BAZA DANYCH'!$O:$O,'BAZA DANYCH'!$U:$U,BU$281,'BAZA DANYCH'!$K:$K,$C371,'BAZA DANYCH'!$A:$A,$A371,'BAZA DANYCH'!$F:$F,STATYSTYKI!$B371)</f>
        <v>0</v>
      </c>
      <c r="BV371" s="168">
        <f>SUMIFS('BAZA DANYCH'!$P:$P,'BAZA DANYCH'!$U:$U,BV$281,'BAZA DANYCH'!$K:$K,$C371,'BAZA DANYCH'!$A:$A,$A371,'BAZA DANYCH'!$F:$F,STATYSTYKI!$B371)</f>
        <v>0</v>
      </c>
      <c r="BW371" s="168">
        <f t="shared" si="384"/>
        <v>0</v>
      </c>
      <c r="BX371" s="168">
        <f>SUMIFS('BAZA DANYCH'!$O:$O,'BAZA DANYCH'!$U:$U,BX$281,'BAZA DANYCH'!$K:$K,$C371,'BAZA DANYCH'!$A:$A,$A371,'BAZA DANYCH'!$F:$F,STATYSTYKI!$B371)</f>
        <v>0</v>
      </c>
      <c r="BY371" s="168">
        <f>SUMIFS('BAZA DANYCH'!$P:$P,'BAZA DANYCH'!$U:$U,BY$281,'BAZA DANYCH'!$K:$K,$C371,'BAZA DANYCH'!$A:$A,$A371,'BAZA DANYCH'!$F:$F,STATYSTYKI!$B371)</f>
        <v>0</v>
      </c>
      <c r="BZ371" s="168">
        <f t="shared" si="385"/>
        <v>0</v>
      </c>
      <c r="CA371" s="168">
        <f>SUMIFS('BAZA DANYCH'!$O:$O,'BAZA DANYCH'!$U:$U,CA$281,'BAZA DANYCH'!$K:$K,$C371,'BAZA DANYCH'!$A:$A,$A371,'BAZA DANYCH'!$F:$F,STATYSTYKI!$B371)</f>
        <v>0</v>
      </c>
      <c r="CB371" s="168">
        <f>SUMIFS('BAZA DANYCH'!$P:$P,'BAZA DANYCH'!$U:$U,CB$281,'BAZA DANYCH'!$K:$K,$C371,'BAZA DANYCH'!$A:$A,$A371,'BAZA DANYCH'!$F:$F,STATYSTYKI!$B371)</f>
        <v>0</v>
      </c>
      <c r="CC371" s="168">
        <f t="shared" si="386"/>
        <v>0</v>
      </c>
      <c r="CD371" s="168">
        <f>SUMIFS('BAZA DANYCH'!$O:$O,'BAZA DANYCH'!$U:$U,CD$281,'BAZA DANYCH'!$K:$K,$C371,'BAZA DANYCH'!$A:$A,$A371,'BAZA DANYCH'!$F:$F,STATYSTYKI!$B371)</f>
        <v>0</v>
      </c>
      <c r="CE371" s="168">
        <f>SUMIFS('BAZA DANYCH'!$P:$P,'BAZA DANYCH'!$U:$U,CE$281,'BAZA DANYCH'!$K:$K,$C371,'BAZA DANYCH'!$A:$A,$A371,'BAZA DANYCH'!$F:$F,STATYSTYKI!$B371)</f>
        <v>0</v>
      </c>
      <c r="CF371" s="168">
        <f t="shared" si="387"/>
        <v>0</v>
      </c>
      <c r="CG371" s="168">
        <f>SUMIFS('BAZA DANYCH'!$O:$O,'BAZA DANYCH'!$U:$U,CG$281,'BAZA DANYCH'!$K:$K,$C371,'BAZA DANYCH'!$A:$A,$A371,'BAZA DANYCH'!$F:$F,STATYSTYKI!$B371)</f>
        <v>0</v>
      </c>
      <c r="CH371" s="168">
        <f>SUMIFS('BAZA DANYCH'!$P:$P,'BAZA DANYCH'!$U:$U,CH$281,'BAZA DANYCH'!$K:$K,$C371,'BAZA DANYCH'!$A:$A,$A371,'BAZA DANYCH'!$F:$F,STATYSTYKI!$B371)</f>
        <v>0</v>
      </c>
      <c r="CI371" s="168">
        <f t="shared" si="388"/>
        <v>0</v>
      </c>
      <c r="CJ371" s="168">
        <f>SUMIFS('BAZA DANYCH'!$O:$O,'BAZA DANYCH'!$U:$U,CJ$281,'BAZA DANYCH'!$K:$K,$C371,'BAZA DANYCH'!$A:$A,$A371,'BAZA DANYCH'!$F:$F,STATYSTYKI!$B371)</f>
        <v>0</v>
      </c>
      <c r="CK371" s="168">
        <f>SUMIFS('BAZA DANYCH'!$P:$P,'BAZA DANYCH'!$U:$U,CK$281,'BAZA DANYCH'!$K:$K,$C371,'BAZA DANYCH'!$A:$A,$A371,'BAZA DANYCH'!$F:$F,STATYSTYKI!$B371)</f>
        <v>0</v>
      </c>
      <c r="CL371" s="168">
        <f t="shared" si="389"/>
        <v>0</v>
      </c>
      <c r="CM371" s="168">
        <f>SUMIFS('BAZA DANYCH'!$O:$O,'BAZA DANYCH'!$U:$U,CM$281,'BAZA DANYCH'!$K:$K,$C371,'BAZA DANYCH'!$A:$A,$A371,'BAZA DANYCH'!$F:$F,STATYSTYKI!$B371)</f>
        <v>0</v>
      </c>
      <c r="CN371" s="168">
        <f>SUMIFS('BAZA DANYCH'!$P:$P,'BAZA DANYCH'!$U:$U,CN$281,'BAZA DANYCH'!$K:$K,$C371,'BAZA DANYCH'!$A:$A,$A371,'BAZA DANYCH'!$F:$F,STATYSTYKI!$B371)</f>
        <v>0</v>
      </c>
      <c r="CO371" s="168">
        <f t="shared" si="390"/>
        <v>0</v>
      </c>
      <c r="CP371" s="168">
        <f>SUMIFS('BAZA DANYCH'!$O:$O,'BAZA DANYCH'!$U:$U,CP$281,'BAZA DANYCH'!$K:$K,$C371,'BAZA DANYCH'!$A:$A,$A371,'BAZA DANYCH'!$F:$F,STATYSTYKI!$B371)</f>
        <v>0</v>
      </c>
      <c r="CQ371" s="168">
        <f>SUMIFS('BAZA DANYCH'!$P:$P,'BAZA DANYCH'!$U:$U,CQ$281,'BAZA DANYCH'!$K:$K,$C371,'BAZA DANYCH'!$A:$A,$A371,'BAZA DANYCH'!$F:$F,STATYSTYKI!$B371)</f>
        <v>0</v>
      </c>
      <c r="CR371" s="168">
        <f t="shared" si="391"/>
        <v>0</v>
      </c>
      <c r="CS371" s="168">
        <f>SUMIFS('BAZA DANYCH'!$O:$O,'BAZA DANYCH'!$U:$U,CS$281,'BAZA DANYCH'!$K:$K,$C371,'BAZA DANYCH'!$A:$A,$A371,'BAZA DANYCH'!$F:$F,STATYSTYKI!$B371)</f>
        <v>0</v>
      </c>
      <c r="CT371" s="168">
        <f>SUMIFS('BAZA DANYCH'!$P:$P,'BAZA DANYCH'!$U:$U,CT$281,'BAZA DANYCH'!$K:$K,$C371,'BAZA DANYCH'!$A:$A,$A371,'BAZA DANYCH'!$F:$F,STATYSTYKI!$B371)</f>
        <v>0</v>
      </c>
      <c r="CU371" s="168">
        <f t="shared" si="392"/>
        <v>0</v>
      </c>
      <c r="CV371" s="168">
        <f>SUMIFS('BAZA DANYCH'!$O:$O,'BAZA DANYCH'!$U:$U,CV$281,'BAZA DANYCH'!$K:$K,$C371,'BAZA DANYCH'!$A:$A,$A371,'BAZA DANYCH'!$F:$F,STATYSTYKI!$B371)</f>
        <v>0</v>
      </c>
      <c r="CW371" s="168">
        <f>SUMIFS('BAZA DANYCH'!$P:$P,'BAZA DANYCH'!$U:$U,CW$281,'BAZA DANYCH'!$K:$K,$C371,'BAZA DANYCH'!$A:$A,$A371,'BAZA DANYCH'!$F:$F,STATYSTYKI!$B371)</f>
        <v>0</v>
      </c>
    </row>
    <row r="372" spans="1:101" ht="12" customHeight="1" x14ac:dyDescent="0.2">
      <c r="A372" s="170" t="str">
        <f t="shared" ref="A372:C372" si="415">A274</f>
        <v>Nadodrze</v>
      </c>
      <c r="B372" s="170" t="str">
        <f t="shared" si="415"/>
        <v>pr_90a_kier_zach_A</v>
      </c>
      <c r="C372" s="170" t="str">
        <f t="shared" si="415"/>
        <v>Sevibus</v>
      </c>
      <c r="D372" s="177">
        <f t="shared" si="358"/>
        <v>0</v>
      </c>
      <c r="E372" s="177">
        <f t="shared" si="359"/>
        <v>0</v>
      </c>
      <c r="F372" s="177">
        <f t="shared" si="361"/>
        <v>0</v>
      </c>
      <c r="G372" s="168">
        <f>SUMIFS('BAZA DANYCH'!$O:$O,'BAZA DANYCH'!$U:$U,G$281,'BAZA DANYCH'!$K:$K,$C372,'BAZA DANYCH'!$A:$A,$A372,'BAZA DANYCH'!$F:$F,STATYSTYKI!$B372)</f>
        <v>0</v>
      </c>
      <c r="H372" s="168">
        <f>SUMIFS('BAZA DANYCH'!$P:$P,'BAZA DANYCH'!$U:$U,H$281,'BAZA DANYCH'!$K:$K,$C372,'BAZA DANYCH'!$A:$A,$A372,'BAZA DANYCH'!$F:$F,STATYSTYKI!$B372)</f>
        <v>0</v>
      </c>
      <c r="I372" s="168">
        <f t="shared" si="362"/>
        <v>0</v>
      </c>
      <c r="J372" s="168">
        <f>SUMIFS('BAZA DANYCH'!$O:$O,'BAZA DANYCH'!$U:$U,J$281,'BAZA DANYCH'!$K:$K,$C372,'BAZA DANYCH'!$A:$A,$A372,'BAZA DANYCH'!$F:$F,STATYSTYKI!$B372)</f>
        <v>0</v>
      </c>
      <c r="K372" s="168">
        <f>SUMIFS('BAZA DANYCH'!$P:$P,'BAZA DANYCH'!$U:$U,K$281,'BAZA DANYCH'!$K:$K,$C372,'BAZA DANYCH'!$A:$A,$A372,'BAZA DANYCH'!$F:$F,STATYSTYKI!$B372)</f>
        <v>0</v>
      </c>
      <c r="L372" s="168">
        <f t="shared" si="363"/>
        <v>0</v>
      </c>
      <c r="M372" s="168">
        <f>SUMIFS('BAZA DANYCH'!$O:$O,'BAZA DANYCH'!$U:$U,M$281,'BAZA DANYCH'!$K:$K,$C372,'BAZA DANYCH'!$A:$A,$A372,'BAZA DANYCH'!$F:$F,STATYSTYKI!$B372)</f>
        <v>0</v>
      </c>
      <c r="N372" s="168">
        <f>SUMIFS('BAZA DANYCH'!$P:$P,'BAZA DANYCH'!$U:$U,N$281,'BAZA DANYCH'!$K:$K,$C372,'BAZA DANYCH'!$A:$A,$A372,'BAZA DANYCH'!$F:$F,STATYSTYKI!$B372)</f>
        <v>0</v>
      </c>
      <c r="O372" s="168">
        <f t="shared" si="364"/>
        <v>0</v>
      </c>
      <c r="P372" s="168">
        <f>SUMIFS('BAZA DANYCH'!$O:$O,'BAZA DANYCH'!$U:$U,P$281,'BAZA DANYCH'!$K:$K,$C372,'BAZA DANYCH'!$A:$A,$A372,'BAZA DANYCH'!$F:$F,STATYSTYKI!$B372)</f>
        <v>0</v>
      </c>
      <c r="Q372" s="168">
        <f>SUMIFS('BAZA DANYCH'!$P:$P,'BAZA DANYCH'!$U:$U,Q$281,'BAZA DANYCH'!$K:$K,$C372,'BAZA DANYCH'!$A:$A,$A372,'BAZA DANYCH'!$F:$F,STATYSTYKI!$B372)</f>
        <v>0</v>
      </c>
      <c r="R372" s="168">
        <f t="shared" si="365"/>
        <v>0</v>
      </c>
      <c r="S372" s="168">
        <f>SUMIFS('BAZA DANYCH'!$O:$O,'BAZA DANYCH'!$U:$U,S$281,'BAZA DANYCH'!$K:$K,$C372,'BAZA DANYCH'!$A:$A,$A372,'BAZA DANYCH'!$F:$F,STATYSTYKI!$B372)</f>
        <v>0</v>
      </c>
      <c r="T372" s="168">
        <f>SUMIFS('BAZA DANYCH'!$P:$P,'BAZA DANYCH'!$U:$U,T$281,'BAZA DANYCH'!$K:$K,$C372,'BAZA DANYCH'!$A:$A,$A372,'BAZA DANYCH'!$F:$F,STATYSTYKI!$B372)</f>
        <v>0</v>
      </c>
      <c r="U372" s="168">
        <f t="shared" si="366"/>
        <v>0</v>
      </c>
      <c r="V372" s="168">
        <f>SUMIFS('BAZA DANYCH'!$O:$O,'BAZA DANYCH'!$U:$U,V$281,'BAZA DANYCH'!$K:$K,$C372,'BAZA DANYCH'!$A:$A,$A372,'BAZA DANYCH'!$F:$F,STATYSTYKI!$B372)</f>
        <v>0</v>
      </c>
      <c r="W372" s="168">
        <f>SUMIFS('BAZA DANYCH'!$P:$P,'BAZA DANYCH'!$U:$U,W$281,'BAZA DANYCH'!$K:$K,$C372,'BAZA DANYCH'!$A:$A,$A372,'BAZA DANYCH'!$F:$F,STATYSTYKI!$B372)</f>
        <v>0</v>
      </c>
      <c r="X372" s="168">
        <f t="shared" si="367"/>
        <v>0</v>
      </c>
      <c r="Y372" s="168">
        <f>SUMIFS('BAZA DANYCH'!$O:$O,'BAZA DANYCH'!$U:$U,Y$281,'BAZA DANYCH'!$K:$K,$C372,'BAZA DANYCH'!$A:$A,$A372,'BAZA DANYCH'!$F:$F,STATYSTYKI!$B372)</f>
        <v>0</v>
      </c>
      <c r="Z372" s="168">
        <f>SUMIFS('BAZA DANYCH'!$P:$P,'BAZA DANYCH'!$U:$U,Z$281,'BAZA DANYCH'!$K:$K,$C372,'BAZA DANYCH'!$A:$A,$A372,'BAZA DANYCH'!$F:$F,STATYSTYKI!$B372)</f>
        <v>0</v>
      </c>
      <c r="AA372" s="168">
        <f t="shared" si="368"/>
        <v>0</v>
      </c>
      <c r="AB372" s="168">
        <f>SUMIFS('BAZA DANYCH'!$O:$O,'BAZA DANYCH'!$U:$U,AB$281,'BAZA DANYCH'!$K:$K,$C372,'BAZA DANYCH'!$A:$A,$A372,'BAZA DANYCH'!$F:$F,STATYSTYKI!$B372)</f>
        <v>0</v>
      </c>
      <c r="AC372" s="168">
        <f>SUMIFS('BAZA DANYCH'!$P:$P,'BAZA DANYCH'!$U:$U,AC$281,'BAZA DANYCH'!$K:$K,$C372,'BAZA DANYCH'!$A:$A,$A372,'BAZA DANYCH'!$F:$F,STATYSTYKI!$B372)</f>
        <v>0</v>
      </c>
      <c r="AD372" s="168">
        <f t="shared" si="369"/>
        <v>0</v>
      </c>
      <c r="AE372" s="168">
        <f>SUMIFS('BAZA DANYCH'!$O:$O,'BAZA DANYCH'!$U:$U,AE$281,'BAZA DANYCH'!$K:$K,$C372,'BAZA DANYCH'!$A:$A,$A372,'BAZA DANYCH'!$F:$F,STATYSTYKI!$B372)</f>
        <v>0</v>
      </c>
      <c r="AF372" s="168">
        <f>SUMIFS('BAZA DANYCH'!$P:$P,'BAZA DANYCH'!$U:$U,AF$281,'BAZA DANYCH'!$K:$K,$C372,'BAZA DANYCH'!$A:$A,$A372,'BAZA DANYCH'!$F:$F,STATYSTYKI!$B372)</f>
        <v>0</v>
      </c>
      <c r="AG372" s="168">
        <f t="shared" si="370"/>
        <v>0</v>
      </c>
      <c r="AH372" s="168">
        <f>SUMIFS('BAZA DANYCH'!$O:$O,'BAZA DANYCH'!$U:$U,AH$281,'BAZA DANYCH'!$K:$K,$C372,'BAZA DANYCH'!$A:$A,$A372,'BAZA DANYCH'!$F:$F,STATYSTYKI!$B372)</f>
        <v>0</v>
      </c>
      <c r="AI372" s="168">
        <f>SUMIFS('BAZA DANYCH'!$P:$P,'BAZA DANYCH'!$U:$U,AI$281,'BAZA DANYCH'!$K:$K,$C372,'BAZA DANYCH'!$A:$A,$A372,'BAZA DANYCH'!$F:$F,STATYSTYKI!$B372)</f>
        <v>0</v>
      </c>
      <c r="AJ372" s="168">
        <f t="shared" si="371"/>
        <v>0</v>
      </c>
      <c r="AK372" s="168">
        <f>SUMIFS('BAZA DANYCH'!$O:$O,'BAZA DANYCH'!$U:$U,AK$281,'BAZA DANYCH'!$K:$K,$C372,'BAZA DANYCH'!$A:$A,$A372,'BAZA DANYCH'!$F:$F,STATYSTYKI!$B372)</f>
        <v>0</v>
      </c>
      <c r="AL372" s="168">
        <f>SUMIFS('BAZA DANYCH'!$P:$P,'BAZA DANYCH'!$U:$U,AL$281,'BAZA DANYCH'!$K:$K,$C372,'BAZA DANYCH'!$A:$A,$A372,'BAZA DANYCH'!$F:$F,STATYSTYKI!$B372)</f>
        <v>0</v>
      </c>
      <c r="AM372" s="168">
        <f t="shared" si="372"/>
        <v>0</v>
      </c>
      <c r="AN372" s="168">
        <f>SUMIFS('BAZA DANYCH'!$O:$O,'BAZA DANYCH'!$U:$U,AN$281,'BAZA DANYCH'!$K:$K,$C372,'BAZA DANYCH'!$A:$A,$A372,'BAZA DANYCH'!$F:$F,STATYSTYKI!$B372)</f>
        <v>0</v>
      </c>
      <c r="AO372" s="168">
        <f>SUMIFS('BAZA DANYCH'!$P:$P,'BAZA DANYCH'!$U:$U,AO$281,'BAZA DANYCH'!$K:$K,$C372,'BAZA DANYCH'!$A:$A,$A372,'BAZA DANYCH'!$F:$F,STATYSTYKI!$B372)</f>
        <v>0</v>
      </c>
      <c r="AP372" s="168">
        <f t="shared" si="373"/>
        <v>0</v>
      </c>
      <c r="AQ372" s="168">
        <f>SUMIFS('BAZA DANYCH'!$O:$O,'BAZA DANYCH'!$U:$U,AQ$281,'BAZA DANYCH'!$K:$K,$C372,'BAZA DANYCH'!$A:$A,$A372,'BAZA DANYCH'!$F:$F,STATYSTYKI!$B372)</f>
        <v>0</v>
      </c>
      <c r="AR372" s="168">
        <f>SUMIFS('BAZA DANYCH'!$P:$P,'BAZA DANYCH'!$U:$U,AR$281,'BAZA DANYCH'!$K:$K,$C372,'BAZA DANYCH'!$A:$A,$A372,'BAZA DANYCH'!$F:$F,STATYSTYKI!$B372)</f>
        <v>0</v>
      </c>
      <c r="AS372" s="168">
        <f t="shared" si="374"/>
        <v>0</v>
      </c>
      <c r="AT372" s="168">
        <f>SUMIFS('BAZA DANYCH'!$O:$O,'BAZA DANYCH'!$U:$U,AT$281,'BAZA DANYCH'!$K:$K,$C372,'BAZA DANYCH'!$A:$A,$A372,'BAZA DANYCH'!$F:$F,STATYSTYKI!$B372)</f>
        <v>0</v>
      </c>
      <c r="AU372" s="168">
        <f>SUMIFS('BAZA DANYCH'!$P:$P,'BAZA DANYCH'!$U:$U,AU$281,'BAZA DANYCH'!$K:$K,$C372,'BAZA DANYCH'!$A:$A,$A372,'BAZA DANYCH'!$F:$F,STATYSTYKI!$B372)</f>
        <v>0</v>
      </c>
      <c r="AV372" s="168">
        <f t="shared" si="375"/>
        <v>0</v>
      </c>
      <c r="AW372" s="168">
        <f>SUMIFS('BAZA DANYCH'!$O:$O,'BAZA DANYCH'!$U:$U,AW$281,'BAZA DANYCH'!$K:$K,$C372,'BAZA DANYCH'!$A:$A,$A372,'BAZA DANYCH'!$F:$F,STATYSTYKI!$B372)</f>
        <v>0</v>
      </c>
      <c r="AX372" s="168">
        <f>SUMIFS('BAZA DANYCH'!$P:$P,'BAZA DANYCH'!$U:$U,AX$281,'BAZA DANYCH'!$K:$K,$C372,'BAZA DANYCH'!$A:$A,$A372,'BAZA DANYCH'!$F:$F,STATYSTYKI!$B372)</f>
        <v>0</v>
      </c>
      <c r="AY372" s="168">
        <f t="shared" si="376"/>
        <v>0</v>
      </c>
      <c r="AZ372" s="168">
        <f>SUMIFS('BAZA DANYCH'!$O:$O,'BAZA DANYCH'!$U:$U,AZ$281,'BAZA DANYCH'!$K:$K,$C372,'BAZA DANYCH'!$A:$A,$A372,'BAZA DANYCH'!$F:$F,STATYSTYKI!$B372)</f>
        <v>0</v>
      </c>
      <c r="BA372" s="168">
        <f>SUMIFS('BAZA DANYCH'!$P:$P,'BAZA DANYCH'!$U:$U,BA$281,'BAZA DANYCH'!$K:$K,$C372,'BAZA DANYCH'!$A:$A,$A372,'BAZA DANYCH'!$F:$F,STATYSTYKI!$B372)</f>
        <v>0</v>
      </c>
      <c r="BB372" s="168">
        <f t="shared" si="377"/>
        <v>0</v>
      </c>
      <c r="BC372" s="168">
        <f>SUMIFS('BAZA DANYCH'!$O:$O,'BAZA DANYCH'!$U:$U,BC$281,'BAZA DANYCH'!$K:$K,$C372,'BAZA DANYCH'!$A:$A,$A372,'BAZA DANYCH'!$F:$F,STATYSTYKI!$B372)</f>
        <v>0</v>
      </c>
      <c r="BD372" s="168">
        <f>SUMIFS('BAZA DANYCH'!$P:$P,'BAZA DANYCH'!$U:$U,BD$281,'BAZA DANYCH'!$K:$K,$C372,'BAZA DANYCH'!$A:$A,$A372,'BAZA DANYCH'!$F:$F,STATYSTYKI!$B372)</f>
        <v>0</v>
      </c>
      <c r="BE372" s="168">
        <f t="shared" si="378"/>
        <v>0</v>
      </c>
      <c r="BF372" s="168">
        <f>SUMIFS('BAZA DANYCH'!$O:$O,'BAZA DANYCH'!$U:$U,BF$281,'BAZA DANYCH'!$K:$K,$C372,'BAZA DANYCH'!$A:$A,$A372,'BAZA DANYCH'!$F:$F,STATYSTYKI!$B372)</f>
        <v>0</v>
      </c>
      <c r="BG372" s="168">
        <f>SUMIFS('BAZA DANYCH'!$P:$P,'BAZA DANYCH'!$U:$U,BG$281,'BAZA DANYCH'!$K:$K,$C372,'BAZA DANYCH'!$A:$A,$A372,'BAZA DANYCH'!$F:$F,STATYSTYKI!$B372)</f>
        <v>0</v>
      </c>
      <c r="BH372" s="168">
        <f t="shared" si="379"/>
        <v>0</v>
      </c>
      <c r="BI372" s="168">
        <f>SUMIFS('BAZA DANYCH'!$O:$O,'BAZA DANYCH'!$U:$U,BI$281,'BAZA DANYCH'!$K:$K,$C372,'BAZA DANYCH'!$A:$A,$A372,'BAZA DANYCH'!$F:$F,STATYSTYKI!$B372)</f>
        <v>0</v>
      </c>
      <c r="BJ372" s="168">
        <f>SUMIFS('BAZA DANYCH'!$P:$P,'BAZA DANYCH'!$U:$U,BJ$281,'BAZA DANYCH'!$K:$K,$C372,'BAZA DANYCH'!$A:$A,$A372,'BAZA DANYCH'!$F:$F,STATYSTYKI!$B372)</f>
        <v>0</v>
      </c>
      <c r="BK372" s="168">
        <f t="shared" si="380"/>
        <v>0</v>
      </c>
      <c r="BL372" s="168">
        <f>SUMIFS('BAZA DANYCH'!$O:$O,'BAZA DANYCH'!$U:$U,BL$281,'BAZA DANYCH'!$K:$K,$C372,'BAZA DANYCH'!$A:$A,$A372,'BAZA DANYCH'!$F:$F,STATYSTYKI!$B372)</f>
        <v>0</v>
      </c>
      <c r="BM372" s="168">
        <f>SUMIFS('BAZA DANYCH'!$P:$P,'BAZA DANYCH'!$U:$U,BM$281,'BAZA DANYCH'!$K:$K,$C372,'BAZA DANYCH'!$A:$A,$A372,'BAZA DANYCH'!$F:$F,STATYSTYKI!$B372)</f>
        <v>0</v>
      </c>
      <c r="BN372" s="168">
        <f t="shared" si="381"/>
        <v>0</v>
      </c>
      <c r="BO372" s="168">
        <f>SUMIFS('BAZA DANYCH'!$O:$O,'BAZA DANYCH'!$U:$U,BO$281,'BAZA DANYCH'!$K:$K,$C372,'BAZA DANYCH'!$A:$A,$A372,'BAZA DANYCH'!$F:$F,STATYSTYKI!$B372)</f>
        <v>0</v>
      </c>
      <c r="BP372" s="168">
        <f>SUMIFS('BAZA DANYCH'!$P:$P,'BAZA DANYCH'!$U:$U,BP$281,'BAZA DANYCH'!$K:$K,$C372,'BAZA DANYCH'!$A:$A,$A372,'BAZA DANYCH'!$F:$F,STATYSTYKI!$B372)</f>
        <v>0</v>
      </c>
      <c r="BQ372" s="168">
        <f t="shared" si="382"/>
        <v>0</v>
      </c>
      <c r="BR372" s="168">
        <f>SUMIFS('BAZA DANYCH'!$O:$O,'BAZA DANYCH'!$U:$U,BR$281,'BAZA DANYCH'!$K:$K,$C372,'BAZA DANYCH'!$A:$A,$A372,'BAZA DANYCH'!$F:$F,STATYSTYKI!$B372)</f>
        <v>0</v>
      </c>
      <c r="BS372" s="168">
        <f>SUMIFS('BAZA DANYCH'!$P:$P,'BAZA DANYCH'!$U:$U,BS$281,'BAZA DANYCH'!$K:$K,$C372,'BAZA DANYCH'!$A:$A,$A372,'BAZA DANYCH'!$F:$F,STATYSTYKI!$B372)</f>
        <v>0</v>
      </c>
      <c r="BT372" s="168">
        <f t="shared" si="383"/>
        <v>0</v>
      </c>
      <c r="BU372" s="168">
        <f>SUMIFS('BAZA DANYCH'!$O:$O,'BAZA DANYCH'!$U:$U,BU$281,'BAZA DANYCH'!$K:$K,$C372,'BAZA DANYCH'!$A:$A,$A372,'BAZA DANYCH'!$F:$F,STATYSTYKI!$B372)</f>
        <v>0</v>
      </c>
      <c r="BV372" s="168">
        <f>SUMIFS('BAZA DANYCH'!$P:$P,'BAZA DANYCH'!$U:$U,BV$281,'BAZA DANYCH'!$K:$K,$C372,'BAZA DANYCH'!$A:$A,$A372,'BAZA DANYCH'!$F:$F,STATYSTYKI!$B372)</f>
        <v>0</v>
      </c>
      <c r="BW372" s="168">
        <f t="shared" si="384"/>
        <v>0</v>
      </c>
      <c r="BX372" s="168">
        <f>SUMIFS('BAZA DANYCH'!$O:$O,'BAZA DANYCH'!$U:$U,BX$281,'BAZA DANYCH'!$K:$K,$C372,'BAZA DANYCH'!$A:$A,$A372,'BAZA DANYCH'!$F:$F,STATYSTYKI!$B372)</f>
        <v>0</v>
      </c>
      <c r="BY372" s="168">
        <f>SUMIFS('BAZA DANYCH'!$P:$P,'BAZA DANYCH'!$U:$U,BY$281,'BAZA DANYCH'!$K:$K,$C372,'BAZA DANYCH'!$A:$A,$A372,'BAZA DANYCH'!$F:$F,STATYSTYKI!$B372)</f>
        <v>0</v>
      </c>
      <c r="BZ372" s="168">
        <f t="shared" si="385"/>
        <v>0</v>
      </c>
      <c r="CA372" s="168">
        <f>SUMIFS('BAZA DANYCH'!$O:$O,'BAZA DANYCH'!$U:$U,CA$281,'BAZA DANYCH'!$K:$K,$C372,'BAZA DANYCH'!$A:$A,$A372,'BAZA DANYCH'!$F:$F,STATYSTYKI!$B372)</f>
        <v>0</v>
      </c>
      <c r="CB372" s="168">
        <f>SUMIFS('BAZA DANYCH'!$P:$P,'BAZA DANYCH'!$U:$U,CB$281,'BAZA DANYCH'!$K:$K,$C372,'BAZA DANYCH'!$A:$A,$A372,'BAZA DANYCH'!$F:$F,STATYSTYKI!$B372)</f>
        <v>0</v>
      </c>
      <c r="CC372" s="168">
        <f t="shared" si="386"/>
        <v>0</v>
      </c>
      <c r="CD372" s="168">
        <f>SUMIFS('BAZA DANYCH'!$O:$O,'BAZA DANYCH'!$U:$U,CD$281,'BAZA DANYCH'!$K:$K,$C372,'BAZA DANYCH'!$A:$A,$A372,'BAZA DANYCH'!$F:$F,STATYSTYKI!$B372)</f>
        <v>0</v>
      </c>
      <c r="CE372" s="168">
        <f>SUMIFS('BAZA DANYCH'!$P:$P,'BAZA DANYCH'!$U:$U,CE$281,'BAZA DANYCH'!$K:$K,$C372,'BAZA DANYCH'!$A:$A,$A372,'BAZA DANYCH'!$F:$F,STATYSTYKI!$B372)</f>
        <v>0</v>
      </c>
      <c r="CF372" s="168">
        <f t="shared" si="387"/>
        <v>0</v>
      </c>
      <c r="CG372" s="168">
        <f>SUMIFS('BAZA DANYCH'!$O:$O,'BAZA DANYCH'!$U:$U,CG$281,'BAZA DANYCH'!$K:$K,$C372,'BAZA DANYCH'!$A:$A,$A372,'BAZA DANYCH'!$F:$F,STATYSTYKI!$B372)</f>
        <v>0</v>
      </c>
      <c r="CH372" s="168">
        <f>SUMIFS('BAZA DANYCH'!$P:$P,'BAZA DANYCH'!$U:$U,CH$281,'BAZA DANYCH'!$K:$K,$C372,'BAZA DANYCH'!$A:$A,$A372,'BAZA DANYCH'!$F:$F,STATYSTYKI!$B372)</f>
        <v>0</v>
      </c>
      <c r="CI372" s="168">
        <f t="shared" si="388"/>
        <v>0</v>
      </c>
      <c r="CJ372" s="168">
        <f>SUMIFS('BAZA DANYCH'!$O:$O,'BAZA DANYCH'!$U:$U,CJ$281,'BAZA DANYCH'!$K:$K,$C372,'BAZA DANYCH'!$A:$A,$A372,'BAZA DANYCH'!$F:$F,STATYSTYKI!$B372)</f>
        <v>0</v>
      </c>
      <c r="CK372" s="168">
        <f>SUMIFS('BAZA DANYCH'!$P:$P,'BAZA DANYCH'!$U:$U,CK$281,'BAZA DANYCH'!$K:$K,$C372,'BAZA DANYCH'!$A:$A,$A372,'BAZA DANYCH'!$F:$F,STATYSTYKI!$B372)</f>
        <v>0</v>
      </c>
      <c r="CL372" s="168">
        <f t="shared" si="389"/>
        <v>0</v>
      </c>
      <c r="CM372" s="168">
        <f>SUMIFS('BAZA DANYCH'!$O:$O,'BAZA DANYCH'!$U:$U,CM$281,'BAZA DANYCH'!$K:$K,$C372,'BAZA DANYCH'!$A:$A,$A372,'BAZA DANYCH'!$F:$F,STATYSTYKI!$B372)</f>
        <v>0</v>
      </c>
      <c r="CN372" s="168">
        <f>SUMIFS('BAZA DANYCH'!$P:$P,'BAZA DANYCH'!$U:$U,CN$281,'BAZA DANYCH'!$K:$K,$C372,'BAZA DANYCH'!$A:$A,$A372,'BAZA DANYCH'!$F:$F,STATYSTYKI!$B372)</f>
        <v>0</v>
      </c>
      <c r="CO372" s="168">
        <f t="shared" si="390"/>
        <v>0</v>
      </c>
      <c r="CP372" s="168">
        <f>SUMIFS('BAZA DANYCH'!$O:$O,'BAZA DANYCH'!$U:$U,CP$281,'BAZA DANYCH'!$K:$K,$C372,'BAZA DANYCH'!$A:$A,$A372,'BAZA DANYCH'!$F:$F,STATYSTYKI!$B372)</f>
        <v>0</v>
      </c>
      <c r="CQ372" s="168">
        <f>SUMIFS('BAZA DANYCH'!$P:$P,'BAZA DANYCH'!$U:$U,CQ$281,'BAZA DANYCH'!$K:$K,$C372,'BAZA DANYCH'!$A:$A,$A372,'BAZA DANYCH'!$F:$F,STATYSTYKI!$B372)</f>
        <v>0</v>
      </c>
      <c r="CR372" s="168">
        <f t="shared" si="391"/>
        <v>0</v>
      </c>
      <c r="CS372" s="168">
        <f>SUMIFS('BAZA DANYCH'!$O:$O,'BAZA DANYCH'!$U:$U,CS$281,'BAZA DANYCH'!$K:$K,$C372,'BAZA DANYCH'!$A:$A,$A372,'BAZA DANYCH'!$F:$F,STATYSTYKI!$B372)</f>
        <v>0</v>
      </c>
      <c r="CT372" s="168">
        <f>SUMIFS('BAZA DANYCH'!$P:$P,'BAZA DANYCH'!$U:$U,CT$281,'BAZA DANYCH'!$K:$K,$C372,'BAZA DANYCH'!$A:$A,$A372,'BAZA DANYCH'!$F:$F,STATYSTYKI!$B372)</f>
        <v>0</v>
      </c>
      <c r="CU372" s="168">
        <f t="shared" si="392"/>
        <v>0</v>
      </c>
      <c r="CV372" s="168">
        <f>SUMIFS('BAZA DANYCH'!$O:$O,'BAZA DANYCH'!$U:$U,CV$281,'BAZA DANYCH'!$K:$K,$C372,'BAZA DANYCH'!$A:$A,$A372,'BAZA DANYCH'!$F:$F,STATYSTYKI!$B372)</f>
        <v>0</v>
      </c>
      <c r="CW372" s="168">
        <f>SUMIFS('BAZA DANYCH'!$P:$P,'BAZA DANYCH'!$U:$U,CW$281,'BAZA DANYCH'!$K:$K,$C372,'BAZA DANYCH'!$A:$A,$A372,'BAZA DANYCH'!$F:$F,STATYSTYKI!$B372)</f>
        <v>0</v>
      </c>
    </row>
    <row r="373" spans="1:101" ht="12" customHeight="1" x14ac:dyDescent="0.2">
      <c r="A373" s="170" t="str">
        <f t="shared" ref="A373:C373" si="416">A275</f>
        <v xml:space="preserve">Plac Grunwaldzki </v>
      </c>
      <c r="B373" s="170" t="str">
        <f t="shared" si="416"/>
        <v>pr_88g_A</v>
      </c>
      <c r="C373" s="170" t="str">
        <f t="shared" si="416"/>
        <v>Trako</v>
      </c>
      <c r="D373" s="177">
        <f t="shared" si="358"/>
        <v>4</v>
      </c>
      <c r="E373" s="177">
        <f t="shared" si="359"/>
        <v>0</v>
      </c>
      <c r="F373" s="177">
        <f t="shared" si="361"/>
        <v>4</v>
      </c>
      <c r="G373" s="168">
        <f>SUMIFS('BAZA DANYCH'!$O:$O,'BAZA DANYCH'!$U:$U,G$281,'BAZA DANYCH'!$K:$K,$C373,'BAZA DANYCH'!$A:$A,$A373,'BAZA DANYCH'!$F:$F,STATYSTYKI!$B373)</f>
        <v>0</v>
      </c>
      <c r="H373" s="168">
        <f>SUMIFS('BAZA DANYCH'!$P:$P,'BAZA DANYCH'!$U:$U,H$281,'BAZA DANYCH'!$K:$K,$C373,'BAZA DANYCH'!$A:$A,$A373,'BAZA DANYCH'!$F:$F,STATYSTYKI!$B373)</f>
        <v>0</v>
      </c>
      <c r="I373" s="168">
        <f t="shared" si="362"/>
        <v>0</v>
      </c>
      <c r="J373" s="168">
        <f>SUMIFS('BAZA DANYCH'!$O:$O,'BAZA DANYCH'!$U:$U,J$281,'BAZA DANYCH'!$K:$K,$C373,'BAZA DANYCH'!$A:$A,$A373,'BAZA DANYCH'!$F:$F,STATYSTYKI!$B373)</f>
        <v>0</v>
      </c>
      <c r="K373" s="168">
        <f>SUMIFS('BAZA DANYCH'!$P:$P,'BAZA DANYCH'!$U:$U,K$281,'BAZA DANYCH'!$K:$K,$C373,'BAZA DANYCH'!$A:$A,$A373,'BAZA DANYCH'!$F:$F,STATYSTYKI!$B373)</f>
        <v>0</v>
      </c>
      <c r="L373" s="168">
        <f t="shared" si="363"/>
        <v>0</v>
      </c>
      <c r="M373" s="168">
        <f>SUMIFS('BAZA DANYCH'!$O:$O,'BAZA DANYCH'!$U:$U,M$281,'BAZA DANYCH'!$K:$K,$C373,'BAZA DANYCH'!$A:$A,$A373,'BAZA DANYCH'!$F:$F,STATYSTYKI!$B373)</f>
        <v>0</v>
      </c>
      <c r="N373" s="168">
        <f>SUMIFS('BAZA DANYCH'!$P:$P,'BAZA DANYCH'!$U:$U,N$281,'BAZA DANYCH'!$K:$K,$C373,'BAZA DANYCH'!$A:$A,$A373,'BAZA DANYCH'!$F:$F,STATYSTYKI!$B373)</f>
        <v>0</v>
      </c>
      <c r="O373" s="168">
        <f t="shared" si="364"/>
        <v>0</v>
      </c>
      <c r="P373" s="168">
        <f>SUMIFS('BAZA DANYCH'!$O:$O,'BAZA DANYCH'!$U:$U,P$281,'BAZA DANYCH'!$K:$K,$C373,'BAZA DANYCH'!$A:$A,$A373,'BAZA DANYCH'!$F:$F,STATYSTYKI!$B373)</f>
        <v>0</v>
      </c>
      <c r="Q373" s="168">
        <f>SUMIFS('BAZA DANYCH'!$P:$P,'BAZA DANYCH'!$U:$U,Q$281,'BAZA DANYCH'!$K:$K,$C373,'BAZA DANYCH'!$A:$A,$A373,'BAZA DANYCH'!$F:$F,STATYSTYKI!$B373)</f>
        <v>0</v>
      </c>
      <c r="R373" s="168">
        <f t="shared" si="365"/>
        <v>0</v>
      </c>
      <c r="S373" s="168">
        <f>SUMIFS('BAZA DANYCH'!$O:$O,'BAZA DANYCH'!$U:$U,S$281,'BAZA DANYCH'!$K:$K,$C373,'BAZA DANYCH'!$A:$A,$A373,'BAZA DANYCH'!$F:$F,STATYSTYKI!$B373)</f>
        <v>0</v>
      </c>
      <c r="T373" s="168">
        <f>SUMIFS('BAZA DANYCH'!$P:$P,'BAZA DANYCH'!$U:$U,T$281,'BAZA DANYCH'!$K:$K,$C373,'BAZA DANYCH'!$A:$A,$A373,'BAZA DANYCH'!$F:$F,STATYSTYKI!$B373)</f>
        <v>0</v>
      </c>
      <c r="U373" s="168">
        <f t="shared" si="366"/>
        <v>0</v>
      </c>
      <c r="V373" s="168">
        <f>SUMIFS('BAZA DANYCH'!$O:$O,'BAZA DANYCH'!$U:$U,V$281,'BAZA DANYCH'!$K:$K,$C373,'BAZA DANYCH'!$A:$A,$A373,'BAZA DANYCH'!$F:$F,STATYSTYKI!$B373)</f>
        <v>0</v>
      </c>
      <c r="W373" s="168">
        <f>SUMIFS('BAZA DANYCH'!$P:$P,'BAZA DANYCH'!$U:$U,W$281,'BAZA DANYCH'!$K:$K,$C373,'BAZA DANYCH'!$A:$A,$A373,'BAZA DANYCH'!$F:$F,STATYSTYKI!$B373)</f>
        <v>0</v>
      </c>
      <c r="X373" s="168">
        <f t="shared" si="367"/>
        <v>0</v>
      </c>
      <c r="Y373" s="168">
        <f>SUMIFS('BAZA DANYCH'!$O:$O,'BAZA DANYCH'!$U:$U,Y$281,'BAZA DANYCH'!$K:$K,$C373,'BAZA DANYCH'!$A:$A,$A373,'BAZA DANYCH'!$F:$F,STATYSTYKI!$B373)</f>
        <v>0</v>
      </c>
      <c r="Z373" s="168">
        <f>SUMIFS('BAZA DANYCH'!$P:$P,'BAZA DANYCH'!$U:$U,Z$281,'BAZA DANYCH'!$K:$K,$C373,'BAZA DANYCH'!$A:$A,$A373,'BAZA DANYCH'!$F:$F,STATYSTYKI!$B373)</f>
        <v>0</v>
      </c>
      <c r="AA373" s="168">
        <f t="shared" si="368"/>
        <v>0</v>
      </c>
      <c r="AB373" s="168">
        <f>SUMIFS('BAZA DANYCH'!$O:$O,'BAZA DANYCH'!$U:$U,AB$281,'BAZA DANYCH'!$K:$K,$C373,'BAZA DANYCH'!$A:$A,$A373,'BAZA DANYCH'!$F:$F,STATYSTYKI!$B373)</f>
        <v>0</v>
      </c>
      <c r="AC373" s="168">
        <f>SUMIFS('BAZA DANYCH'!$P:$P,'BAZA DANYCH'!$U:$U,AC$281,'BAZA DANYCH'!$K:$K,$C373,'BAZA DANYCH'!$A:$A,$A373,'BAZA DANYCH'!$F:$F,STATYSTYKI!$B373)</f>
        <v>0</v>
      </c>
      <c r="AD373" s="168">
        <f t="shared" si="369"/>
        <v>0</v>
      </c>
      <c r="AE373" s="168">
        <f>SUMIFS('BAZA DANYCH'!$O:$O,'BAZA DANYCH'!$U:$U,AE$281,'BAZA DANYCH'!$K:$K,$C373,'BAZA DANYCH'!$A:$A,$A373,'BAZA DANYCH'!$F:$F,STATYSTYKI!$B373)</f>
        <v>0</v>
      </c>
      <c r="AF373" s="168">
        <f>SUMIFS('BAZA DANYCH'!$P:$P,'BAZA DANYCH'!$U:$U,AF$281,'BAZA DANYCH'!$K:$K,$C373,'BAZA DANYCH'!$A:$A,$A373,'BAZA DANYCH'!$F:$F,STATYSTYKI!$B373)</f>
        <v>0</v>
      </c>
      <c r="AG373" s="168">
        <f t="shared" si="370"/>
        <v>0</v>
      </c>
      <c r="AH373" s="168">
        <f>SUMIFS('BAZA DANYCH'!$O:$O,'BAZA DANYCH'!$U:$U,AH$281,'BAZA DANYCH'!$K:$K,$C373,'BAZA DANYCH'!$A:$A,$A373,'BAZA DANYCH'!$F:$F,STATYSTYKI!$B373)</f>
        <v>0</v>
      </c>
      <c r="AI373" s="168">
        <f>SUMIFS('BAZA DANYCH'!$P:$P,'BAZA DANYCH'!$U:$U,AI$281,'BAZA DANYCH'!$K:$K,$C373,'BAZA DANYCH'!$A:$A,$A373,'BAZA DANYCH'!$F:$F,STATYSTYKI!$B373)</f>
        <v>0</v>
      </c>
      <c r="AJ373" s="168">
        <f t="shared" si="371"/>
        <v>0</v>
      </c>
      <c r="AK373" s="168">
        <f>SUMIFS('BAZA DANYCH'!$O:$O,'BAZA DANYCH'!$U:$U,AK$281,'BAZA DANYCH'!$K:$K,$C373,'BAZA DANYCH'!$A:$A,$A373,'BAZA DANYCH'!$F:$F,STATYSTYKI!$B373)</f>
        <v>0</v>
      </c>
      <c r="AL373" s="168">
        <f>SUMIFS('BAZA DANYCH'!$P:$P,'BAZA DANYCH'!$U:$U,AL$281,'BAZA DANYCH'!$K:$K,$C373,'BAZA DANYCH'!$A:$A,$A373,'BAZA DANYCH'!$F:$F,STATYSTYKI!$B373)</f>
        <v>0</v>
      </c>
      <c r="AM373" s="168">
        <f t="shared" si="372"/>
        <v>0</v>
      </c>
      <c r="AN373" s="168">
        <f>SUMIFS('BAZA DANYCH'!$O:$O,'BAZA DANYCH'!$U:$U,AN$281,'BAZA DANYCH'!$K:$K,$C373,'BAZA DANYCH'!$A:$A,$A373,'BAZA DANYCH'!$F:$F,STATYSTYKI!$B373)</f>
        <v>0</v>
      </c>
      <c r="AO373" s="168">
        <f>SUMIFS('BAZA DANYCH'!$P:$P,'BAZA DANYCH'!$U:$U,AO$281,'BAZA DANYCH'!$K:$K,$C373,'BAZA DANYCH'!$A:$A,$A373,'BAZA DANYCH'!$F:$F,STATYSTYKI!$B373)</f>
        <v>0</v>
      </c>
      <c r="AP373" s="168">
        <f t="shared" si="373"/>
        <v>0</v>
      </c>
      <c r="AQ373" s="168">
        <f>SUMIFS('BAZA DANYCH'!$O:$O,'BAZA DANYCH'!$U:$U,AQ$281,'BAZA DANYCH'!$K:$K,$C373,'BAZA DANYCH'!$A:$A,$A373,'BAZA DANYCH'!$F:$F,STATYSTYKI!$B373)</f>
        <v>0</v>
      </c>
      <c r="AR373" s="168">
        <f>SUMIFS('BAZA DANYCH'!$P:$P,'BAZA DANYCH'!$U:$U,AR$281,'BAZA DANYCH'!$K:$K,$C373,'BAZA DANYCH'!$A:$A,$A373,'BAZA DANYCH'!$F:$F,STATYSTYKI!$B373)</f>
        <v>0</v>
      </c>
      <c r="AS373" s="168">
        <f t="shared" si="374"/>
        <v>0</v>
      </c>
      <c r="AT373" s="168">
        <f>SUMIFS('BAZA DANYCH'!$O:$O,'BAZA DANYCH'!$U:$U,AT$281,'BAZA DANYCH'!$K:$K,$C373,'BAZA DANYCH'!$A:$A,$A373,'BAZA DANYCH'!$F:$F,STATYSTYKI!$B373)</f>
        <v>0</v>
      </c>
      <c r="AU373" s="168">
        <f>SUMIFS('BAZA DANYCH'!$P:$P,'BAZA DANYCH'!$U:$U,AU$281,'BAZA DANYCH'!$K:$K,$C373,'BAZA DANYCH'!$A:$A,$A373,'BAZA DANYCH'!$F:$F,STATYSTYKI!$B373)</f>
        <v>0</v>
      </c>
      <c r="AV373" s="168">
        <f t="shared" si="375"/>
        <v>0</v>
      </c>
      <c r="AW373" s="168">
        <f>SUMIFS('BAZA DANYCH'!$O:$O,'BAZA DANYCH'!$U:$U,AW$281,'BAZA DANYCH'!$K:$K,$C373,'BAZA DANYCH'!$A:$A,$A373,'BAZA DANYCH'!$F:$F,STATYSTYKI!$B373)</f>
        <v>0</v>
      </c>
      <c r="AX373" s="168">
        <f>SUMIFS('BAZA DANYCH'!$P:$P,'BAZA DANYCH'!$U:$U,AX$281,'BAZA DANYCH'!$K:$K,$C373,'BAZA DANYCH'!$A:$A,$A373,'BAZA DANYCH'!$F:$F,STATYSTYKI!$B373)</f>
        <v>0</v>
      </c>
      <c r="AY373" s="168">
        <f t="shared" si="376"/>
        <v>0</v>
      </c>
      <c r="AZ373" s="168">
        <f>SUMIFS('BAZA DANYCH'!$O:$O,'BAZA DANYCH'!$U:$U,AZ$281,'BAZA DANYCH'!$K:$K,$C373,'BAZA DANYCH'!$A:$A,$A373,'BAZA DANYCH'!$F:$F,STATYSTYKI!$B373)</f>
        <v>0</v>
      </c>
      <c r="BA373" s="168">
        <f>SUMIFS('BAZA DANYCH'!$P:$P,'BAZA DANYCH'!$U:$U,BA$281,'BAZA DANYCH'!$K:$K,$C373,'BAZA DANYCH'!$A:$A,$A373,'BAZA DANYCH'!$F:$F,STATYSTYKI!$B373)</f>
        <v>0</v>
      </c>
      <c r="BB373" s="168">
        <f t="shared" si="377"/>
        <v>0</v>
      </c>
      <c r="BC373" s="168">
        <f>SUMIFS('BAZA DANYCH'!$O:$O,'BAZA DANYCH'!$U:$U,BC$281,'BAZA DANYCH'!$K:$K,$C373,'BAZA DANYCH'!$A:$A,$A373,'BAZA DANYCH'!$F:$F,STATYSTYKI!$B373)</f>
        <v>0</v>
      </c>
      <c r="BD373" s="168">
        <f>SUMIFS('BAZA DANYCH'!$P:$P,'BAZA DANYCH'!$U:$U,BD$281,'BAZA DANYCH'!$K:$K,$C373,'BAZA DANYCH'!$A:$A,$A373,'BAZA DANYCH'!$F:$F,STATYSTYKI!$B373)</f>
        <v>0</v>
      </c>
      <c r="BE373" s="168">
        <f t="shared" si="378"/>
        <v>0</v>
      </c>
      <c r="BF373" s="168">
        <f>SUMIFS('BAZA DANYCH'!$O:$O,'BAZA DANYCH'!$U:$U,BF$281,'BAZA DANYCH'!$K:$K,$C373,'BAZA DANYCH'!$A:$A,$A373,'BAZA DANYCH'!$F:$F,STATYSTYKI!$B373)</f>
        <v>0</v>
      </c>
      <c r="BG373" s="168">
        <f>SUMIFS('BAZA DANYCH'!$P:$P,'BAZA DANYCH'!$U:$U,BG$281,'BAZA DANYCH'!$K:$K,$C373,'BAZA DANYCH'!$A:$A,$A373,'BAZA DANYCH'!$F:$F,STATYSTYKI!$B373)</f>
        <v>0</v>
      </c>
      <c r="BH373" s="168">
        <f t="shared" si="379"/>
        <v>0</v>
      </c>
      <c r="BI373" s="168">
        <f>SUMIFS('BAZA DANYCH'!$O:$O,'BAZA DANYCH'!$U:$U,BI$281,'BAZA DANYCH'!$K:$K,$C373,'BAZA DANYCH'!$A:$A,$A373,'BAZA DANYCH'!$F:$F,STATYSTYKI!$B373)</f>
        <v>0</v>
      </c>
      <c r="BJ373" s="168">
        <f>SUMIFS('BAZA DANYCH'!$P:$P,'BAZA DANYCH'!$U:$U,BJ$281,'BAZA DANYCH'!$K:$K,$C373,'BAZA DANYCH'!$A:$A,$A373,'BAZA DANYCH'!$F:$F,STATYSTYKI!$B373)</f>
        <v>0</v>
      </c>
      <c r="BK373" s="168">
        <f t="shared" si="380"/>
        <v>0</v>
      </c>
      <c r="BL373" s="168">
        <f>SUMIFS('BAZA DANYCH'!$O:$O,'BAZA DANYCH'!$U:$U,BL$281,'BAZA DANYCH'!$K:$K,$C373,'BAZA DANYCH'!$A:$A,$A373,'BAZA DANYCH'!$F:$F,STATYSTYKI!$B373)</f>
        <v>0</v>
      </c>
      <c r="BM373" s="168">
        <f>SUMIFS('BAZA DANYCH'!$P:$P,'BAZA DANYCH'!$U:$U,BM$281,'BAZA DANYCH'!$K:$K,$C373,'BAZA DANYCH'!$A:$A,$A373,'BAZA DANYCH'!$F:$F,STATYSTYKI!$B373)</f>
        <v>0</v>
      </c>
      <c r="BN373" s="168">
        <f t="shared" si="381"/>
        <v>0</v>
      </c>
      <c r="BO373" s="168">
        <f>SUMIFS('BAZA DANYCH'!$O:$O,'BAZA DANYCH'!$U:$U,BO$281,'BAZA DANYCH'!$K:$K,$C373,'BAZA DANYCH'!$A:$A,$A373,'BAZA DANYCH'!$F:$F,STATYSTYKI!$B373)</f>
        <v>0</v>
      </c>
      <c r="BP373" s="168">
        <f>SUMIFS('BAZA DANYCH'!$P:$P,'BAZA DANYCH'!$U:$U,BP$281,'BAZA DANYCH'!$K:$K,$C373,'BAZA DANYCH'!$A:$A,$A373,'BAZA DANYCH'!$F:$F,STATYSTYKI!$B373)</f>
        <v>0</v>
      </c>
      <c r="BQ373" s="168">
        <f t="shared" si="382"/>
        <v>0</v>
      </c>
      <c r="BR373" s="168">
        <f>SUMIFS('BAZA DANYCH'!$O:$O,'BAZA DANYCH'!$U:$U,BR$281,'BAZA DANYCH'!$K:$K,$C373,'BAZA DANYCH'!$A:$A,$A373,'BAZA DANYCH'!$F:$F,STATYSTYKI!$B373)</f>
        <v>0</v>
      </c>
      <c r="BS373" s="168">
        <f>SUMIFS('BAZA DANYCH'!$P:$P,'BAZA DANYCH'!$U:$U,BS$281,'BAZA DANYCH'!$K:$K,$C373,'BAZA DANYCH'!$A:$A,$A373,'BAZA DANYCH'!$F:$F,STATYSTYKI!$B373)</f>
        <v>0</v>
      </c>
      <c r="BT373" s="168">
        <f t="shared" si="383"/>
        <v>0</v>
      </c>
      <c r="BU373" s="168">
        <f>SUMIFS('BAZA DANYCH'!$O:$O,'BAZA DANYCH'!$U:$U,BU$281,'BAZA DANYCH'!$K:$K,$C373,'BAZA DANYCH'!$A:$A,$A373,'BAZA DANYCH'!$F:$F,STATYSTYKI!$B373)</f>
        <v>0</v>
      </c>
      <c r="BV373" s="168">
        <f>SUMIFS('BAZA DANYCH'!$P:$P,'BAZA DANYCH'!$U:$U,BV$281,'BAZA DANYCH'!$K:$K,$C373,'BAZA DANYCH'!$A:$A,$A373,'BAZA DANYCH'!$F:$F,STATYSTYKI!$B373)</f>
        <v>0</v>
      </c>
      <c r="BW373" s="168">
        <f t="shared" si="384"/>
        <v>0</v>
      </c>
      <c r="BX373" s="168">
        <f>SUMIFS('BAZA DANYCH'!$O:$O,'BAZA DANYCH'!$U:$U,BX$281,'BAZA DANYCH'!$K:$K,$C373,'BAZA DANYCH'!$A:$A,$A373,'BAZA DANYCH'!$F:$F,STATYSTYKI!$B373)</f>
        <v>0</v>
      </c>
      <c r="BY373" s="168">
        <f>SUMIFS('BAZA DANYCH'!$P:$P,'BAZA DANYCH'!$U:$U,BY$281,'BAZA DANYCH'!$K:$K,$C373,'BAZA DANYCH'!$A:$A,$A373,'BAZA DANYCH'!$F:$F,STATYSTYKI!$B373)</f>
        <v>0</v>
      </c>
      <c r="BZ373" s="168">
        <f t="shared" si="385"/>
        <v>0</v>
      </c>
      <c r="CA373" s="168">
        <f>SUMIFS('BAZA DANYCH'!$O:$O,'BAZA DANYCH'!$U:$U,CA$281,'BAZA DANYCH'!$K:$K,$C373,'BAZA DANYCH'!$A:$A,$A373,'BAZA DANYCH'!$F:$F,STATYSTYKI!$B373)</f>
        <v>4</v>
      </c>
      <c r="CB373" s="168">
        <f>SUMIFS('BAZA DANYCH'!$P:$P,'BAZA DANYCH'!$U:$U,CB$281,'BAZA DANYCH'!$K:$K,$C373,'BAZA DANYCH'!$A:$A,$A373,'BAZA DANYCH'!$F:$F,STATYSTYKI!$B373)</f>
        <v>0</v>
      </c>
      <c r="CC373" s="168">
        <f t="shared" si="386"/>
        <v>4</v>
      </c>
      <c r="CD373" s="168">
        <f>SUMIFS('BAZA DANYCH'!$O:$O,'BAZA DANYCH'!$U:$U,CD$281,'BAZA DANYCH'!$K:$K,$C373,'BAZA DANYCH'!$A:$A,$A373,'BAZA DANYCH'!$F:$F,STATYSTYKI!$B373)</f>
        <v>0</v>
      </c>
      <c r="CE373" s="168">
        <f>SUMIFS('BAZA DANYCH'!$P:$P,'BAZA DANYCH'!$U:$U,CE$281,'BAZA DANYCH'!$K:$K,$C373,'BAZA DANYCH'!$A:$A,$A373,'BAZA DANYCH'!$F:$F,STATYSTYKI!$B373)</f>
        <v>0</v>
      </c>
      <c r="CF373" s="168">
        <f t="shared" si="387"/>
        <v>0</v>
      </c>
      <c r="CG373" s="168">
        <f>SUMIFS('BAZA DANYCH'!$O:$O,'BAZA DANYCH'!$U:$U,CG$281,'BAZA DANYCH'!$K:$K,$C373,'BAZA DANYCH'!$A:$A,$A373,'BAZA DANYCH'!$F:$F,STATYSTYKI!$B373)</f>
        <v>0</v>
      </c>
      <c r="CH373" s="168">
        <f>SUMIFS('BAZA DANYCH'!$P:$P,'BAZA DANYCH'!$U:$U,CH$281,'BAZA DANYCH'!$K:$K,$C373,'BAZA DANYCH'!$A:$A,$A373,'BAZA DANYCH'!$F:$F,STATYSTYKI!$B373)</f>
        <v>0</v>
      </c>
      <c r="CI373" s="168">
        <f t="shared" si="388"/>
        <v>0</v>
      </c>
      <c r="CJ373" s="168">
        <f>SUMIFS('BAZA DANYCH'!$O:$O,'BAZA DANYCH'!$U:$U,CJ$281,'BAZA DANYCH'!$K:$K,$C373,'BAZA DANYCH'!$A:$A,$A373,'BAZA DANYCH'!$F:$F,STATYSTYKI!$B373)</f>
        <v>0</v>
      </c>
      <c r="CK373" s="168">
        <f>SUMIFS('BAZA DANYCH'!$P:$P,'BAZA DANYCH'!$U:$U,CK$281,'BAZA DANYCH'!$K:$K,$C373,'BAZA DANYCH'!$A:$A,$A373,'BAZA DANYCH'!$F:$F,STATYSTYKI!$B373)</f>
        <v>0</v>
      </c>
      <c r="CL373" s="168">
        <f t="shared" si="389"/>
        <v>0</v>
      </c>
      <c r="CM373" s="168">
        <f>SUMIFS('BAZA DANYCH'!$O:$O,'BAZA DANYCH'!$U:$U,CM$281,'BAZA DANYCH'!$K:$K,$C373,'BAZA DANYCH'!$A:$A,$A373,'BAZA DANYCH'!$F:$F,STATYSTYKI!$B373)</f>
        <v>0</v>
      </c>
      <c r="CN373" s="168">
        <f>SUMIFS('BAZA DANYCH'!$P:$P,'BAZA DANYCH'!$U:$U,CN$281,'BAZA DANYCH'!$K:$K,$C373,'BAZA DANYCH'!$A:$A,$A373,'BAZA DANYCH'!$F:$F,STATYSTYKI!$B373)</f>
        <v>0</v>
      </c>
      <c r="CO373" s="168">
        <f t="shared" si="390"/>
        <v>0</v>
      </c>
      <c r="CP373" s="168">
        <f>SUMIFS('BAZA DANYCH'!$O:$O,'BAZA DANYCH'!$U:$U,CP$281,'BAZA DANYCH'!$K:$K,$C373,'BAZA DANYCH'!$A:$A,$A373,'BAZA DANYCH'!$F:$F,STATYSTYKI!$B373)</f>
        <v>0</v>
      </c>
      <c r="CQ373" s="168">
        <f>SUMIFS('BAZA DANYCH'!$P:$P,'BAZA DANYCH'!$U:$U,CQ$281,'BAZA DANYCH'!$K:$K,$C373,'BAZA DANYCH'!$A:$A,$A373,'BAZA DANYCH'!$F:$F,STATYSTYKI!$B373)</f>
        <v>0</v>
      </c>
      <c r="CR373" s="168">
        <f t="shared" si="391"/>
        <v>0</v>
      </c>
      <c r="CS373" s="168">
        <f>SUMIFS('BAZA DANYCH'!$O:$O,'BAZA DANYCH'!$U:$U,CS$281,'BAZA DANYCH'!$K:$K,$C373,'BAZA DANYCH'!$A:$A,$A373,'BAZA DANYCH'!$F:$F,STATYSTYKI!$B373)</f>
        <v>0</v>
      </c>
      <c r="CT373" s="168">
        <f>SUMIFS('BAZA DANYCH'!$P:$P,'BAZA DANYCH'!$U:$U,CT$281,'BAZA DANYCH'!$K:$K,$C373,'BAZA DANYCH'!$A:$A,$A373,'BAZA DANYCH'!$F:$F,STATYSTYKI!$B373)</f>
        <v>0</v>
      </c>
      <c r="CU373" s="168">
        <f t="shared" si="392"/>
        <v>0</v>
      </c>
      <c r="CV373" s="168">
        <f>SUMIFS('BAZA DANYCH'!$O:$O,'BAZA DANYCH'!$U:$U,CV$281,'BAZA DANYCH'!$K:$K,$C373,'BAZA DANYCH'!$A:$A,$A373,'BAZA DANYCH'!$F:$F,STATYSTYKI!$B373)</f>
        <v>0</v>
      </c>
      <c r="CW373" s="168">
        <f>SUMIFS('BAZA DANYCH'!$P:$P,'BAZA DANYCH'!$U:$U,CW$281,'BAZA DANYCH'!$K:$K,$C373,'BAZA DANYCH'!$A:$A,$A373,'BAZA DANYCH'!$F:$F,STATYSTYKI!$B373)</f>
        <v>0</v>
      </c>
    </row>
    <row r="374" spans="1:101" ht="12" customHeight="1" x14ac:dyDescent="0.2">
      <c r="A374" s="207" t="str">
        <f>A276</f>
        <v>RAZEM</v>
      </c>
      <c r="B374" s="207"/>
      <c r="C374" s="207"/>
      <c r="D374" s="177">
        <f>SUM(D284:D373)</f>
        <v>16249</v>
      </c>
      <c r="E374" s="177">
        <f>SUM(E284:E373)</f>
        <v>14900</v>
      </c>
      <c r="F374" s="177">
        <f>SUM(D374:E374)</f>
        <v>31149</v>
      </c>
      <c r="G374" s="177">
        <f t="shared" ref="G374:BB374" si="417">SUM(G284:G373)</f>
        <v>160</v>
      </c>
      <c r="H374" s="177">
        <f t="shared" si="417"/>
        <v>94</v>
      </c>
      <c r="I374" s="177">
        <f t="shared" si="417"/>
        <v>254</v>
      </c>
      <c r="J374" s="177">
        <f t="shared" si="417"/>
        <v>272</v>
      </c>
      <c r="K374" s="177">
        <f t="shared" si="417"/>
        <v>269</v>
      </c>
      <c r="L374" s="177">
        <f t="shared" si="417"/>
        <v>541</v>
      </c>
      <c r="M374" s="177">
        <f t="shared" si="417"/>
        <v>341</v>
      </c>
      <c r="N374" s="177">
        <f t="shared" si="417"/>
        <v>336</v>
      </c>
      <c r="O374" s="177">
        <f t="shared" si="417"/>
        <v>677</v>
      </c>
      <c r="P374" s="177">
        <f t="shared" si="417"/>
        <v>329</v>
      </c>
      <c r="Q374" s="177">
        <f t="shared" si="417"/>
        <v>454</v>
      </c>
      <c r="R374" s="177">
        <f t="shared" si="417"/>
        <v>783</v>
      </c>
      <c r="S374" s="177">
        <f t="shared" si="417"/>
        <v>416</v>
      </c>
      <c r="T374" s="177">
        <f t="shared" si="417"/>
        <v>575</v>
      </c>
      <c r="U374" s="177">
        <f t="shared" si="417"/>
        <v>991</v>
      </c>
      <c r="V374" s="177">
        <f t="shared" si="417"/>
        <v>437</v>
      </c>
      <c r="W374" s="177">
        <f t="shared" si="417"/>
        <v>682</v>
      </c>
      <c r="X374" s="177">
        <f t="shared" si="417"/>
        <v>1119</v>
      </c>
      <c r="Y374" s="177">
        <f t="shared" si="417"/>
        <v>522</v>
      </c>
      <c r="Z374" s="177">
        <f t="shared" si="417"/>
        <v>503</v>
      </c>
      <c r="AA374" s="177">
        <f t="shared" si="417"/>
        <v>1025</v>
      </c>
      <c r="AB374" s="177">
        <f t="shared" si="417"/>
        <v>454</v>
      </c>
      <c r="AC374" s="177">
        <f t="shared" si="417"/>
        <v>620</v>
      </c>
      <c r="AD374" s="177">
        <f t="shared" si="417"/>
        <v>1074</v>
      </c>
      <c r="AE374" s="177">
        <f t="shared" si="417"/>
        <v>348</v>
      </c>
      <c r="AF374" s="177">
        <f t="shared" si="417"/>
        <v>450</v>
      </c>
      <c r="AG374" s="177">
        <f t="shared" si="417"/>
        <v>798</v>
      </c>
      <c r="AH374" s="177">
        <f t="shared" si="417"/>
        <v>460</v>
      </c>
      <c r="AI374" s="177">
        <f t="shared" si="417"/>
        <v>466</v>
      </c>
      <c r="AJ374" s="177">
        <f t="shared" si="417"/>
        <v>926</v>
      </c>
      <c r="AK374" s="177">
        <f t="shared" si="417"/>
        <v>429</v>
      </c>
      <c r="AL374" s="177">
        <f t="shared" si="417"/>
        <v>600</v>
      </c>
      <c r="AM374" s="177">
        <f t="shared" si="417"/>
        <v>1029</v>
      </c>
      <c r="AN374" s="177">
        <f t="shared" si="417"/>
        <v>370</v>
      </c>
      <c r="AO374" s="177">
        <f t="shared" si="417"/>
        <v>613</v>
      </c>
      <c r="AP374" s="177">
        <f t="shared" si="417"/>
        <v>983</v>
      </c>
      <c r="AQ374" s="177">
        <f t="shared" si="417"/>
        <v>379</v>
      </c>
      <c r="AR374" s="177">
        <f t="shared" si="417"/>
        <v>516</v>
      </c>
      <c r="AS374" s="177">
        <f t="shared" si="417"/>
        <v>895</v>
      </c>
      <c r="AT374" s="177">
        <f t="shared" si="417"/>
        <v>469</v>
      </c>
      <c r="AU374" s="177">
        <f t="shared" si="417"/>
        <v>434</v>
      </c>
      <c r="AV374" s="177">
        <f t="shared" si="417"/>
        <v>903</v>
      </c>
      <c r="AW374" s="177">
        <f t="shared" si="417"/>
        <v>316</v>
      </c>
      <c r="AX374" s="177">
        <f t="shared" si="417"/>
        <v>372</v>
      </c>
      <c r="AY374" s="177">
        <f t="shared" si="417"/>
        <v>688</v>
      </c>
      <c r="AZ374" s="177">
        <f t="shared" si="417"/>
        <v>338</v>
      </c>
      <c r="BA374" s="177">
        <f t="shared" si="417"/>
        <v>476</v>
      </c>
      <c r="BB374" s="177">
        <f t="shared" si="417"/>
        <v>814</v>
      </c>
      <c r="BC374" s="177">
        <f t="shared" ref="BC374:CW374" si="418">SUM(BC284:BC373)</f>
        <v>418</v>
      </c>
      <c r="BD374" s="177">
        <f t="shared" si="418"/>
        <v>321</v>
      </c>
      <c r="BE374" s="177">
        <f t="shared" si="418"/>
        <v>739</v>
      </c>
      <c r="BF374" s="177">
        <f t="shared" si="418"/>
        <v>615</v>
      </c>
      <c r="BG374" s="177">
        <f t="shared" si="418"/>
        <v>484</v>
      </c>
      <c r="BH374" s="177">
        <f t="shared" si="418"/>
        <v>1099</v>
      </c>
      <c r="BI374" s="177">
        <f t="shared" si="418"/>
        <v>718</v>
      </c>
      <c r="BJ374" s="177">
        <f t="shared" si="418"/>
        <v>472</v>
      </c>
      <c r="BK374" s="177">
        <f t="shared" si="418"/>
        <v>1190</v>
      </c>
      <c r="BL374" s="177">
        <f t="shared" si="418"/>
        <v>711</v>
      </c>
      <c r="BM374" s="177">
        <f t="shared" si="418"/>
        <v>555</v>
      </c>
      <c r="BN374" s="177">
        <f t="shared" si="418"/>
        <v>1266</v>
      </c>
      <c r="BO374" s="177">
        <f t="shared" si="418"/>
        <v>820</v>
      </c>
      <c r="BP374" s="177">
        <f t="shared" si="418"/>
        <v>580</v>
      </c>
      <c r="BQ374" s="177">
        <f t="shared" si="418"/>
        <v>1400</v>
      </c>
      <c r="BR374" s="177">
        <f t="shared" si="418"/>
        <v>744</v>
      </c>
      <c r="BS374" s="177">
        <f t="shared" si="418"/>
        <v>492</v>
      </c>
      <c r="BT374" s="177">
        <f t="shared" si="418"/>
        <v>1236</v>
      </c>
      <c r="BU374" s="177">
        <f t="shared" si="418"/>
        <v>676</v>
      </c>
      <c r="BV374" s="177">
        <f t="shared" si="418"/>
        <v>423</v>
      </c>
      <c r="BW374" s="177">
        <f t="shared" si="418"/>
        <v>1099</v>
      </c>
      <c r="BX374" s="177">
        <f t="shared" si="418"/>
        <v>705</v>
      </c>
      <c r="BY374" s="177">
        <f t="shared" si="418"/>
        <v>595</v>
      </c>
      <c r="BZ374" s="177">
        <f t="shared" si="418"/>
        <v>1300</v>
      </c>
      <c r="CA374" s="177">
        <f t="shared" si="418"/>
        <v>653</v>
      </c>
      <c r="CB374" s="177">
        <f t="shared" si="418"/>
        <v>547</v>
      </c>
      <c r="CC374" s="177">
        <f t="shared" si="418"/>
        <v>1200</v>
      </c>
      <c r="CD374" s="177">
        <f t="shared" si="418"/>
        <v>569</v>
      </c>
      <c r="CE374" s="177">
        <f t="shared" si="418"/>
        <v>447</v>
      </c>
      <c r="CF374" s="177">
        <f t="shared" si="418"/>
        <v>1016</v>
      </c>
      <c r="CG374" s="177">
        <f t="shared" si="418"/>
        <v>621</v>
      </c>
      <c r="CH374" s="177">
        <f t="shared" si="418"/>
        <v>378</v>
      </c>
      <c r="CI374" s="177">
        <f t="shared" si="418"/>
        <v>999</v>
      </c>
      <c r="CJ374" s="177">
        <f t="shared" si="418"/>
        <v>578</v>
      </c>
      <c r="CK374" s="177">
        <f t="shared" si="418"/>
        <v>358</v>
      </c>
      <c r="CL374" s="177">
        <f t="shared" si="418"/>
        <v>936</v>
      </c>
      <c r="CM374" s="177">
        <f t="shared" si="418"/>
        <v>677</v>
      </c>
      <c r="CN374" s="177">
        <f t="shared" si="418"/>
        <v>527</v>
      </c>
      <c r="CO374" s="177">
        <f t="shared" si="418"/>
        <v>1204</v>
      </c>
      <c r="CP374" s="177">
        <f t="shared" si="418"/>
        <v>761</v>
      </c>
      <c r="CQ374" s="177">
        <f t="shared" si="418"/>
        <v>577</v>
      </c>
      <c r="CR374" s="177">
        <f t="shared" si="418"/>
        <v>1338</v>
      </c>
      <c r="CS374" s="177">
        <f t="shared" si="418"/>
        <v>510</v>
      </c>
      <c r="CT374" s="177">
        <f t="shared" si="418"/>
        <v>372</v>
      </c>
      <c r="CU374" s="177">
        <f t="shared" si="418"/>
        <v>882</v>
      </c>
      <c r="CV374" s="177">
        <f t="shared" si="418"/>
        <v>433</v>
      </c>
      <c r="CW374" s="177">
        <f t="shared" si="418"/>
        <v>312</v>
      </c>
    </row>
    <row r="375" spans="1:101" x14ac:dyDescent="0.2">
      <c r="C375" s="71" t="b">
        <f>D374=C25</f>
        <v>1</v>
      </c>
      <c r="D375" s="162" t="b">
        <f>E374=D25</f>
        <v>1</v>
      </c>
      <c r="E375" s="162" t="b">
        <f>F374=E25</f>
        <v>1</v>
      </c>
      <c r="F375" s="162" t="e">
        <f>#REF!=#REF!</f>
        <v>#REF!</v>
      </c>
      <c r="G375" s="162"/>
      <c r="H375" s="162"/>
    </row>
    <row r="376" spans="1:101" x14ac:dyDescent="0.2">
      <c r="T376" s="101"/>
    </row>
    <row r="377" spans="1:101" x14ac:dyDescent="0.2">
      <c r="T377" s="101"/>
    </row>
    <row r="391" spans="9:9" x14ac:dyDescent="0.2">
      <c r="I391" s="4" t="s">
        <v>146</v>
      </c>
    </row>
  </sheetData>
  <sortState ref="D186:D275">
    <sortCondition ref="D186"/>
  </sortState>
  <mergeCells count="24">
    <mergeCell ref="B183:B185"/>
    <mergeCell ref="E30:E31"/>
    <mergeCell ref="D30:D31"/>
    <mergeCell ref="A25:B25"/>
    <mergeCell ref="A4:A6"/>
    <mergeCell ref="B4:B6"/>
    <mergeCell ref="A30:A32"/>
    <mergeCell ref="B30:B32"/>
    <mergeCell ref="A276:C276"/>
    <mergeCell ref="B281:B283"/>
    <mergeCell ref="A281:A283"/>
    <mergeCell ref="C281:C283"/>
    <mergeCell ref="C30:C31"/>
    <mergeCell ref="A51:B51"/>
    <mergeCell ref="B57:B59"/>
    <mergeCell ref="B98:B100"/>
    <mergeCell ref="B117:B119"/>
    <mergeCell ref="A183:A185"/>
    <mergeCell ref="C183:C185"/>
    <mergeCell ref="B162:B164"/>
    <mergeCell ref="B171:B173"/>
    <mergeCell ref="B127:B129"/>
    <mergeCell ref="B107:B109"/>
    <mergeCell ref="B66:B6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A136"/>
  <sheetViews>
    <sheetView zoomScale="60" zoomScaleNormal="60" workbookViewId="0">
      <selection activeCell="H46" sqref="H46"/>
    </sheetView>
  </sheetViews>
  <sheetFormatPr defaultColWidth="8.85546875" defaultRowHeight="15" x14ac:dyDescent="0.25"/>
  <cols>
    <col min="1" max="2" width="20.7109375" style="47" customWidth="1"/>
    <col min="3" max="3" width="30.7109375" style="47" customWidth="1"/>
    <col min="4" max="4" width="15.7109375" style="47" customWidth="1"/>
    <col min="5" max="29" width="10.7109375" style="47" customWidth="1"/>
    <col min="30" max="35" width="8.85546875" style="47"/>
    <col min="36" max="37" width="20.7109375" style="47" customWidth="1"/>
    <col min="38" max="46" width="10.7109375" style="47" customWidth="1"/>
    <col min="47" max="49" width="20.7109375" style="47" customWidth="1"/>
    <col min="50" max="58" width="10.7109375" style="47" customWidth="1"/>
    <col min="59" max="59" width="8.85546875" style="47"/>
    <col min="60" max="84" width="15.7109375" style="47" customWidth="1"/>
    <col min="85" max="16384" width="8.85546875" style="47"/>
  </cols>
  <sheetData>
    <row r="1" spans="1:53" ht="19.5" x14ac:dyDescent="0.25">
      <c r="A1" s="238" t="s">
        <v>274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</row>
    <row r="2" spans="1:53" x14ac:dyDescent="0.25">
      <c r="F2" s="47">
        <v>1</v>
      </c>
      <c r="G2" s="47">
        <v>2</v>
      </c>
      <c r="H2" s="47">
        <v>3</v>
      </c>
      <c r="I2" s="47">
        <v>4</v>
      </c>
      <c r="J2" s="47">
        <v>5</v>
      </c>
      <c r="K2" s="47">
        <v>6</v>
      </c>
      <c r="L2" s="47">
        <v>7</v>
      </c>
      <c r="M2" s="47">
        <v>8</v>
      </c>
      <c r="N2" s="47">
        <v>9</v>
      </c>
      <c r="O2" s="47">
        <v>10</v>
      </c>
      <c r="P2" s="47">
        <v>11</v>
      </c>
      <c r="Q2" s="47">
        <v>12</v>
      </c>
      <c r="R2" s="47">
        <v>13</v>
      </c>
      <c r="S2" s="47">
        <v>14</v>
      </c>
      <c r="T2" s="47">
        <v>15</v>
      </c>
      <c r="U2" s="47">
        <v>16</v>
      </c>
      <c r="V2" s="47">
        <v>17</v>
      </c>
      <c r="W2" s="47">
        <v>18</v>
      </c>
      <c r="X2" s="47">
        <v>19</v>
      </c>
      <c r="Y2" s="47">
        <v>20</v>
      </c>
      <c r="Z2" s="47">
        <v>21</v>
      </c>
      <c r="AA2" s="47">
        <v>22</v>
      </c>
      <c r="AB2" s="47">
        <v>23</v>
      </c>
    </row>
    <row r="3" spans="1:53" x14ac:dyDescent="0.25">
      <c r="B3" s="4"/>
      <c r="C3" s="4"/>
      <c r="D3" s="4"/>
      <c r="E3" s="240">
        <v>3.1746031746031746E-4</v>
      </c>
      <c r="F3" s="240">
        <v>7.9365079365079365E-5</v>
      </c>
      <c r="G3" s="240">
        <v>0</v>
      </c>
      <c r="H3" s="240">
        <v>2.380952380952381E-4</v>
      </c>
      <c r="I3" s="240">
        <v>2.2222222222222222E-3</v>
      </c>
      <c r="J3" s="240">
        <v>1.6111111111111111E-2</v>
      </c>
      <c r="K3" s="240">
        <v>5.1587301587301584E-2</v>
      </c>
      <c r="L3" s="240">
        <v>0.13992063492063492</v>
      </c>
      <c r="M3" s="240">
        <v>7.2380952380952379E-2</v>
      </c>
      <c r="N3" s="240">
        <v>5.7619047619047618E-2</v>
      </c>
      <c r="O3" s="240">
        <v>5.5238095238095239E-2</v>
      </c>
      <c r="P3" s="240">
        <v>5.1031746031746032E-2</v>
      </c>
      <c r="Q3" s="240">
        <v>4.9761904761904764E-2</v>
      </c>
      <c r="R3" s="240">
        <v>5.4365079365079366E-2</v>
      </c>
      <c r="S3" s="240">
        <v>7.0555555555555552E-2</v>
      </c>
      <c r="T3" s="240">
        <v>8.4523809523809529E-2</v>
      </c>
      <c r="U3" s="240">
        <v>9.5317460317460315E-2</v>
      </c>
      <c r="V3" s="240">
        <v>7.4682539682539684E-2</v>
      </c>
      <c r="W3" s="240">
        <v>5.4841269841269843E-2</v>
      </c>
      <c r="X3" s="240">
        <v>3.4682539682539683E-2</v>
      </c>
      <c r="Y3" s="240">
        <v>1.6666666666666666E-2</v>
      </c>
      <c r="Z3" s="240">
        <v>9.7619047619047616E-3</v>
      </c>
      <c r="AA3" s="240">
        <v>6.4285714285714285E-3</v>
      </c>
      <c r="AB3" s="240">
        <v>1.6666666666666668E-3</v>
      </c>
      <c r="AC3" s="240">
        <v>1.0000000000000002</v>
      </c>
    </row>
    <row r="4" spans="1:53" x14ac:dyDescent="0.25">
      <c r="B4" s="293" t="str">
        <f>[2]STATYSTYKI!A4</f>
        <v>Osiedle we Wrocławiu</v>
      </c>
      <c r="C4" s="293" t="str">
        <f>[2]STATYSTYKI!B4</f>
        <v>Punkt pomiarowy</v>
      </c>
      <c r="D4" s="289" t="s">
        <v>273</v>
      </c>
      <c r="E4" s="163">
        <v>6.6613381477509402E-16</v>
      </c>
      <c r="F4" s="163">
        <v>4.1666666666666699E-2</v>
      </c>
      <c r="G4" s="163">
        <v>8.3333333333333703E-2</v>
      </c>
      <c r="H4" s="163">
        <v>0.125000000000001</v>
      </c>
      <c r="I4" s="163">
        <v>0.16666666666666699</v>
      </c>
      <c r="J4" s="163">
        <v>0.20833333333333401</v>
      </c>
      <c r="K4" s="163">
        <v>0.25</v>
      </c>
      <c r="L4" s="163">
        <v>0.29166666666666702</v>
      </c>
      <c r="M4" s="163">
        <v>0.33333333333333298</v>
      </c>
      <c r="N4" s="163">
        <v>0.375</v>
      </c>
      <c r="O4" s="163">
        <v>0.41666666666666669</v>
      </c>
      <c r="P4" s="163">
        <v>0.45833333333333331</v>
      </c>
      <c r="Q4" s="163">
        <v>0.5</v>
      </c>
      <c r="R4" s="163">
        <v>0.54166666666666663</v>
      </c>
      <c r="S4" s="163">
        <v>0.58333333333333304</v>
      </c>
      <c r="T4" s="163">
        <v>0.625</v>
      </c>
      <c r="U4" s="163">
        <v>0.66666666666666696</v>
      </c>
      <c r="V4" s="163">
        <v>0.70833333333333304</v>
      </c>
      <c r="W4" s="163">
        <v>0.75</v>
      </c>
      <c r="X4" s="163">
        <v>0.79166666666666596</v>
      </c>
      <c r="Y4" s="163">
        <v>0.83333333333333304</v>
      </c>
      <c r="Z4" s="163">
        <v>0.875</v>
      </c>
      <c r="AA4" s="163">
        <v>0.91666666666666596</v>
      </c>
      <c r="AB4" s="163">
        <v>0.95833333333333304</v>
      </c>
      <c r="AC4" s="87"/>
    </row>
    <row r="5" spans="1:53" x14ac:dyDescent="0.25">
      <c r="B5" s="293"/>
      <c r="C5" s="293"/>
      <c r="D5" s="290"/>
      <c r="E5" s="163">
        <v>4.1666666666666297E-2</v>
      </c>
      <c r="F5" s="163">
        <v>8.3333333333333301E-2</v>
      </c>
      <c r="G5" s="163">
        <v>0.125</v>
      </c>
      <c r="H5" s="163">
        <v>0.16666666666666599</v>
      </c>
      <c r="I5" s="163">
        <v>0.20833333333333301</v>
      </c>
      <c r="J5" s="163">
        <v>0.25</v>
      </c>
      <c r="K5" s="163">
        <v>0.29166666666666602</v>
      </c>
      <c r="L5" s="163">
        <v>0.33333333333333298</v>
      </c>
      <c r="M5" s="163">
        <v>0.375</v>
      </c>
      <c r="N5" s="163">
        <v>0.41666666666666702</v>
      </c>
      <c r="O5" s="163">
        <v>0.45833333333333331</v>
      </c>
      <c r="P5" s="163">
        <v>0.5</v>
      </c>
      <c r="Q5" s="163">
        <v>0.54166666666666663</v>
      </c>
      <c r="R5" s="163">
        <v>0.58333333333333337</v>
      </c>
      <c r="S5" s="163">
        <v>0.625</v>
      </c>
      <c r="T5" s="163">
        <v>0.66666666666666696</v>
      </c>
      <c r="U5" s="163">
        <v>0.70833333333333304</v>
      </c>
      <c r="V5" s="163">
        <v>0.75</v>
      </c>
      <c r="W5" s="163">
        <v>0.79166666666666696</v>
      </c>
      <c r="X5" s="163">
        <v>0.83333333333333304</v>
      </c>
      <c r="Y5" s="163">
        <v>0.875</v>
      </c>
      <c r="Z5" s="163">
        <v>0.91666666666666696</v>
      </c>
      <c r="AA5" s="163">
        <v>0.95833333333333304</v>
      </c>
      <c r="AB5" s="163">
        <v>1</v>
      </c>
      <c r="AC5" s="87"/>
    </row>
    <row r="6" spans="1:53" x14ac:dyDescent="0.25">
      <c r="B6" s="241" t="str">
        <f>STATYSTYKI!A7</f>
        <v xml:space="preserve">Plac Grunwaldzki </v>
      </c>
      <c r="C6" s="241" t="str">
        <f>STATYSTYKI!B7</f>
        <v xml:space="preserve">pr_88a_wyjazd_A </v>
      </c>
      <c r="D6" s="242">
        <f>ROUND(((STATYSTYKI!H7+STATYSTYKI!K7+STATYSTYKI!N7+STATYSTYKI!Q7+STATYSTYKI!T7+STATYSTYKI!W7+STATYSTYKI!Z7+STATYSTYKI!AC7)*100%)/SUM(STATYSTYKI!$H$3+STATYSTYKI!$K$3+STATYSTYKI!$N$3+STATYSTYKI!$Q$3+STATYSTYKI!$T$3+STATYSTYKI!$W$3+STATYSTYKI!$Z$3+STATYSTYKI!$AC$3),0)</f>
        <v>619</v>
      </c>
      <c r="E6" s="191">
        <f t="shared" ref="E6:N15" si="0">ROUND($D6*E$3,0)</f>
        <v>0</v>
      </c>
      <c r="F6" s="191">
        <f t="shared" si="0"/>
        <v>0</v>
      </c>
      <c r="G6" s="191">
        <f t="shared" si="0"/>
        <v>0</v>
      </c>
      <c r="H6" s="191">
        <f t="shared" si="0"/>
        <v>0</v>
      </c>
      <c r="I6" s="191">
        <f t="shared" si="0"/>
        <v>1</v>
      </c>
      <c r="J6" s="191">
        <f t="shared" si="0"/>
        <v>10</v>
      </c>
      <c r="K6" s="191">
        <f t="shared" si="0"/>
        <v>32</v>
      </c>
      <c r="L6" s="191">
        <f t="shared" si="0"/>
        <v>87</v>
      </c>
      <c r="M6" s="191">
        <f t="shared" si="0"/>
        <v>45</v>
      </c>
      <c r="N6" s="191">
        <f t="shared" si="0"/>
        <v>36</v>
      </c>
      <c r="O6" s="191">
        <f t="shared" ref="O6:AB15" si="1">ROUND($D6*O$3,0)</f>
        <v>34</v>
      </c>
      <c r="P6" s="191">
        <f t="shared" si="1"/>
        <v>32</v>
      </c>
      <c r="Q6" s="191">
        <f t="shared" si="1"/>
        <v>31</v>
      </c>
      <c r="R6" s="191">
        <f t="shared" si="1"/>
        <v>34</v>
      </c>
      <c r="S6" s="191">
        <f t="shared" si="1"/>
        <v>44</v>
      </c>
      <c r="T6" s="191">
        <f t="shared" si="1"/>
        <v>52</v>
      </c>
      <c r="U6" s="191">
        <f t="shared" si="1"/>
        <v>59</v>
      </c>
      <c r="V6" s="191">
        <f t="shared" si="1"/>
        <v>46</v>
      </c>
      <c r="W6" s="191">
        <f t="shared" si="1"/>
        <v>34</v>
      </c>
      <c r="X6" s="191">
        <f t="shared" si="1"/>
        <v>21</v>
      </c>
      <c r="Y6" s="191">
        <f t="shared" si="1"/>
        <v>10</v>
      </c>
      <c r="Z6" s="191">
        <f t="shared" si="1"/>
        <v>6</v>
      </c>
      <c r="AA6" s="191">
        <f t="shared" si="1"/>
        <v>4</v>
      </c>
      <c r="AB6" s="191">
        <f t="shared" si="1"/>
        <v>1</v>
      </c>
      <c r="AC6" s="243"/>
    </row>
    <row r="7" spans="1:53" x14ac:dyDescent="0.25">
      <c r="B7" s="241" t="str">
        <f>STATYSTYKI!A8</f>
        <v xml:space="preserve">Plac Grunwaldzki </v>
      </c>
      <c r="C7" s="241" t="str">
        <f>STATYSTYKI!B8</f>
        <v>pr_88b_wjazd_A</v>
      </c>
      <c r="D7" s="242">
        <f>ROUND(((STATYSTYKI!H8+STATYSTYKI!K8+STATYSTYKI!N8+STATYSTYKI!Q8+STATYSTYKI!T8+STATYSTYKI!W8+STATYSTYKI!Z8+STATYSTYKI!AC8)*100%)/SUM(STATYSTYKI!$H$3+STATYSTYKI!$K$3+STATYSTYKI!$N$3+STATYSTYKI!$Q$3+STATYSTYKI!$T$3+STATYSTYKI!$W$3+STATYSTYKI!$Z$3+STATYSTYKI!$AC$3),0)</f>
        <v>312</v>
      </c>
      <c r="E7" s="191">
        <f t="shared" si="0"/>
        <v>0</v>
      </c>
      <c r="F7" s="191">
        <f t="shared" si="0"/>
        <v>0</v>
      </c>
      <c r="G7" s="191">
        <f t="shared" si="0"/>
        <v>0</v>
      </c>
      <c r="H7" s="191">
        <f t="shared" si="0"/>
        <v>0</v>
      </c>
      <c r="I7" s="191">
        <f t="shared" si="0"/>
        <v>1</v>
      </c>
      <c r="J7" s="191">
        <f t="shared" si="0"/>
        <v>5</v>
      </c>
      <c r="K7" s="191">
        <f t="shared" si="0"/>
        <v>16</v>
      </c>
      <c r="L7" s="191">
        <f t="shared" si="0"/>
        <v>44</v>
      </c>
      <c r="M7" s="191">
        <f t="shared" si="0"/>
        <v>23</v>
      </c>
      <c r="N7" s="191">
        <f t="shared" si="0"/>
        <v>18</v>
      </c>
      <c r="O7" s="191">
        <f t="shared" si="1"/>
        <v>17</v>
      </c>
      <c r="P7" s="191">
        <f t="shared" si="1"/>
        <v>16</v>
      </c>
      <c r="Q7" s="191">
        <f t="shared" si="1"/>
        <v>16</v>
      </c>
      <c r="R7" s="191">
        <f t="shared" si="1"/>
        <v>17</v>
      </c>
      <c r="S7" s="191">
        <f t="shared" si="1"/>
        <v>22</v>
      </c>
      <c r="T7" s="191">
        <f t="shared" si="1"/>
        <v>26</v>
      </c>
      <c r="U7" s="191">
        <f t="shared" si="1"/>
        <v>30</v>
      </c>
      <c r="V7" s="191">
        <f t="shared" si="1"/>
        <v>23</v>
      </c>
      <c r="W7" s="191">
        <f t="shared" si="1"/>
        <v>17</v>
      </c>
      <c r="X7" s="191">
        <f t="shared" si="1"/>
        <v>11</v>
      </c>
      <c r="Y7" s="191">
        <f t="shared" si="1"/>
        <v>5</v>
      </c>
      <c r="Z7" s="191">
        <f t="shared" si="1"/>
        <v>3</v>
      </c>
      <c r="AA7" s="191">
        <f t="shared" si="1"/>
        <v>2</v>
      </c>
      <c r="AB7" s="191">
        <f t="shared" si="1"/>
        <v>1</v>
      </c>
      <c r="AC7" s="243"/>
    </row>
    <row r="8" spans="1:53" x14ac:dyDescent="0.25">
      <c r="B8" s="241" t="str">
        <f>STATYSTYKI!A9</f>
        <v xml:space="preserve">Plac Grunwaldzki </v>
      </c>
      <c r="C8" s="241" t="str">
        <f>STATYSTYKI!B9</f>
        <v>pr_88c_T</v>
      </c>
      <c r="D8" s="242">
        <f>ROUND(((STATYSTYKI!H9+STATYSTYKI!K9+STATYSTYKI!N9+STATYSTYKI!Q9+STATYSTYKI!T9+STATYSTYKI!W9+STATYSTYKI!Z9+STATYSTYKI!AC9)*100%)/SUM(STATYSTYKI!$H$3+STATYSTYKI!$K$3+STATYSTYKI!$N$3+STATYSTYKI!$Q$3+STATYSTYKI!$T$3+STATYSTYKI!$W$3+STATYSTYKI!$Z$3+STATYSTYKI!$AC$3),0)</f>
        <v>7042</v>
      </c>
      <c r="E8" s="191">
        <f t="shared" si="0"/>
        <v>2</v>
      </c>
      <c r="F8" s="191">
        <f t="shared" si="0"/>
        <v>1</v>
      </c>
      <c r="G8" s="191">
        <f t="shared" si="0"/>
        <v>0</v>
      </c>
      <c r="H8" s="191">
        <f t="shared" si="0"/>
        <v>2</v>
      </c>
      <c r="I8" s="191">
        <f t="shared" si="0"/>
        <v>16</v>
      </c>
      <c r="J8" s="191">
        <f t="shared" si="0"/>
        <v>113</v>
      </c>
      <c r="K8" s="191">
        <f t="shared" si="0"/>
        <v>363</v>
      </c>
      <c r="L8" s="191">
        <f t="shared" si="0"/>
        <v>985</v>
      </c>
      <c r="M8" s="191">
        <f t="shared" si="0"/>
        <v>510</v>
      </c>
      <c r="N8" s="191">
        <f t="shared" si="0"/>
        <v>406</v>
      </c>
      <c r="O8" s="191">
        <f t="shared" si="1"/>
        <v>389</v>
      </c>
      <c r="P8" s="191">
        <f t="shared" si="1"/>
        <v>359</v>
      </c>
      <c r="Q8" s="191">
        <f t="shared" si="1"/>
        <v>350</v>
      </c>
      <c r="R8" s="191">
        <f t="shared" si="1"/>
        <v>383</v>
      </c>
      <c r="S8" s="191">
        <f t="shared" si="1"/>
        <v>497</v>
      </c>
      <c r="T8" s="191">
        <f t="shared" si="1"/>
        <v>595</v>
      </c>
      <c r="U8" s="191">
        <f t="shared" si="1"/>
        <v>671</v>
      </c>
      <c r="V8" s="191">
        <f t="shared" si="1"/>
        <v>526</v>
      </c>
      <c r="W8" s="191">
        <f t="shared" si="1"/>
        <v>386</v>
      </c>
      <c r="X8" s="191">
        <f t="shared" si="1"/>
        <v>244</v>
      </c>
      <c r="Y8" s="191">
        <f t="shared" si="1"/>
        <v>117</v>
      </c>
      <c r="Z8" s="191">
        <f t="shared" si="1"/>
        <v>69</v>
      </c>
      <c r="AA8" s="191">
        <f t="shared" si="1"/>
        <v>45</v>
      </c>
      <c r="AB8" s="191">
        <f t="shared" si="1"/>
        <v>12</v>
      </c>
      <c r="AC8" s="243"/>
    </row>
    <row r="9" spans="1:53" x14ac:dyDescent="0.25">
      <c r="B9" s="241" t="str">
        <f>STATYSTYKI!A10</f>
        <v xml:space="preserve">Plac Grunwaldzki </v>
      </c>
      <c r="C9" s="241" t="str">
        <f>STATYSTYKI!B10</f>
        <v>pr_88c_A</v>
      </c>
      <c r="D9" s="242">
        <f>ROUND(((STATYSTYKI!H10+STATYSTYKI!K10+STATYSTYKI!N10+STATYSTYKI!Q10+STATYSTYKI!T10+STATYSTYKI!W10+STATYSTYKI!Z10+STATYSTYKI!AC10)*100%)/SUM(STATYSTYKI!$H$3+STATYSTYKI!$K$3+STATYSTYKI!$N$3+STATYSTYKI!$Q$3+STATYSTYKI!$T$3+STATYSTYKI!$W$3+STATYSTYKI!$Z$3+STATYSTYKI!$AC$3),0)</f>
        <v>2850</v>
      </c>
      <c r="E9" s="191">
        <f t="shared" si="0"/>
        <v>1</v>
      </c>
      <c r="F9" s="191">
        <f t="shared" si="0"/>
        <v>0</v>
      </c>
      <c r="G9" s="191">
        <f t="shared" si="0"/>
        <v>0</v>
      </c>
      <c r="H9" s="191">
        <f t="shared" si="0"/>
        <v>1</v>
      </c>
      <c r="I9" s="191">
        <f t="shared" si="0"/>
        <v>6</v>
      </c>
      <c r="J9" s="191">
        <f t="shared" si="0"/>
        <v>46</v>
      </c>
      <c r="K9" s="191">
        <f t="shared" si="0"/>
        <v>147</v>
      </c>
      <c r="L9" s="191">
        <f t="shared" si="0"/>
        <v>399</v>
      </c>
      <c r="M9" s="191">
        <f t="shared" si="0"/>
        <v>206</v>
      </c>
      <c r="N9" s="191">
        <f t="shared" si="0"/>
        <v>164</v>
      </c>
      <c r="O9" s="191">
        <f t="shared" si="1"/>
        <v>157</v>
      </c>
      <c r="P9" s="191">
        <f t="shared" si="1"/>
        <v>145</v>
      </c>
      <c r="Q9" s="191">
        <f t="shared" si="1"/>
        <v>142</v>
      </c>
      <c r="R9" s="191">
        <f t="shared" si="1"/>
        <v>155</v>
      </c>
      <c r="S9" s="191">
        <f t="shared" si="1"/>
        <v>201</v>
      </c>
      <c r="T9" s="191">
        <f t="shared" si="1"/>
        <v>241</v>
      </c>
      <c r="U9" s="191">
        <f t="shared" si="1"/>
        <v>272</v>
      </c>
      <c r="V9" s="191">
        <f t="shared" si="1"/>
        <v>213</v>
      </c>
      <c r="W9" s="191">
        <f t="shared" si="1"/>
        <v>156</v>
      </c>
      <c r="X9" s="191">
        <f t="shared" si="1"/>
        <v>99</v>
      </c>
      <c r="Y9" s="191">
        <f t="shared" si="1"/>
        <v>48</v>
      </c>
      <c r="Z9" s="191">
        <f t="shared" si="1"/>
        <v>28</v>
      </c>
      <c r="AA9" s="191">
        <f t="shared" si="1"/>
        <v>18</v>
      </c>
      <c r="AB9" s="191">
        <f t="shared" si="1"/>
        <v>5</v>
      </c>
      <c r="AC9" s="243"/>
    </row>
    <row r="10" spans="1:53" x14ac:dyDescent="0.25">
      <c r="B10" s="241" t="str">
        <f>STATYSTYKI!A11</f>
        <v xml:space="preserve">Plac Grunwaldzki </v>
      </c>
      <c r="C10" s="241" t="str">
        <f>STATYSTYKI!B11</f>
        <v>pr_88d_T</v>
      </c>
      <c r="D10" s="242">
        <f>ROUND(((STATYSTYKI!H11+STATYSTYKI!K11+STATYSTYKI!N11+STATYSTYKI!Q11+STATYSTYKI!T11+STATYSTYKI!W11+STATYSTYKI!Z11+STATYSTYKI!AC11)*100%)/SUM(STATYSTYKI!$H$3+STATYSTYKI!$K$3+STATYSTYKI!$N$3+STATYSTYKI!$Q$3+STATYSTYKI!$T$3+STATYSTYKI!$W$3+STATYSTYKI!$Z$3+STATYSTYKI!$AC$3),0)</f>
        <v>3738</v>
      </c>
      <c r="E10" s="191">
        <f t="shared" si="0"/>
        <v>1</v>
      </c>
      <c r="F10" s="191">
        <f t="shared" si="0"/>
        <v>0</v>
      </c>
      <c r="G10" s="191">
        <f t="shared" si="0"/>
        <v>0</v>
      </c>
      <c r="H10" s="191">
        <f t="shared" si="0"/>
        <v>1</v>
      </c>
      <c r="I10" s="191">
        <f t="shared" si="0"/>
        <v>8</v>
      </c>
      <c r="J10" s="191">
        <f t="shared" si="0"/>
        <v>60</v>
      </c>
      <c r="K10" s="191">
        <f t="shared" si="0"/>
        <v>193</v>
      </c>
      <c r="L10" s="191">
        <f t="shared" si="0"/>
        <v>523</v>
      </c>
      <c r="M10" s="191">
        <f t="shared" si="0"/>
        <v>271</v>
      </c>
      <c r="N10" s="191">
        <f t="shared" si="0"/>
        <v>215</v>
      </c>
      <c r="O10" s="191">
        <f t="shared" si="1"/>
        <v>206</v>
      </c>
      <c r="P10" s="191">
        <f t="shared" si="1"/>
        <v>191</v>
      </c>
      <c r="Q10" s="191">
        <f t="shared" si="1"/>
        <v>186</v>
      </c>
      <c r="R10" s="191">
        <f t="shared" si="1"/>
        <v>203</v>
      </c>
      <c r="S10" s="191">
        <f t="shared" si="1"/>
        <v>264</v>
      </c>
      <c r="T10" s="191">
        <f t="shared" si="1"/>
        <v>316</v>
      </c>
      <c r="U10" s="191">
        <f t="shared" si="1"/>
        <v>356</v>
      </c>
      <c r="V10" s="191">
        <f t="shared" si="1"/>
        <v>279</v>
      </c>
      <c r="W10" s="191">
        <f t="shared" si="1"/>
        <v>205</v>
      </c>
      <c r="X10" s="191">
        <f t="shared" si="1"/>
        <v>130</v>
      </c>
      <c r="Y10" s="191">
        <f t="shared" si="1"/>
        <v>62</v>
      </c>
      <c r="Z10" s="191">
        <f t="shared" si="1"/>
        <v>36</v>
      </c>
      <c r="AA10" s="191">
        <f t="shared" si="1"/>
        <v>24</v>
      </c>
      <c r="AB10" s="191">
        <f t="shared" si="1"/>
        <v>6</v>
      </c>
      <c r="AC10" s="243"/>
    </row>
    <row r="11" spans="1:53" x14ac:dyDescent="0.25">
      <c r="B11" s="241" t="str">
        <f>STATYSTYKI!A12</f>
        <v xml:space="preserve">Plac Grunwaldzki </v>
      </c>
      <c r="C11" s="241" t="str">
        <f>STATYSTYKI!B12</f>
        <v>pr_88d_A</v>
      </c>
      <c r="D11" s="242">
        <f>ROUND(((STATYSTYKI!H12+STATYSTYKI!K12+STATYSTYKI!N12+STATYSTYKI!Q12+STATYSTYKI!T12+STATYSTYKI!W12+STATYSTYKI!Z12+STATYSTYKI!AC12)*100%)/SUM(STATYSTYKI!$H$3+STATYSTYKI!$K$3+STATYSTYKI!$N$3+STATYSTYKI!$Q$3+STATYSTYKI!$T$3+STATYSTYKI!$W$3+STATYSTYKI!$Z$3+STATYSTYKI!$AC$3),0)</f>
        <v>5500</v>
      </c>
      <c r="E11" s="191">
        <f t="shared" si="0"/>
        <v>2</v>
      </c>
      <c r="F11" s="191">
        <f t="shared" si="0"/>
        <v>0</v>
      </c>
      <c r="G11" s="191">
        <f t="shared" si="0"/>
        <v>0</v>
      </c>
      <c r="H11" s="191">
        <f t="shared" si="0"/>
        <v>1</v>
      </c>
      <c r="I11" s="191">
        <f t="shared" si="0"/>
        <v>12</v>
      </c>
      <c r="J11" s="191">
        <f t="shared" si="0"/>
        <v>89</v>
      </c>
      <c r="K11" s="191">
        <f t="shared" si="0"/>
        <v>284</v>
      </c>
      <c r="L11" s="191">
        <f t="shared" si="0"/>
        <v>770</v>
      </c>
      <c r="M11" s="191">
        <f t="shared" si="0"/>
        <v>398</v>
      </c>
      <c r="N11" s="191">
        <f t="shared" si="0"/>
        <v>317</v>
      </c>
      <c r="O11" s="191">
        <f t="shared" si="1"/>
        <v>304</v>
      </c>
      <c r="P11" s="191">
        <f t="shared" si="1"/>
        <v>281</v>
      </c>
      <c r="Q11" s="191">
        <f t="shared" si="1"/>
        <v>274</v>
      </c>
      <c r="R11" s="191">
        <f t="shared" si="1"/>
        <v>299</v>
      </c>
      <c r="S11" s="191">
        <f t="shared" si="1"/>
        <v>388</v>
      </c>
      <c r="T11" s="191">
        <f t="shared" si="1"/>
        <v>465</v>
      </c>
      <c r="U11" s="191">
        <f t="shared" si="1"/>
        <v>524</v>
      </c>
      <c r="V11" s="191">
        <f t="shared" si="1"/>
        <v>411</v>
      </c>
      <c r="W11" s="191">
        <f t="shared" si="1"/>
        <v>302</v>
      </c>
      <c r="X11" s="191">
        <f t="shared" si="1"/>
        <v>191</v>
      </c>
      <c r="Y11" s="191">
        <f t="shared" si="1"/>
        <v>92</v>
      </c>
      <c r="Z11" s="191">
        <f t="shared" si="1"/>
        <v>54</v>
      </c>
      <c r="AA11" s="191">
        <f t="shared" si="1"/>
        <v>35</v>
      </c>
      <c r="AB11" s="191">
        <f t="shared" si="1"/>
        <v>9</v>
      </c>
      <c r="AC11" s="243"/>
    </row>
    <row r="12" spans="1:53" x14ac:dyDescent="0.25">
      <c r="B12" s="241" t="str">
        <f>STATYSTYKI!A13</f>
        <v xml:space="preserve">Plac Grunwaldzki </v>
      </c>
      <c r="C12" s="241" t="str">
        <f>STATYSTYKI!B13</f>
        <v>pr_88e_T</v>
      </c>
      <c r="D12" s="242">
        <f>ROUND(((STATYSTYKI!H13+STATYSTYKI!K13+STATYSTYKI!N13+STATYSTYKI!Q13+STATYSTYKI!T13+STATYSTYKI!W13+STATYSTYKI!Z13+STATYSTYKI!AC13)*100%)/SUM(STATYSTYKI!$H$3+STATYSTYKI!$K$3+STATYSTYKI!$N$3+STATYSTYKI!$Q$3+STATYSTYKI!$T$3+STATYSTYKI!$W$3+STATYSTYKI!$Z$3+STATYSTYKI!$AC$3),0)</f>
        <v>3999</v>
      </c>
      <c r="E12" s="191">
        <f t="shared" si="0"/>
        <v>1</v>
      </c>
      <c r="F12" s="191">
        <f t="shared" si="0"/>
        <v>0</v>
      </c>
      <c r="G12" s="191">
        <f t="shared" si="0"/>
        <v>0</v>
      </c>
      <c r="H12" s="191">
        <f t="shared" si="0"/>
        <v>1</v>
      </c>
      <c r="I12" s="191">
        <f t="shared" si="0"/>
        <v>9</v>
      </c>
      <c r="J12" s="191">
        <f t="shared" si="0"/>
        <v>64</v>
      </c>
      <c r="K12" s="191">
        <f t="shared" si="0"/>
        <v>206</v>
      </c>
      <c r="L12" s="191">
        <f t="shared" si="0"/>
        <v>560</v>
      </c>
      <c r="M12" s="191">
        <f t="shared" si="0"/>
        <v>289</v>
      </c>
      <c r="N12" s="191">
        <f t="shared" si="0"/>
        <v>230</v>
      </c>
      <c r="O12" s="191">
        <f t="shared" si="1"/>
        <v>221</v>
      </c>
      <c r="P12" s="191">
        <f t="shared" si="1"/>
        <v>204</v>
      </c>
      <c r="Q12" s="191">
        <f t="shared" si="1"/>
        <v>199</v>
      </c>
      <c r="R12" s="191">
        <f t="shared" si="1"/>
        <v>217</v>
      </c>
      <c r="S12" s="191">
        <f t="shared" si="1"/>
        <v>282</v>
      </c>
      <c r="T12" s="191">
        <f t="shared" si="1"/>
        <v>338</v>
      </c>
      <c r="U12" s="191">
        <f t="shared" si="1"/>
        <v>381</v>
      </c>
      <c r="V12" s="191">
        <f t="shared" si="1"/>
        <v>299</v>
      </c>
      <c r="W12" s="191">
        <f t="shared" si="1"/>
        <v>219</v>
      </c>
      <c r="X12" s="191">
        <f t="shared" si="1"/>
        <v>139</v>
      </c>
      <c r="Y12" s="191">
        <f t="shared" si="1"/>
        <v>67</v>
      </c>
      <c r="Z12" s="191">
        <f t="shared" si="1"/>
        <v>39</v>
      </c>
      <c r="AA12" s="191">
        <f t="shared" si="1"/>
        <v>26</v>
      </c>
      <c r="AB12" s="191">
        <f t="shared" si="1"/>
        <v>7</v>
      </c>
      <c r="AC12" s="243"/>
    </row>
    <row r="13" spans="1:53" x14ac:dyDescent="0.25">
      <c r="B13" s="241" t="str">
        <f>STATYSTYKI!A14</f>
        <v xml:space="preserve">Plac Grunwaldzki </v>
      </c>
      <c r="C13" s="241" t="str">
        <f>STATYSTYKI!B14</f>
        <v>pr_88e_A</v>
      </c>
      <c r="D13" s="242">
        <f>ROUND(((STATYSTYKI!H14+STATYSTYKI!K14+STATYSTYKI!N14+STATYSTYKI!Q14+STATYSTYKI!T14+STATYSTYKI!W14+STATYSTYKI!Z14+STATYSTYKI!AC14)*100%)/SUM(STATYSTYKI!$H$3+STATYSTYKI!$K$3+STATYSTYKI!$N$3+STATYSTYKI!$Q$3+STATYSTYKI!$T$3+STATYSTYKI!$W$3+STATYSTYKI!$Z$3+STATYSTYKI!$AC$3),0)</f>
        <v>3645</v>
      </c>
      <c r="E13" s="191">
        <f t="shared" si="0"/>
        <v>1</v>
      </c>
      <c r="F13" s="191">
        <f t="shared" si="0"/>
        <v>0</v>
      </c>
      <c r="G13" s="191">
        <f t="shared" si="0"/>
        <v>0</v>
      </c>
      <c r="H13" s="191">
        <f t="shared" si="0"/>
        <v>1</v>
      </c>
      <c r="I13" s="191">
        <f t="shared" si="0"/>
        <v>8</v>
      </c>
      <c r="J13" s="191">
        <f t="shared" si="0"/>
        <v>59</v>
      </c>
      <c r="K13" s="191">
        <f t="shared" si="0"/>
        <v>188</v>
      </c>
      <c r="L13" s="191">
        <f t="shared" si="0"/>
        <v>510</v>
      </c>
      <c r="M13" s="191">
        <f t="shared" si="0"/>
        <v>264</v>
      </c>
      <c r="N13" s="191">
        <f t="shared" si="0"/>
        <v>210</v>
      </c>
      <c r="O13" s="191">
        <f t="shared" si="1"/>
        <v>201</v>
      </c>
      <c r="P13" s="191">
        <f t="shared" si="1"/>
        <v>186</v>
      </c>
      <c r="Q13" s="191">
        <f t="shared" si="1"/>
        <v>181</v>
      </c>
      <c r="R13" s="191">
        <f t="shared" si="1"/>
        <v>198</v>
      </c>
      <c r="S13" s="191">
        <f t="shared" si="1"/>
        <v>257</v>
      </c>
      <c r="T13" s="191">
        <f t="shared" si="1"/>
        <v>308</v>
      </c>
      <c r="U13" s="191">
        <f t="shared" si="1"/>
        <v>347</v>
      </c>
      <c r="V13" s="191">
        <f t="shared" si="1"/>
        <v>272</v>
      </c>
      <c r="W13" s="191">
        <f t="shared" si="1"/>
        <v>200</v>
      </c>
      <c r="X13" s="191">
        <f t="shared" si="1"/>
        <v>126</v>
      </c>
      <c r="Y13" s="191">
        <f t="shared" si="1"/>
        <v>61</v>
      </c>
      <c r="Z13" s="191">
        <f t="shared" si="1"/>
        <v>36</v>
      </c>
      <c r="AA13" s="191">
        <f t="shared" si="1"/>
        <v>23</v>
      </c>
      <c r="AB13" s="191">
        <f t="shared" si="1"/>
        <v>6</v>
      </c>
      <c r="AC13" s="243"/>
    </row>
    <row r="14" spans="1:53" x14ac:dyDescent="0.25">
      <c r="B14" s="241" t="str">
        <f>STATYSTYKI!A15</f>
        <v xml:space="preserve">Plac Grunwaldzki </v>
      </c>
      <c r="C14" s="241" t="str">
        <f>STATYSTYKI!B15</f>
        <v>pr_88f_T</v>
      </c>
      <c r="D14" s="242">
        <f>ROUND(((STATYSTYKI!H15+STATYSTYKI!K15+STATYSTYKI!N15+STATYSTYKI!Q15+STATYSTYKI!T15+STATYSTYKI!W15+STATYSTYKI!Z15+STATYSTYKI!AC15)*100%)/SUM(STATYSTYKI!$H$3+STATYSTYKI!$K$3+STATYSTYKI!$N$3+STATYSTYKI!$Q$3+STATYSTYKI!$T$3+STATYSTYKI!$W$3+STATYSTYKI!$Z$3+STATYSTYKI!$AC$3),0)</f>
        <v>2915</v>
      </c>
      <c r="E14" s="191">
        <f t="shared" si="0"/>
        <v>1</v>
      </c>
      <c r="F14" s="191">
        <f t="shared" si="0"/>
        <v>0</v>
      </c>
      <c r="G14" s="191">
        <f t="shared" si="0"/>
        <v>0</v>
      </c>
      <c r="H14" s="191">
        <f t="shared" si="0"/>
        <v>1</v>
      </c>
      <c r="I14" s="191">
        <f t="shared" si="0"/>
        <v>6</v>
      </c>
      <c r="J14" s="191">
        <f t="shared" si="0"/>
        <v>47</v>
      </c>
      <c r="K14" s="191">
        <f t="shared" si="0"/>
        <v>150</v>
      </c>
      <c r="L14" s="191">
        <f t="shared" si="0"/>
        <v>408</v>
      </c>
      <c r="M14" s="191">
        <f t="shared" si="0"/>
        <v>211</v>
      </c>
      <c r="N14" s="191">
        <f t="shared" si="0"/>
        <v>168</v>
      </c>
      <c r="O14" s="191">
        <f t="shared" si="1"/>
        <v>161</v>
      </c>
      <c r="P14" s="191">
        <f t="shared" si="1"/>
        <v>149</v>
      </c>
      <c r="Q14" s="191">
        <f t="shared" si="1"/>
        <v>145</v>
      </c>
      <c r="R14" s="191">
        <f t="shared" si="1"/>
        <v>158</v>
      </c>
      <c r="S14" s="191">
        <f t="shared" si="1"/>
        <v>206</v>
      </c>
      <c r="T14" s="191">
        <f t="shared" si="1"/>
        <v>246</v>
      </c>
      <c r="U14" s="191">
        <f t="shared" si="1"/>
        <v>278</v>
      </c>
      <c r="V14" s="191">
        <f t="shared" si="1"/>
        <v>218</v>
      </c>
      <c r="W14" s="191">
        <f t="shared" si="1"/>
        <v>160</v>
      </c>
      <c r="X14" s="191">
        <f t="shared" si="1"/>
        <v>101</v>
      </c>
      <c r="Y14" s="191">
        <f t="shared" si="1"/>
        <v>49</v>
      </c>
      <c r="Z14" s="191">
        <f t="shared" si="1"/>
        <v>28</v>
      </c>
      <c r="AA14" s="191">
        <f t="shared" si="1"/>
        <v>19</v>
      </c>
      <c r="AB14" s="191">
        <f t="shared" si="1"/>
        <v>5</v>
      </c>
      <c r="AC14" s="243"/>
    </row>
    <row r="15" spans="1:53" x14ac:dyDescent="0.25">
      <c r="B15" s="241" t="str">
        <f>STATYSTYKI!A16</f>
        <v xml:space="preserve">Plac Grunwaldzki </v>
      </c>
      <c r="C15" s="241" t="str">
        <f>STATYSTYKI!B16</f>
        <v>pr_88f_A</v>
      </c>
      <c r="D15" s="242">
        <f>ROUND(((STATYSTYKI!H16+STATYSTYKI!K16+STATYSTYKI!N16+STATYSTYKI!Q16+STATYSTYKI!T16+STATYSTYKI!W16+STATYSTYKI!Z16+STATYSTYKI!AC16)*100%)/SUM(STATYSTYKI!$H$3+STATYSTYKI!$K$3+STATYSTYKI!$N$3+STATYSTYKI!$Q$3+STATYSTYKI!$T$3+STATYSTYKI!$W$3+STATYSTYKI!$Z$3+STATYSTYKI!$AC$3),0)</f>
        <v>4262</v>
      </c>
      <c r="E15" s="191">
        <f t="shared" si="0"/>
        <v>1</v>
      </c>
      <c r="F15" s="191">
        <f t="shared" si="0"/>
        <v>0</v>
      </c>
      <c r="G15" s="191">
        <f t="shared" si="0"/>
        <v>0</v>
      </c>
      <c r="H15" s="191">
        <f t="shared" si="0"/>
        <v>1</v>
      </c>
      <c r="I15" s="191">
        <f t="shared" si="0"/>
        <v>9</v>
      </c>
      <c r="J15" s="191">
        <f t="shared" si="0"/>
        <v>69</v>
      </c>
      <c r="K15" s="191">
        <f t="shared" si="0"/>
        <v>220</v>
      </c>
      <c r="L15" s="191">
        <f t="shared" si="0"/>
        <v>596</v>
      </c>
      <c r="M15" s="191">
        <f t="shared" si="0"/>
        <v>308</v>
      </c>
      <c r="N15" s="191">
        <f t="shared" si="0"/>
        <v>246</v>
      </c>
      <c r="O15" s="191">
        <f t="shared" si="1"/>
        <v>235</v>
      </c>
      <c r="P15" s="191">
        <f t="shared" si="1"/>
        <v>217</v>
      </c>
      <c r="Q15" s="191">
        <f t="shared" si="1"/>
        <v>212</v>
      </c>
      <c r="R15" s="191">
        <f t="shared" si="1"/>
        <v>232</v>
      </c>
      <c r="S15" s="191">
        <f t="shared" si="1"/>
        <v>301</v>
      </c>
      <c r="T15" s="191">
        <f t="shared" si="1"/>
        <v>360</v>
      </c>
      <c r="U15" s="191">
        <f t="shared" si="1"/>
        <v>406</v>
      </c>
      <c r="V15" s="191">
        <f t="shared" si="1"/>
        <v>318</v>
      </c>
      <c r="W15" s="191">
        <f t="shared" si="1"/>
        <v>234</v>
      </c>
      <c r="X15" s="191">
        <f t="shared" si="1"/>
        <v>148</v>
      </c>
      <c r="Y15" s="191">
        <f t="shared" si="1"/>
        <v>71</v>
      </c>
      <c r="Z15" s="191">
        <f t="shared" si="1"/>
        <v>42</v>
      </c>
      <c r="AA15" s="191">
        <f t="shared" si="1"/>
        <v>27</v>
      </c>
      <c r="AB15" s="191">
        <f t="shared" si="1"/>
        <v>7</v>
      </c>
      <c r="AC15" s="243"/>
    </row>
    <row r="16" spans="1:53" x14ac:dyDescent="0.25">
      <c r="B16" s="241" t="str">
        <f>STATYSTYKI!A17</f>
        <v xml:space="preserve">Plac Grunwaldzki </v>
      </c>
      <c r="C16" s="241" t="str">
        <f>STATYSTYKI!B17</f>
        <v>pr_88g_A</v>
      </c>
      <c r="D16" s="242">
        <f>ROUND(((STATYSTYKI!H17+STATYSTYKI!K17+STATYSTYKI!N17+STATYSTYKI!Q17+STATYSTYKI!T17+STATYSTYKI!W17+STATYSTYKI!Z17+STATYSTYKI!AC17)*100%)/SUM(STATYSTYKI!$H$3+STATYSTYKI!$K$3+STATYSTYKI!$N$3+STATYSTYKI!$Q$3+STATYSTYKI!$T$3+STATYSTYKI!$W$3+STATYSTYKI!$Z$3+STATYSTYKI!$AC$3),0)</f>
        <v>857</v>
      </c>
      <c r="E16" s="191">
        <f t="shared" ref="E16:N24" si="2">ROUND($D16*E$3,0)</f>
        <v>0</v>
      </c>
      <c r="F16" s="191">
        <f t="shared" si="2"/>
        <v>0</v>
      </c>
      <c r="G16" s="191">
        <f t="shared" si="2"/>
        <v>0</v>
      </c>
      <c r="H16" s="191">
        <f t="shared" si="2"/>
        <v>0</v>
      </c>
      <c r="I16" s="191">
        <f t="shared" si="2"/>
        <v>2</v>
      </c>
      <c r="J16" s="191">
        <f t="shared" si="2"/>
        <v>14</v>
      </c>
      <c r="K16" s="191">
        <f t="shared" si="2"/>
        <v>44</v>
      </c>
      <c r="L16" s="191">
        <f t="shared" si="2"/>
        <v>120</v>
      </c>
      <c r="M16" s="191">
        <f t="shared" si="2"/>
        <v>62</v>
      </c>
      <c r="N16" s="191">
        <f t="shared" si="2"/>
        <v>49</v>
      </c>
      <c r="O16" s="191">
        <f t="shared" ref="O16:AB24" si="3">ROUND($D16*O$3,0)</f>
        <v>47</v>
      </c>
      <c r="P16" s="191">
        <f t="shared" si="3"/>
        <v>44</v>
      </c>
      <c r="Q16" s="191">
        <f t="shared" si="3"/>
        <v>43</v>
      </c>
      <c r="R16" s="191">
        <f t="shared" si="3"/>
        <v>47</v>
      </c>
      <c r="S16" s="191">
        <f t="shared" si="3"/>
        <v>60</v>
      </c>
      <c r="T16" s="191">
        <f t="shared" si="3"/>
        <v>72</v>
      </c>
      <c r="U16" s="191">
        <f t="shared" si="3"/>
        <v>82</v>
      </c>
      <c r="V16" s="191">
        <f t="shared" si="3"/>
        <v>64</v>
      </c>
      <c r="W16" s="191">
        <f t="shared" si="3"/>
        <v>47</v>
      </c>
      <c r="X16" s="191">
        <f t="shared" si="3"/>
        <v>30</v>
      </c>
      <c r="Y16" s="191">
        <f t="shared" si="3"/>
        <v>14</v>
      </c>
      <c r="Z16" s="191">
        <f t="shared" si="3"/>
        <v>8</v>
      </c>
      <c r="AA16" s="191">
        <f t="shared" si="3"/>
        <v>6</v>
      </c>
      <c r="AB16" s="191">
        <f t="shared" si="3"/>
        <v>1</v>
      </c>
      <c r="AC16" s="243"/>
    </row>
    <row r="17" spans="2:29" x14ac:dyDescent="0.25">
      <c r="B17" s="241" t="str">
        <f>STATYSTYKI!A18</f>
        <v xml:space="preserve">Plac Grunwaldzki </v>
      </c>
      <c r="C17" s="241" t="str">
        <f>STATYSTYKI!B18</f>
        <v>pr_88h_T</v>
      </c>
      <c r="D17" s="242">
        <f>ROUND(((STATYSTYKI!H18+STATYSTYKI!K18+STATYSTYKI!N18+STATYSTYKI!Q18+STATYSTYKI!T18+STATYSTYKI!W18+STATYSTYKI!Z18+STATYSTYKI!AC18)*100%)/SUM(STATYSTYKI!$H$3+STATYSTYKI!$K$3+STATYSTYKI!$N$3+STATYSTYKI!$Q$3+STATYSTYKI!$T$3+STATYSTYKI!$W$3+STATYSTYKI!$Z$3+STATYSTYKI!$AC$3),0)</f>
        <v>1925</v>
      </c>
      <c r="E17" s="191">
        <f t="shared" si="2"/>
        <v>1</v>
      </c>
      <c r="F17" s="191">
        <f t="shared" si="2"/>
        <v>0</v>
      </c>
      <c r="G17" s="191">
        <f t="shared" si="2"/>
        <v>0</v>
      </c>
      <c r="H17" s="191">
        <f t="shared" si="2"/>
        <v>0</v>
      </c>
      <c r="I17" s="191">
        <f t="shared" si="2"/>
        <v>4</v>
      </c>
      <c r="J17" s="191">
        <f t="shared" si="2"/>
        <v>31</v>
      </c>
      <c r="K17" s="191">
        <f t="shared" si="2"/>
        <v>99</v>
      </c>
      <c r="L17" s="191">
        <f t="shared" si="2"/>
        <v>269</v>
      </c>
      <c r="M17" s="191">
        <f t="shared" si="2"/>
        <v>139</v>
      </c>
      <c r="N17" s="191">
        <f t="shared" si="2"/>
        <v>111</v>
      </c>
      <c r="O17" s="191">
        <f t="shared" si="3"/>
        <v>106</v>
      </c>
      <c r="P17" s="191">
        <f t="shared" si="3"/>
        <v>98</v>
      </c>
      <c r="Q17" s="191">
        <f t="shared" si="3"/>
        <v>96</v>
      </c>
      <c r="R17" s="191">
        <f t="shared" si="3"/>
        <v>105</v>
      </c>
      <c r="S17" s="191">
        <f t="shared" si="3"/>
        <v>136</v>
      </c>
      <c r="T17" s="191">
        <f t="shared" si="3"/>
        <v>163</v>
      </c>
      <c r="U17" s="191">
        <f t="shared" si="3"/>
        <v>183</v>
      </c>
      <c r="V17" s="191">
        <f t="shared" si="3"/>
        <v>144</v>
      </c>
      <c r="W17" s="191">
        <f t="shared" si="3"/>
        <v>106</v>
      </c>
      <c r="X17" s="191">
        <f t="shared" si="3"/>
        <v>67</v>
      </c>
      <c r="Y17" s="191">
        <f t="shared" si="3"/>
        <v>32</v>
      </c>
      <c r="Z17" s="191">
        <f t="shared" si="3"/>
        <v>19</v>
      </c>
      <c r="AA17" s="191">
        <f t="shared" si="3"/>
        <v>12</v>
      </c>
      <c r="AB17" s="191">
        <f t="shared" si="3"/>
        <v>3</v>
      </c>
      <c r="AC17" s="243"/>
    </row>
    <row r="18" spans="2:29" x14ac:dyDescent="0.25">
      <c r="B18" s="241" t="str">
        <f>STATYSTYKI!A19</f>
        <v>Nadodrze</v>
      </c>
      <c r="C18" s="241" t="str">
        <f>STATYSTYKI!B19</f>
        <v>pr_90a_kier_zach_T</v>
      </c>
      <c r="D18" s="242">
        <f>ROUND(((STATYSTYKI!H19+STATYSTYKI!K19+STATYSTYKI!N19+STATYSTYKI!Q19+STATYSTYKI!T19+STATYSTYKI!W19+STATYSTYKI!Z19+STATYSTYKI!AC19)*100%)/SUM(STATYSTYKI!$H$3+STATYSTYKI!$K$3+STATYSTYKI!$N$3+STATYSTYKI!$Q$3+STATYSTYKI!$T$3+STATYSTYKI!$W$3+STATYSTYKI!$Z$3+STATYSTYKI!$AC$3),0)</f>
        <v>2275</v>
      </c>
      <c r="E18" s="191">
        <f t="shared" si="2"/>
        <v>1</v>
      </c>
      <c r="F18" s="191">
        <f t="shared" si="2"/>
        <v>0</v>
      </c>
      <c r="G18" s="191">
        <f t="shared" si="2"/>
        <v>0</v>
      </c>
      <c r="H18" s="191">
        <f t="shared" si="2"/>
        <v>1</v>
      </c>
      <c r="I18" s="191">
        <f t="shared" si="2"/>
        <v>5</v>
      </c>
      <c r="J18" s="191">
        <f t="shared" si="2"/>
        <v>37</v>
      </c>
      <c r="K18" s="191">
        <f t="shared" si="2"/>
        <v>117</v>
      </c>
      <c r="L18" s="191">
        <f t="shared" si="2"/>
        <v>318</v>
      </c>
      <c r="M18" s="191">
        <f t="shared" si="2"/>
        <v>165</v>
      </c>
      <c r="N18" s="191">
        <f t="shared" si="2"/>
        <v>131</v>
      </c>
      <c r="O18" s="191">
        <f t="shared" si="3"/>
        <v>126</v>
      </c>
      <c r="P18" s="191">
        <f t="shared" si="3"/>
        <v>116</v>
      </c>
      <c r="Q18" s="191">
        <f t="shared" si="3"/>
        <v>113</v>
      </c>
      <c r="R18" s="191">
        <f t="shared" si="3"/>
        <v>124</v>
      </c>
      <c r="S18" s="191">
        <f t="shared" si="3"/>
        <v>161</v>
      </c>
      <c r="T18" s="191">
        <f t="shared" si="3"/>
        <v>192</v>
      </c>
      <c r="U18" s="191">
        <f t="shared" si="3"/>
        <v>217</v>
      </c>
      <c r="V18" s="191">
        <f t="shared" si="3"/>
        <v>170</v>
      </c>
      <c r="W18" s="191">
        <f t="shared" si="3"/>
        <v>125</v>
      </c>
      <c r="X18" s="191">
        <f t="shared" si="3"/>
        <v>79</v>
      </c>
      <c r="Y18" s="191">
        <f t="shared" si="3"/>
        <v>38</v>
      </c>
      <c r="Z18" s="191">
        <f t="shared" si="3"/>
        <v>22</v>
      </c>
      <c r="AA18" s="191">
        <f t="shared" si="3"/>
        <v>15</v>
      </c>
      <c r="AB18" s="191">
        <f t="shared" si="3"/>
        <v>4</v>
      </c>
      <c r="AC18" s="243"/>
    </row>
    <row r="19" spans="2:29" x14ac:dyDescent="0.25">
      <c r="B19" s="241" t="str">
        <f>STATYSTYKI!A20</f>
        <v>Nadodrze</v>
      </c>
      <c r="C19" s="241" t="str">
        <f>STATYSTYKI!B20</f>
        <v>pr_90b_kier_wsch_T</v>
      </c>
      <c r="D19" s="242">
        <f>ROUND(((STATYSTYKI!H20+STATYSTYKI!K20+STATYSTYKI!N20+STATYSTYKI!Q20+STATYSTYKI!T20+STATYSTYKI!W20+STATYSTYKI!Z20+STATYSTYKI!AC20)*100%)/SUM(STATYSTYKI!$H$3+STATYSTYKI!$K$3+STATYSTYKI!$N$3+STATYSTYKI!$Q$3+STATYSTYKI!$T$3+STATYSTYKI!$W$3+STATYSTYKI!$Z$3+STATYSTYKI!$AC$3),0)</f>
        <v>1608</v>
      </c>
      <c r="E19" s="191">
        <f t="shared" si="2"/>
        <v>1</v>
      </c>
      <c r="F19" s="191">
        <f t="shared" si="2"/>
        <v>0</v>
      </c>
      <c r="G19" s="191">
        <f t="shared" si="2"/>
        <v>0</v>
      </c>
      <c r="H19" s="191">
        <f t="shared" si="2"/>
        <v>0</v>
      </c>
      <c r="I19" s="191">
        <f t="shared" si="2"/>
        <v>4</v>
      </c>
      <c r="J19" s="191">
        <f t="shared" si="2"/>
        <v>26</v>
      </c>
      <c r="K19" s="191">
        <f t="shared" si="2"/>
        <v>83</v>
      </c>
      <c r="L19" s="191">
        <f t="shared" si="2"/>
        <v>225</v>
      </c>
      <c r="M19" s="191">
        <f t="shared" si="2"/>
        <v>116</v>
      </c>
      <c r="N19" s="191">
        <f t="shared" si="2"/>
        <v>93</v>
      </c>
      <c r="O19" s="191">
        <f t="shared" si="3"/>
        <v>89</v>
      </c>
      <c r="P19" s="191">
        <f t="shared" si="3"/>
        <v>82</v>
      </c>
      <c r="Q19" s="191">
        <f t="shared" si="3"/>
        <v>80</v>
      </c>
      <c r="R19" s="191">
        <f t="shared" si="3"/>
        <v>87</v>
      </c>
      <c r="S19" s="191">
        <f t="shared" si="3"/>
        <v>113</v>
      </c>
      <c r="T19" s="191">
        <f t="shared" si="3"/>
        <v>136</v>
      </c>
      <c r="U19" s="191">
        <f t="shared" si="3"/>
        <v>153</v>
      </c>
      <c r="V19" s="191">
        <f t="shared" si="3"/>
        <v>120</v>
      </c>
      <c r="W19" s="191">
        <f t="shared" si="3"/>
        <v>88</v>
      </c>
      <c r="X19" s="191">
        <f t="shared" si="3"/>
        <v>56</v>
      </c>
      <c r="Y19" s="191">
        <f t="shared" si="3"/>
        <v>27</v>
      </c>
      <c r="Z19" s="191">
        <f t="shared" si="3"/>
        <v>16</v>
      </c>
      <c r="AA19" s="191">
        <f t="shared" si="3"/>
        <v>10</v>
      </c>
      <c r="AB19" s="191">
        <f t="shared" si="3"/>
        <v>3</v>
      </c>
      <c r="AC19" s="243"/>
    </row>
    <row r="20" spans="2:29" x14ac:dyDescent="0.25">
      <c r="B20" s="241" t="str">
        <f>STATYSTYKI!A21</f>
        <v>Nadodrze</v>
      </c>
      <c r="C20" s="241" t="str">
        <f>STATYSTYKI!B21</f>
        <v>pr_90c_T</v>
      </c>
      <c r="D20" s="242">
        <f>ROUND(((STATYSTYKI!H21+STATYSTYKI!K21+STATYSTYKI!N21+STATYSTYKI!Q21+STATYSTYKI!T21+STATYSTYKI!W21+STATYSTYKI!Z21+STATYSTYKI!AC21)*100%)/SUM(STATYSTYKI!$H$3+STATYSTYKI!$K$3+STATYSTYKI!$N$3+STATYSTYKI!$Q$3+STATYSTYKI!$T$3+STATYSTYKI!$W$3+STATYSTYKI!$Z$3+STATYSTYKI!$AC$3),0)</f>
        <v>2088</v>
      </c>
      <c r="E20" s="191">
        <f t="shared" si="2"/>
        <v>1</v>
      </c>
      <c r="F20" s="191">
        <f t="shared" si="2"/>
        <v>0</v>
      </c>
      <c r="G20" s="191">
        <f t="shared" si="2"/>
        <v>0</v>
      </c>
      <c r="H20" s="191">
        <f t="shared" si="2"/>
        <v>0</v>
      </c>
      <c r="I20" s="191">
        <f t="shared" si="2"/>
        <v>5</v>
      </c>
      <c r="J20" s="191">
        <f t="shared" si="2"/>
        <v>34</v>
      </c>
      <c r="K20" s="191">
        <f t="shared" si="2"/>
        <v>108</v>
      </c>
      <c r="L20" s="191">
        <f t="shared" si="2"/>
        <v>292</v>
      </c>
      <c r="M20" s="191">
        <f t="shared" si="2"/>
        <v>151</v>
      </c>
      <c r="N20" s="191">
        <f t="shared" si="2"/>
        <v>120</v>
      </c>
      <c r="O20" s="191">
        <f t="shared" si="3"/>
        <v>115</v>
      </c>
      <c r="P20" s="191">
        <f t="shared" si="3"/>
        <v>107</v>
      </c>
      <c r="Q20" s="191">
        <f t="shared" si="3"/>
        <v>104</v>
      </c>
      <c r="R20" s="191">
        <f t="shared" si="3"/>
        <v>114</v>
      </c>
      <c r="S20" s="191">
        <f t="shared" si="3"/>
        <v>147</v>
      </c>
      <c r="T20" s="191">
        <f t="shared" si="3"/>
        <v>176</v>
      </c>
      <c r="U20" s="191">
        <f t="shared" si="3"/>
        <v>199</v>
      </c>
      <c r="V20" s="191">
        <f t="shared" si="3"/>
        <v>156</v>
      </c>
      <c r="W20" s="191">
        <f t="shared" si="3"/>
        <v>115</v>
      </c>
      <c r="X20" s="191">
        <f t="shared" si="3"/>
        <v>72</v>
      </c>
      <c r="Y20" s="191">
        <f t="shared" si="3"/>
        <v>35</v>
      </c>
      <c r="Z20" s="191">
        <f t="shared" si="3"/>
        <v>20</v>
      </c>
      <c r="AA20" s="191">
        <f t="shared" si="3"/>
        <v>13</v>
      </c>
      <c r="AB20" s="191">
        <f t="shared" si="3"/>
        <v>3</v>
      </c>
      <c r="AC20" s="243"/>
    </row>
    <row r="21" spans="2:29" x14ac:dyDescent="0.25">
      <c r="B21" s="241" t="str">
        <f>STATYSTYKI!A22</f>
        <v>Nadodrze</v>
      </c>
      <c r="C21" s="241" t="str">
        <f>STATYSTYKI!B22</f>
        <v>pr_90a_kier_zach_A</v>
      </c>
      <c r="D21" s="242">
        <f>ROUND(((STATYSTYKI!H22+STATYSTYKI!K22+STATYSTYKI!N22+STATYSTYKI!Q22+STATYSTYKI!T22+STATYSTYKI!W22+STATYSTYKI!Z22+STATYSTYKI!AC22)*100%)/SUM(STATYSTYKI!$H$3+STATYSTYKI!$K$3+STATYSTYKI!$N$3+STATYSTYKI!$Q$3+STATYSTYKI!$T$3+STATYSTYKI!$W$3+STATYSTYKI!$Z$3+STATYSTYKI!$AC$3),0)</f>
        <v>1041</v>
      </c>
      <c r="E21" s="191">
        <f t="shared" si="2"/>
        <v>0</v>
      </c>
      <c r="F21" s="191">
        <f t="shared" si="2"/>
        <v>0</v>
      </c>
      <c r="G21" s="191">
        <f t="shared" si="2"/>
        <v>0</v>
      </c>
      <c r="H21" s="191">
        <f t="shared" si="2"/>
        <v>0</v>
      </c>
      <c r="I21" s="191">
        <f t="shared" si="2"/>
        <v>2</v>
      </c>
      <c r="J21" s="191">
        <f t="shared" si="2"/>
        <v>17</v>
      </c>
      <c r="K21" s="191">
        <f t="shared" si="2"/>
        <v>54</v>
      </c>
      <c r="L21" s="191">
        <f t="shared" si="2"/>
        <v>146</v>
      </c>
      <c r="M21" s="191">
        <f t="shared" si="2"/>
        <v>75</v>
      </c>
      <c r="N21" s="191">
        <f t="shared" si="2"/>
        <v>60</v>
      </c>
      <c r="O21" s="191">
        <f t="shared" si="3"/>
        <v>58</v>
      </c>
      <c r="P21" s="191">
        <f t="shared" si="3"/>
        <v>53</v>
      </c>
      <c r="Q21" s="191">
        <f t="shared" si="3"/>
        <v>52</v>
      </c>
      <c r="R21" s="191">
        <f t="shared" si="3"/>
        <v>57</v>
      </c>
      <c r="S21" s="191">
        <f t="shared" si="3"/>
        <v>73</v>
      </c>
      <c r="T21" s="191">
        <f t="shared" si="3"/>
        <v>88</v>
      </c>
      <c r="U21" s="191">
        <f t="shared" si="3"/>
        <v>99</v>
      </c>
      <c r="V21" s="191">
        <f t="shared" si="3"/>
        <v>78</v>
      </c>
      <c r="W21" s="191">
        <f t="shared" si="3"/>
        <v>57</v>
      </c>
      <c r="X21" s="191">
        <f t="shared" si="3"/>
        <v>36</v>
      </c>
      <c r="Y21" s="191">
        <f t="shared" si="3"/>
        <v>17</v>
      </c>
      <c r="Z21" s="191">
        <f t="shared" si="3"/>
        <v>10</v>
      </c>
      <c r="AA21" s="191">
        <f t="shared" si="3"/>
        <v>7</v>
      </c>
      <c r="AB21" s="191">
        <f t="shared" si="3"/>
        <v>2</v>
      </c>
      <c r="AC21" s="243"/>
    </row>
    <row r="22" spans="2:29" x14ac:dyDescent="0.25">
      <c r="B22" s="241" t="str">
        <f>STATYSTYKI!A23</f>
        <v>Nadodrze</v>
      </c>
      <c r="C22" s="241" t="str">
        <f>STATYSTYKI!B23</f>
        <v>pr_90b_kier_wsch_A</v>
      </c>
      <c r="D22" s="242">
        <f>ROUND(((STATYSTYKI!H23+STATYSTYKI!K23+STATYSTYKI!N23+STATYSTYKI!Q23+STATYSTYKI!T23+STATYSTYKI!W23+STATYSTYKI!Z23+STATYSTYKI!AC23)*100%)/SUM(STATYSTYKI!$H$3+STATYSTYKI!$K$3+STATYSTYKI!$N$3+STATYSTYKI!$Q$3+STATYSTYKI!$T$3+STATYSTYKI!$W$3+STATYSTYKI!$Z$3+STATYSTYKI!$AC$3),0)</f>
        <v>1059</v>
      </c>
      <c r="E22" s="191">
        <f t="shared" si="2"/>
        <v>0</v>
      </c>
      <c r="F22" s="191">
        <f t="shared" si="2"/>
        <v>0</v>
      </c>
      <c r="G22" s="191">
        <f t="shared" si="2"/>
        <v>0</v>
      </c>
      <c r="H22" s="191">
        <f t="shared" si="2"/>
        <v>0</v>
      </c>
      <c r="I22" s="191">
        <f t="shared" si="2"/>
        <v>2</v>
      </c>
      <c r="J22" s="191">
        <f t="shared" si="2"/>
        <v>17</v>
      </c>
      <c r="K22" s="191">
        <f t="shared" si="2"/>
        <v>55</v>
      </c>
      <c r="L22" s="191">
        <f t="shared" si="2"/>
        <v>148</v>
      </c>
      <c r="M22" s="191">
        <f t="shared" si="2"/>
        <v>77</v>
      </c>
      <c r="N22" s="191">
        <f t="shared" si="2"/>
        <v>61</v>
      </c>
      <c r="O22" s="191">
        <f t="shared" si="3"/>
        <v>58</v>
      </c>
      <c r="P22" s="191">
        <f t="shared" si="3"/>
        <v>54</v>
      </c>
      <c r="Q22" s="191">
        <f t="shared" si="3"/>
        <v>53</v>
      </c>
      <c r="R22" s="191">
        <f t="shared" si="3"/>
        <v>58</v>
      </c>
      <c r="S22" s="191">
        <f t="shared" si="3"/>
        <v>75</v>
      </c>
      <c r="T22" s="191">
        <f t="shared" si="3"/>
        <v>90</v>
      </c>
      <c r="U22" s="191">
        <f t="shared" si="3"/>
        <v>101</v>
      </c>
      <c r="V22" s="191">
        <f t="shared" si="3"/>
        <v>79</v>
      </c>
      <c r="W22" s="191">
        <f t="shared" si="3"/>
        <v>58</v>
      </c>
      <c r="X22" s="191">
        <f t="shared" si="3"/>
        <v>37</v>
      </c>
      <c r="Y22" s="191">
        <f t="shared" si="3"/>
        <v>18</v>
      </c>
      <c r="Z22" s="191">
        <f t="shared" si="3"/>
        <v>10</v>
      </c>
      <c r="AA22" s="191">
        <f t="shared" si="3"/>
        <v>7</v>
      </c>
      <c r="AB22" s="191">
        <f t="shared" si="3"/>
        <v>2</v>
      </c>
      <c r="AC22" s="243"/>
    </row>
    <row r="23" spans="2:29" x14ac:dyDescent="0.25">
      <c r="B23" s="241" t="str">
        <f>STATYSTYKI!A24</f>
        <v>Nadodrze</v>
      </c>
      <c r="C23" s="241" t="str">
        <f>STATYSTYKI!B24</f>
        <v>pr_90d_T</v>
      </c>
      <c r="D23" s="242">
        <f>ROUND(((STATYSTYKI!H24+STATYSTYKI!K24+STATYSTYKI!N24+STATYSTYKI!Q24+STATYSTYKI!T24+STATYSTYKI!W24+STATYSTYKI!Z24+STATYSTYKI!AC24)*100%)/SUM(STATYSTYKI!$H$3+STATYSTYKI!$K$3+STATYSTYKI!$N$3+STATYSTYKI!$Q$3+STATYSTYKI!$T$3+STATYSTYKI!$W$3+STATYSTYKI!$Z$3+STATYSTYKI!$AC$3),0)</f>
        <v>2437</v>
      </c>
      <c r="E23" s="191">
        <f t="shared" si="2"/>
        <v>1</v>
      </c>
      <c r="F23" s="191">
        <f t="shared" si="2"/>
        <v>0</v>
      </c>
      <c r="G23" s="191">
        <f t="shared" si="2"/>
        <v>0</v>
      </c>
      <c r="H23" s="191">
        <f t="shared" si="2"/>
        <v>1</v>
      </c>
      <c r="I23" s="191">
        <f t="shared" si="2"/>
        <v>5</v>
      </c>
      <c r="J23" s="191">
        <f t="shared" si="2"/>
        <v>39</v>
      </c>
      <c r="K23" s="191">
        <f t="shared" si="2"/>
        <v>126</v>
      </c>
      <c r="L23" s="191">
        <f t="shared" si="2"/>
        <v>341</v>
      </c>
      <c r="M23" s="191">
        <f t="shared" si="2"/>
        <v>176</v>
      </c>
      <c r="N23" s="191">
        <f t="shared" si="2"/>
        <v>140</v>
      </c>
      <c r="O23" s="191">
        <f t="shared" si="3"/>
        <v>135</v>
      </c>
      <c r="P23" s="191">
        <f t="shared" si="3"/>
        <v>124</v>
      </c>
      <c r="Q23" s="191">
        <f t="shared" si="3"/>
        <v>121</v>
      </c>
      <c r="R23" s="191">
        <f t="shared" si="3"/>
        <v>132</v>
      </c>
      <c r="S23" s="191">
        <f t="shared" si="3"/>
        <v>172</v>
      </c>
      <c r="T23" s="191">
        <f t="shared" si="3"/>
        <v>206</v>
      </c>
      <c r="U23" s="191">
        <f t="shared" si="3"/>
        <v>232</v>
      </c>
      <c r="V23" s="191">
        <f t="shared" si="3"/>
        <v>182</v>
      </c>
      <c r="W23" s="191">
        <f t="shared" si="3"/>
        <v>134</v>
      </c>
      <c r="X23" s="191">
        <f t="shared" si="3"/>
        <v>85</v>
      </c>
      <c r="Y23" s="191">
        <f t="shared" si="3"/>
        <v>41</v>
      </c>
      <c r="Z23" s="191">
        <f t="shared" si="3"/>
        <v>24</v>
      </c>
      <c r="AA23" s="191">
        <f t="shared" si="3"/>
        <v>16</v>
      </c>
      <c r="AB23" s="191">
        <f t="shared" si="3"/>
        <v>4</v>
      </c>
      <c r="AC23" s="243"/>
    </row>
    <row r="24" spans="2:29" x14ac:dyDescent="0.25">
      <c r="B24" s="294" t="str">
        <f>[2]STATYSTYKI!A83</f>
        <v>RAZEM</v>
      </c>
      <c r="C24" s="295"/>
      <c r="D24" s="242">
        <f>ROUND(((STATYSTYKI!H25+STATYSTYKI!K25+STATYSTYKI!N25+STATYSTYKI!Q25+STATYSTYKI!T25+STATYSTYKI!W25+STATYSTYKI!Z25+STATYSTYKI!AC25)*100%)/SUM(STATYSTYKI!$H$3+STATYSTYKI!$K$3+STATYSTYKI!$N$3+STATYSTYKI!$Q$3+STATYSTYKI!$T$3+STATYSTYKI!$W$3+STATYSTYKI!$Z$3+STATYSTYKI!$AC$3),0)</f>
        <v>48174</v>
      </c>
      <c r="E24" s="191">
        <f t="shared" si="2"/>
        <v>15</v>
      </c>
      <c r="F24" s="191">
        <f t="shared" si="2"/>
        <v>4</v>
      </c>
      <c r="G24" s="191">
        <f t="shared" si="2"/>
        <v>0</v>
      </c>
      <c r="H24" s="191">
        <f t="shared" si="2"/>
        <v>11</v>
      </c>
      <c r="I24" s="191">
        <f t="shared" si="2"/>
        <v>107</v>
      </c>
      <c r="J24" s="191">
        <f t="shared" si="2"/>
        <v>776</v>
      </c>
      <c r="K24" s="191">
        <f t="shared" si="2"/>
        <v>2485</v>
      </c>
      <c r="L24" s="191">
        <f t="shared" si="2"/>
        <v>6741</v>
      </c>
      <c r="M24" s="191">
        <f t="shared" si="2"/>
        <v>3487</v>
      </c>
      <c r="N24" s="191">
        <f t="shared" si="2"/>
        <v>2776</v>
      </c>
      <c r="O24" s="191">
        <f t="shared" si="3"/>
        <v>2661</v>
      </c>
      <c r="P24" s="191">
        <f t="shared" si="3"/>
        <v>2458</v>
      </c>
      <c r="Q24" s="191">
        <f t="shared" si="3"/>
        <v>2397</v>
      </c>
      <c r="R24" s="191">
        <f t="shared" si="3"/>
        <v>2619</v>
      </c>
      <c r="S24" s="191">
        <f t="shared" si="3"/>
        <v>3399</v>
      </c>
      <c r="T24" s="191">
        <f t="shared" si="3"/>
        <v>4072</v>
      </c>
      <c r="U24" s="191">
        <f t="shared" si="3"/>
        <v>4592</v>
      </c>
      <c r="V24" s="191">
        <f t="shared" si="3"/>
        <v>3598</v>
      </c>
      <c r="W24" s="191">
        <f t="shared" si="3"/>
        <v>2642</v>
      </c>
      <c r="X24" s="191">
        <f t="shared" si="3"/>
        <v>1671</v>
      </c>
      <c r="Y24" s="191">
        <f t="shared" si="3"/>
        <v>803</v>
      </c>
      <c r="Z24" s="191">
        <f t="shared" si="3"/>
        <v>470</v>
      </c>
      <c r="AA24" s="191">
        <f t="shared" si="3"/>
        <v>310</v>
      </c>
      <c r="AB24" s="191">
        <f t="shared" si="3"/>
        <v>80</v>
      </c>
      <c r="AC24" s="4"/>
    </row>
    <row r="25" spans="2:29" x14ac:dyDescent="0.25">
      <c r="B25" s="74"/>
      <c r="C25" s="74"/>
      <c r="D25" s="24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4"/>
    </row>
    <row r="26" spans="2:29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2:29" x14ac:dyDescent="0.25">
      <c r="B27" s="4"/>
      <c r="C27" s="285" t="str">
        <f>[2]STATYSTYKI!B460</f>
        <v>Rodzaj przewoźnika</v>
      </c>
      <c r="D27" s="289" t="str">
        <f t="shared" ref="D27:AB27" si="4">D4</f>
        <v>RAZEM (doba)</v>
      </c>
      <c r="E27" s="245">
        <f t="shared" si="4"/>
        <v>6.6613381477509402E-16</v>
      </c>
      <c r="F27" s="245">
        <f t="shared" si="4"/>
        <v>4.1666666666666699E-2</v>
      </c>
      <c r="G27" s="245">
        <f t="shared" si="4"/>
        <v>8.3333333333333703E-2</v>
      </c>
      <c r="H27" s="245">
        <f t="shared" si="4"/>
        <v>0.125000000000001</v>
      </c>
      <c r="I27" s="245">
        <f t="shared" si="4"/>
        <v>0.16666666666666699</v>
      </c>
      <c r="J27" s="245">
        <f t="shared" si="4"/>
        <v>0.20833333333333401</v>
      </c>
      <c r="K27" s="245">
        <f t="shared" si="4"/>
        <v>0.25</v>
      </c>
      <c r="L27" s="245">
        <f t="shared" si="4"/>
        <v>0.29166666666666702</v>
      </c>
      <c r="M27" s="245">
        <f t="shared" si="4"/>
        <v>0.33333333333333298</v>
      </c>
      <c r="N27" s="245">
        <f t="shared" si="4"/>
        <v>0.375</v>
      </c>
      <c r="O27" s="245">
        <f t="shared" si="4"/>
        <v>0.41666666666666669</v>
      </c>
      <c r="P27" s="245">
        <f t="shared" si="4"/>
        <v>0.45833333333333331</v>
      </c>
      <c r="Q27" s="245">
        <f t="shared" si="4"/>
        <v>0.5</v>
      </c>
      <c r="R27" s="245">
        <f t="shared" si="4"/>
        <v>0.54166666666666663</v>
      </c>
      <c r="S27" s="245">
        <f t="shared" si="4"/>
        <v>0.58333333333333304</v>
      </c>
      <c r="T27" s="245">
        <f t="shared" si="4"/>
        <v>0.625</v>
      </c>
      <c r="U27" s="245">
        <f t="shared" si="4"/>
        <v>0.66666666666666696</v>
      </c>
      <c r="V27" s="245">
        <f t="shared" si="4"/>
        <v>0.70833333333333304</v>
      </c>
      <c r="W27" s="245">
        <f t="shared" si="4"/>
        <v>0.75</v>
      </c>
      <c r="X27" s="245">
        <f t="shared" si="4"/>
        <v>0.79166666666666596</v>
      </c>
      <c r="Y27" s="245">
        <f t="shared" si="4"/>
        <v>0.83333333333333304</v>
      </c>
      <c r="Z27" s="245">
        <f t="shared" si="4"/>
        <v>0.875</v>
      </c>
      <c r="AA27" s="245">
        <f t="shared" si="4"/>
        <v>0.91666666666666596</v>
      </c>
      <c r="AB27" s="245">
        <f t="shared" si="4"/>
        <v>0.95833333333333304</v>
      </c>
      <c r="AC27" s="4"/>
    </row>
    <row r="28" spans="2:29" x14ac:dyDescent="0.25">
      <c r="B28" s="4"/>
      <c r="C28" s="285"/>
      <c r="D28" s="292"/>
      <c r="E28" s="245">
        <f t="shared" ref="E28:AB28" si="5">E5</f>
        <v>4.1666666666666297E-2</v>
      </c>
      <c r="F28" s="245">
        <f t="shared" si="5"/>
        <v>8.3333333333333301E-2</v>
      </c>
      <c r="G28" s="245">
        <f t="shared" si="5"/>
        <v>0.125</v>
      </c>
      <c r="H28" s="245">
        <f t="shared" si="5"/>
        <v>0.16666666666666599</v>
      </c>
      <c r="I28" s="245">
        <f t="shared" si="5"/>
        <v>0.20833333333333301</v>
      </c>
      <c r="J28" s="245">
        <f t="shared" si="5"/>
        <v>0.25</v>
      </c>
      <c r="K28" s="245">
        <f t="shared" si="5"/>
        <v>0.29166666666666602</v>
      </c>
      <c r="L28" s="245">
        <f t="shared" si="5"/>
        <v>0.33333333333333298</v>
      </c>
      <c r="M28" s="245">
        <f t="shared" si="5"/>
        <v>0.375</v>
      </c>
      <c r="N28" s="245">
        <f t="shared" si="5"/>
        <v>0.41666666666666702</v>
      </c>
      <c r="O28" s="245">
        <f t="shared" si="5"/>
        <v>0.45833333333333331</v>
      </c>
      <c r="P28" s="245">
        <f t="shared" si="5"/>
        <v>0.5</v>
      </c>
      <c r="Q28" s="245">
        <f t="shared" si="5"/>
        <v>0.54166666666666663</v>
      </c>
      <c r="R28" s="245">
        <f t="shared" si="5"/>
        <v>0.58333333333333337</v>
      </c>
      <c r="S28" s="245">
        <f t="shared" si="5"/>
        <v>0.625</v>
      </c>
      <c r="T28" s="245">
        <f t="shared" si="5"/>
        <v>0.66666666666666696</v>
      </c>
      <c r="U28" s="245">
        <f t="shared" si="5"/>
        <v>0.70833333333333304</v>
      </c>
      <c r="V28" s="245">
        <f t="shared" si="5"/>
        <v>0.75</v>
      </c>
      <c r="W28" s="245">
        <f t="shared" si="5"/>
        <v>0.79166666666666696</v>
      </c>
      <c r="X28" s="245">
        <f t="shared" si="5"/>
        <v>0.83333333333333304</v>
      </c>
      <c r="Y28" s="245">
        <f t="shared" si="5"/>
        <v>0.875</v>
      </c>
      <c r="Z28" s="245">
        <f t="shared" si="5"/>
        <v>0.91666666666666696</v>
      </c>
      <c r="AA28" s="245">
        <f t="shared" si="5"/>
        <v>0.95833333333333304</v>
      </c>
      <c r="AB28" s="245">
        <f t="shared" si="5"/>
        <v>1</v>
      </c>
      <c r="AC28" s="4"/>
    </row>
    <row r="29" spans="2:29" ht="26.25" x14ac:dyDescent="0.25">
      <c r="B29" s="4"/>
      <c r="C29" s="250" t="str">
        <f>STATYSTYKI!B60</f>
        <v>przewoźnik świadczący usługi na zamówienie Miasta</v>
      </c>
      <c r="D29" s="242">
        <f>ROUND(((STATYSTYKI!H60+STATYSTYKI!K60+STATYSTYKI!N60+STATYSTYKI!Q60+STATYSTYKI!T60+STATYSTYKI!W60+STATYSTYKI!Z60+STATYSTYKI!AC60)*100%)/SUM(STATYSTYKI!$H$3+STATYSTYKI!$K$3+STATYSTYKI!$N$3+STATYSTYKI!$Q$3+STATYSTYKI!$T$3+STATYSTYKI!$W$3+STATYSTYKI!$Z$3+STATYSTYKI!$AC$3),0)</f>
        <v>47785</v>
      </c>
      <c r="E29" s="247">
        <f t="shared" ref="E29:N32" si="6">ROUND($D29*E$3,0)</f>
        <v>15</v>
      </c>
      <c r="F29" s="247">
        <f t="shared" si="6"/>
        <v>4</v>
      </c>
      <c r="G29" s="247">
        <f t="shared" si="6"/>
        <v>0</v>
      </c>
      <c r="H29" s="247">
        <f t="shared" si="6"/>
        <v>11</v>
      </c>
      <c r="I29" s="247">
        <f t="shared" si="6"/>
        <v>106</v>
      </c>
      <c r="J29" s="247">
        <f t="shared" si="6"/>
        <v>770</v>
      </c>
      <c r="K29" s="247">
        <f t="shared" si="6"/>
        <v>2465</v>
      </c>
      <c r="L29" s="247">
        <f t="shared" si="6"/>
        <v>6686</v>
      </c>
      <c r="M29" s="247">
        <f t="shared" si="6"/>
        <v>3459</v>
      </c>
      <c r="N29" s="247">
        <f t="shared" si="6"/>
        <v>2753</v>
      </c>
      <c r="O29" s="247">
        <f t="shared" ref="O29:AB32" si="7">ROUND($D29*O$3,0)</f>
        <v>2640</v>
      </c>
      <c r="P29" s="247">
        <f t="shared" si="7"/>
        <v>2439</v>
      </c>
      <c r="Q29" s="247">
        <f t="shared" si="7"/>
        <v>2378</v>
      </c>
      <c r="R29" s="247">
        <f t="shared" si="7"/>
        <v>2598</v>
      </c>
      <c r="S29" s="247">
        <f t="shared" si="7"/>
        <v>3371</v>
      </c>
      <c r="T29" s="247">
        <f t="shared" si="7"/>
        <v>4039</v>
      </c>
      <c r="U29" s="247">
        <f t="shared" si="7"/>
        <v>4555</v>
      </c>
      <c r="V29" s="247">
        <f t="shared" si="7"/>
        <v>3569</v>
      </c>
      <c r="W29" s="247">
        <f t="shared" si="7"/>
        <v>2621</v>
      </c>
      <c r="X29" s="247">
        <f t="shared" si="7"/>
        <v>1657</v>
      </c>
      <c r="Y29" s="247">
        <f t="shared" si="7"/>
        <v>796</v>
      </c>
      <c r="Z29" s="247">
        <f t="shared" si="7"/>
        <v>466</v>
      </c>
      <c r="AA29" s="247">
        <f t="shared" si="7"/>
        <v>307</v>
      </c>
      <c r="AB29" s="247">
        <f t="shared" si="7"/>
        <v>80</v>
      </c>
      <c r="AC29" s="4"/>
    </row>
    <row r="30" spans="2:29" ht="26.25" x14ac:dyDescent="0.25">
      <c r="B30" s="4"/>
      <c r="C30" s="250" t="str">
        <f>STATYSTYKI!B61</f>
        <v>przewoźnik obsługujący ruch regionalny</v>
      </c>
      <c r="D30" s="242">
        <f>ROUND(((STATYSTYKI!H61+STATYSTYKI!K61+STATYSTYKI!N61+STATYSTYKI!Q61+STATYSTYKI!T61+STATYSTYKI!W61+STATYSTYKI!Z61+STATYSTYKI!AC61)*100%)/SUM(STATYSTYKI!$H$3+STATYSTYKI!$K$3+STATYSTYKI!$N$3+STATYSTYKI!$Q$3+STATYSTYKI!$T$3+STATYSTYKI!$W$3+STATYSTYKI!$Z$3+STATYSTYKI!$AC$3),0)</f>
        <v>223</v>
      </c>
      <c r="E30" s="247">
        <f t="shared" si="6"/>
        <v>0</v>
      </c>
      <c r="F30" s="247">
        <f t="shared" si="6"/>
        <v>0</v>
      </c>
      <c r="G30" s="247">
        <f t="shared" si="6"/>
        <v>0</v>
      </c>
      <c r="H30" s="247">
        <f t="shared" si="6"/>
        <v>0</v>
      </c>
      <c r="I30" s="247">
        <f t="shared" si="6"/>
        <v>0</v>
      </c>
      <c r="J30" s="247">
        <f t="shared" si="6"/>
        <v>4</v>
      </c>
      <c r="K30" s="247">
        <f t="shared" si="6"/>
        <v>12</v>
      </c>
      <c r="L30" s="247">
        <f t="shared" si="6"/>
        <v>31</v>
      </c>
      <c r="M30" s="247">
        <f t="shared" si="6"/>
        <v>16</v>
      </c>
      <c r="N30" s="247">
        <f t="shared" si="6"/>
        <v>13</v>
      </c>
      <c r="O30" s="247">
        <f t="shared" si="7"/>
        <v>12</v>
      </c>
      <c r="P30" s="247">
        <f t="shared" si="7"/>
        <v>11</v>
      </c>
      <c r="Q30" s="247">
        <f t="shared" si="7"/>
        <v>11</v>
      </c>
      <c r="R30" s="247">
        <f t="shared" si="7"/>
        <v>12</v>
      </c>
      <c r="S30" s="247">
        <f t="shared" si="7"/>
        <v>16</v>
      </c>
      <c r="T30" s="247">
        <f t="shared" si="7"/>
        <v>19</v>
      </c>
      <c r="U30" s="247">
        <f t="shared" si="7"/>
        <v>21</v>
      </c>
      <c r="V30" s="247">
        <f t="shared" si="7"/>
        <v>17</v>
      </c>
      <c r="W30" s="247">
        <f t="shared" si="7"/>
        <v>12</v>
      </c>
      <c r="X30" s="247">
        <f t="shared" si="7"/>
        <v>8</v>
      </c>
      <c r="Y30" s="247">
        <f t="shared" si="7"/>
        <v>4</v>
      </c>
      <c r="Z30" s="247">
        <f t="shared" si="7"/>
        <v>2</v>
      </c>
      <c r="AA30" s="247">
        <f t="shared" si="7"/>
        <v>1</v>
      </c>
      <c r="AB30" s="247">
        <f t="shared" si="7"/>
        <v>0</v>
      </c>
      <c r="AC30" s="4"/>
    </row>
    <row r="31" spans="2:29" ht="26.25" x14ac:dyDescent="0.25">
      <c r="B31" s="4"/>
      <c r="C31" s="250" t="str">
        <f>STATYSTYKI!B62</f>
        <v>przewoźnik autobusowej komunikacji dalekobieżnej</v>
      </c>
      <c r="D31" s="242">
        <f>ROUND(((STATYSTYKI!H62+STATYSTYKI!K62+STATYSTYKI!N62+STATYSTYKI!Q62+STATYSTYKI!T62+STATYSTYKI!W62+STATYSTYKI!Z62+STATYSTYKI!AC62)*100%)/SUM(STATYSTYKI!$H$3+STATYSTYKI!$K$3+STATYSTYKI!$N$3+STATYSTYKI!$Q$3+STATYSTYKI!$T$3+STATYSTYKI!$W$3+STATYSTYKI!$Z$3+STATYSTYKI!$AC$3),0)</f>
        <v>167</v>
      </c>
      <c r="E31" s="247">
        <f t="shared" si="6"/>
        <v>0</v>
      </c>
      <c r="F31" s="247">
        <f t="shared" si="6"/>
        <v>0</v>
      </c>
      <c r="G31" s="247">
        <f t="shared" si="6"/>
        <v>0</v>
      </c>
      <c r="H31" s="247">
        <f t="shared" si="6"/>
        <v>0</v>
      </c>
      <c r="I31" s="247">
        <f t="shared" si="6"/>
        <v>0</v>
      </c>
      <c r="J31" s="247">
        <f t="shared" si="6"/>
        <v>3</v>
      </c>
      <c r="K31" s="247">
        <f t="shared" si="6"/>
        <v>9</v>
      </c>
      <c r="L31" s="247">
        <f t="shared" si="6"/>
        <v>23</v>
      </c>
      <c r="M31" s="247">
        <f t="shared" si="6"/>
        <v>12</v>
      </c>
      <c r="N31" s="247">
        <f t="shared" si="6"/>
        <v>10</v>
      </c>
      <c r="O31" s="247">
        <f t="shared" si="7"/>
        <v>9</v>
      </c>
      <c r="P31" s="247">
        <f t="shared" si="7"/>
        <v>9</v>
      </c>
      <c r="Q31" s="247">
        <f t="shared" si="7"/>
        <v>8</v>
      </c>
      <c r="R31" s="247">
        <f t="shared" si="7"/>
        <v>9</v>
      </c>
      <c r="S31" s="247">
        <f t="shared" si="7"/>
        <v>12</v>
      </c>
      <c r="T31" s="247">
        <f t="shared" si="7"/>
        <v>14</v>
      </c>
      <c r="U31" s="247">
        <f t="shared" si="7"/>
        <v>16</v>
      </c>
      <c r="V31" s="247">
        <f t="shared" si="7"/>
        <v>12</v>
      </c>
      <c r="W31" s="247">
        <f t="shared" si="7"/>
        <v>9</v>
      </c>
      <c r="X31" s="247">
        <f t="shared" si="7"/>
        <v>6</v>
      </c>
      <c r="Y31" s="247">
        <f t="shared" si="7"/>
        <v>3</v>
      </c>
      <c r="Z31" s="247">
        <f t="shared" si="7"/>
        <v>2</v>
      </c>
      <c r="AA31" s="247">
        <f t="shared" si="7"/>
        <v>1</v>
      </c>
      <c r="AB31" s="247">
        <f t="shared" si="7"/>
        <v>0</v>
      </c>
      <c r="AC31" s="4"/>
    </row>
    <row r="32" spans="2:29" x14ac:dyDescent="0.25">
      <c r="B32" s="4"/>
      <c r="C32" s="246" t="str">
        <f>[2]STATYSTYKI!B467</f>
        <v>RAZEM</v>
      </c>
      <c r="D32" s="242">
        <f>ROUND(((STATYSTYKI!H63+STATYSTYKI!K63+STATYSTYKI!N63+STATYSTYKI!Q63+STATYSTYKI!T63+STATYSTYKI!W63+STATYSTYKI!Z63+STATYSTYKI!AC63)*100%)/SUM(STATYSTYKI!$H$3+STATYSTYKI!$K$3+STATYSTYKI!$N$3+STATYSTYKI!$Q$3+STATYSTYKI!$T$3+STATYSTYKI!$W$3+STATYSTYKI!$Z$3+STATYSTYKI!$AC$3),0)</f>
        <v>48174</v>
      </c>
      <c r="E32" s="247">
        <f t="shared" si="6"/>
        <v>15</v>
      </c>
      <c r="F32" s="247">
        <f t="shared" si="6"/>
        <v>4</v>
      </c>
      <c r="G32" s="247">
        <f t="shared" si="6"/>
        <v>0</v>
      </c>
      <c r="H32" s="247">
        <f t="shared" si="6"/>
        <v>11</v>
      </c>
      <c r="I32" s="247">
        <f t="shared" si="6"/>
        <v>107</v>
      </c>
      <c r="J32" s="247">
        <f t="shared" si="6"/>
        <v>776</v>
      </c>
      <c r="K32" s="247">
        <f t="shared" si="6"/>
        <v>2485</v>
      </c>
      <c r="L32" s="247">
        <f t="shared" si="6"/>
        <v>6741</v>
      </c>
      <c r="M32" s="247">
        <f t="shared" si="6"/>
        <v>3487</v>
      </c>
      <c r="N32" s="247">
        <f t="shared" si="6"/>
        <v>2776</v>
      </c>
      <c r="O32" s="247">
        <f t="shared" si="7"/>
        <v>2661</v>
      </c>
      <c r="P32" s="247">
        <f t="shared" si="7"/>
        <v>2458</v>
      </c>
      <c r="Q32" s="247">
        <f t="shared" si="7"/>
        <v>2397</v>
      </c>
      <c r="R32" s="247">
        <f t="shared" si="7"/>
        <v>2619</v>
      </c>
      <c r="S32" s="247">
        <f t="shared" si="7"/>
        <v>3399</v>
      </c>
      <c r="T32" s="247">
        <f t="shared" si="7"/>
        <v>4072</v>
      </c>
      <c r="U32" s="247">
        <f t="shared" si="7"/>
        <v>4592</v>
      </c>
      <c r="V32" s="247">
        <f t="shared" si="7"/>
        <v>3598</v>
      </c>
      <c r="W32" s="247">
        <f t="shared" si="7"/>
        <v>2642</v>
      </c>
      <c r="X32" s="247">
        <f t="shared" si="7"/>
        <v>1671</v>
      </c>
      <c r="Y32" s="247">
        <f t="shared" si="7"/>
        <v>803</v>
      </c>
      <c r="Z32" s="247">
        <f t="shared" si="7"/>
        <v>470</v>
      </c>
      <c r="AA32" s="247">
        <f t="shared" si="7"/>
        <v>310</v>
      </c>
      <c r="AB32" s="247">
        <f t="shared" si="7"/>
        <v>80</v>
      </c>
      <c r="AC32" s="4"/>
    </row>
    <row r="35" spans="1:28" ht="14.45" customHeight="1" x14ac:dyDescent="0.25">
      <c r="C35" s="279" t="s">
        <v>185</v>
      </c>
      <c r="D35" s="289" t="s">
        <v>273</v>
      </c>
      <c r="E35" s="245">
        <v>6.6613381477509402E-16</v>
      </c>
      <c r="F35" s="245">
        <v>4.1666666666666699E-2</v>
      </c>
      <c r="G35" s="245">
        <v>8.3333333333333703E-2</v>
      </c>
      <c r="H35" s="245">
        <v>0.125000000000001</v>
      </c>
      <c r="I35" s="245">
        <v>0.16666666666666699</v>
      </c>
      <c r="J35" s="245">
        <v>0.20833333333333401</v>
      </c>
      <c r="K35" s="245">
        <v>0.25</v>
      </c>
      <c r="L35" s="245">
        <v>0.29166666666666702</v>
      </c>
      <c r="M35" s="245">
        <v>0.33333333333333298</v>
      </c>
      <c r="N35" s="245">
        <v>0.375</v>
      </c>
      <c r="O35" s="245">
        <v>0.41666666666666669</v>
      </c>
      <c r="P35" s="245">
        <v>0.45833333333333331</v>
      </c>
      <c r="Q35" s="245">
        <v>0.5</v>
      </c>
      <c r="R35" s="245">
        <v>0.54166666666666663</v>
      </c>
      <c r="S35" s="245">
        <v>0.58333333333333304</v>
      </c>
      <c r="T35" s="245">
        <v>0.625</v>
      </c>
      <c r="U35" s="245">
        <v>0.66666666666666696</v>
      </c>
      <c r="V35" s="245">
        <v>0.70833333333333304</v>
      </c>
      <c r="W35" s="245">
        <v>0.75</v>
      </c>
      <c r="X35" s="245">
        <v>0.79166666666666596</v>
      </c>
      <c r="Y35" s="245">
        <v>0.83333333333333304</v>
      </c>
      <c r="Z35" s="245">
        <v>0.875</v>
      </c>
      <c r="AA35" s="245">
        <v>0.91666666666666596</v>
      </c>
      <c r="AB35" s="245">
        <v>0.95833333333333304</v>
      </c>
    </row>
    <row r="36" spans="1:28" x14ac:dyDescent="0.25">
      <c r="C36" s="288"/>
      <c r="D36" s="290"/>
      <c r="E36" s="245">
        <v>4.1666666666666297E-2</v>
      </c>
      <c r="F36" s="245">
        <v>8.3333333333333301E-2</v>
      </c>
      <c r="G36" s="245">
        <v>0.125</v>
      </c>
      <c r="H36" s="245">
        <v>0.16666666666666599</v>
      </c>
      <c r="I36" s="245">
        <v>0.20833333333333301</v>
      </c>
      <c r="J36" s="245">
        <v>0.25</v>
      </c>
      <c r="K36" s="245">
        <v>0.29166666666666602</v>
      </c>
      <c r="L36" s="245">
        <v>0.33333333333333298</v>
      </c>
      <c r="M36" s="245">
        <v>0.375</v>
      </c>
      <c r="N36" s="245">
        <v>0.41666666666666702</v>
      </c>
      <c r="O36" s="245">
        <v>0.45833333333333331</v>
      </c>
      <c r="P36" s="245">
        <v>0.5</v>
      </c>
      <c r="Q36" s="245">
        <v>0.54166666666666663</v>
      </c>
      <c r="R36" s="245">
        <v>0.58333333333333337</v>
      </c>
      <c r="S36" s="245">
        <v>0.625</v>
      </c>
      <c r="T36" s="245">
        <v>0.66666666666666696</v>
      </c>
      <c r="U36" s="245">
        <v>0.70833333333333304</v>
      </c>
      <c r="V36" s="245">
        <v>0.75</v>
      </c>
      <c r="W36" s="245">
        <v>0.79166666666666696</v>
      </c>
      <c r="X36" s="245">
        <v>0.83333333333333304</v>
      </c>
      <c r="Y36" s="245">
        <v>0.875</v>
      </c>
      <c r="Z36" s="245">
        <v>0.91666666666666696</v>
      </c>
      <c r="AA36" s="245">
        <v>0.95833333333333304</v>
      </c>
      <c r="AB36" s="245">
        <v>1</v>
      </c>
    </row>
    <row r="37" spans="1:28" x14ac:dyDescent="0.25">
      <c r="C37" s="117" t="s">
        <v>182</v>
      </c>
      <c r="D37" s="242">
        <f>ROUND(((STATYSTYKI!H120+STATYSTYKI!K120+STATYSTYKI!N120+STATYSTYKI!Q120+STATYSTYKI!T120+STATYSTYKI!W120+STATYSTYKI!Z120+STATYSTYKI!AC120)*100%)/SUM(STATYSTYKI!$H$3+STATYSTYKI!$K$3+STATYSTYKI!$N$3+STATYSTYKI!$Q$3+STATYSTYKI!$T$3+STATYSTYKI!$W$3+STATYSTYKI!$Z$3+STATYSTYKI!$AC$3),0)</f>
        <v>16064</v>
      </c>
      <c r="E37" s="247">
        <f>ROUND($D37*E$3,0)</f>
        <v>5</v>
      </c>
      <c r="F37" s="247">
        <f t="shared" ref="F37:AB41" si="8">ROUND($D37*F$3,0)</f>
        <v>1</v>
      </c>
      <c r="G37" s="247">
        <f t="shared" si="8"/>
        <v>0</v>
      </c>
      <c r="H37" s="247">
        <f t="shared" si="8"/>
        <v>4</v>
      </c>
      <c r="I37" s="247">
        <f t="shared" si="8"/>
        <v>36</v>
      </c>
      <c r="J37" s="247">
        <f t="shared" si="8"/>
        <v>259</v>
      </c>
      <c r="K37" s="247">
        <f t="shared" si="8"/>
        <v>829</v>
      </c>
      <c r="L37" s="247">
        <f t="shared" si="8"/>
        <v>2248</v>
      </c>
      <c r="M37" s="247">
        <f t="shared" si="8"/>
        <v>1163</v>
      </c>
      <c r="N37" s="247">
        <f t="shared" si="8"/>
        <v>926</v>
      </c>
      <c r="O37" s="247">
        <f t="shared" si="8"/>
        <v>887</v>
      </c>
      <c r="P37" s="247">
        <f t="shared" si="8"/>
        <v>820</v>
      </c>
      <c r="Q37" s="247">
        <f t="shared" si="8"/>
        <v>799</v>
      </c>
      <c r="R37" s="247">
        <f t="shared" si="8"/>
        <v>873</v>
      </c>
      <c r="S37" s="247">
        <f t="shared" si="8"/>
        <v>1133</v>
      </c>
      <c r="T37" s="247">
        <f t="shared" si="8"/>
        <v>1358</v>
      </c>
      <c r="U37" s="247">
        <f t="shared" si="8"/>
        <v>1531</v>
      </c>
      <c r="V37" s="247">
        <f t="shared" si="8"/>
        <v>1200</v>
      </c>
      <c r="W37" s="247">
        <f t="shared" si="8"/>
        <v>881</v>
      </c>
      <c r="X37" s="247">
        <f t="shared" si="8"/>
        <v>557</v>
      </c>
      <c r="Y37" s="247">
        <f t="shared" si="8"/>
        <v>268</v>
      </c>
      <c r="Z37" s="247">
        <f t="shared" si="8"/>
        <v>157</v>
      </c>
      <c r="AA37" s="247">
        <f t="shared" si="8"/>
        <v>103</v>
      </c>
      <c r="AB37" s="247">
        <f t="shared" si="8"/>
        <v>27</v>
      </c>
    </row>
    <row r="38" spans="1:28" x14ac:dyDescent="0.25">
      <c r="C38" s="118" t="s">
        <v>183</v>
      </c>
      <c r="D38" s="242">
        <f>ROUND(((STATYSTYKI!H121+STATYSTYKI!K121+STATYSTYKI!N121+STATYSTYKI!Q121+STATYSTYKI!T121+STATYSTYKI!W121+STATYSTYKI!Z121+STATYSTYKI!AC121)*100%)/SUM(STATYSTYKI!$H$3+STATYSTYKI!$K$3+STATYSTYKI!$N$3+STATYSTYKI!$Q$3+STATYSTYKI!$T$3+STATYSTYKI!$W$3+STATYSTYKI!$Z$3+STATYSTYKI!$AC$3),0)</f>
        <v>3222</v>
      </c>
      <c r="E38" s="247">
        <f t="shared" ref="E38:E41" si="9">ROUND($D38*E$3,0)</f>
        <v>1</v>
      </c>
      <c r="F38" s="247">
        <f t="shared" si="8"/>
        <v>0</v>
      </c>
      <c r="G38" s="247">
        <f t="shared" si="8"/>
        <v>0</v>
      </c>
      <c r="H38" s="247">
        <f t="shared" si="8"/>
        <v>1</v>
      </c>
      <c r="I38" s="247">
        <f t="shared" si="8"/>
        <v>7</v>
      </c>
      <c r="J38" s="247">
        <f t="shared" si="8"/>
        <v>52</v>
      </c>
      <c r="K38" s="247">
        <f t="shared" si="8"/>
        <v>166</v>
      </c>
      <c r="L38" s="247">
        <f t="shared" si="8"/>
        <v>451</v>
      </c>
      <c r="M38" s="247">
        <f t="shared" si="8"/>
        <v>233</v>
      </c>
      <c r="N38" s="247">
        <f t="shared" si="8"/>
        <v>186</v>
      </c>
      <c r="O38" s="247">
        <f t="shared" si="8"/>
        <v>178</v>
      </c>
      <c r="P38" s="247">
        <f t="shared" si="8"/>
        <v>164</v>
      </c>
      <c r="Q38" s="247">
        <f t="shared" si="8"/>
        <v>160</v>
      </c>
      <c r="R38" s="247">
        <f t="shared" si="8"/>
        <v>175</v>
      </c>
      <c r="S38" s="247">
        <f t="shared" si="8"/>
        <v>227</v>
      </c>
      <c r="T38" s="247">
        <f t="shared" si="8"/>
        <v>272</v>
      </c>
      <c r="U38" s="247">
        <f t="shared" si="8"/>
        <v>307</v>
      </c>
      <c r="V38" s="247">
        <f t="shared" si="8"/>
        <v>241</v>
      </c>
      <c r="W38" s="247">
        <f t="shared" si="8"/>
        <v>177</v>
      </c>
      <c r="X38" s="247">
        <f t="shared" si="8"/>
        <v>112</v>
      </c>
      <c r="Y38" s="247">
        <f t="shared" si="8"/>
        <v>54</v>
      </c>
      <c r="Z38" s="247">
        <f t="shared" si="8"/>
        <v>31</v>
      </c>
      <c r="AA38" s="247">
        <f t="shared" si="8"/>
        <v>21</v>
      </c>
      <c r="AB38" s="247">
        <f t="shared" si="8"/>
        <v>5</v>
      </c>
    </row>
    <row r="39" spans="1:28" x14ac:dyDescent="0.25">
      <c r="C39" s="118" t="s">
        <v>181</v>
      </c>
      <c r="D39" s="242">
        <f>ROUND(((STATYSTYKI!H122+STATYSTYKI!K122+STATYSTYKI!N122+STATYSTYKI!Q122+STATYSTYKI!T122+STATYSTYKI!W122+STATYSTYKI!Z122+STATYSTYKI!AC122)*100%)/SUM(STATYSTYKI!$H$3+STATYSTYKI!$K$3+STATYSTYKI!$N$3+STATYSTYKI!$Q$3+STATYSTYKI!$T$3+STATYSTYKI!$W$3+STATYSTYKI!$Z$3+STATYSTYKI!$AC$3),0)</f>
        <v>470</v>
      </c>
      <c r="E39" s="247">
        <f t="shared" si="9"/>
        <v>0</v>
      </c>
      <c r="F39" s="247">
        <f t="shared" si="8"/>
        <v>0</v>
      </c>
      <c r="G39" s="247">
        <f t="shared" si="8"/>
        <v>0</v>
      </c>
      <c r="H39" s="247">
        <f t="shared" si="8"/>
        <v>0</v>
      </c>
      <c r="I39" s="247">
        <f t="shared" si="8"/>
        <v>1</v>
      </c>
      <c r="J39" s="247">
        <f t="shared" si="8"/>
        <v>8</v>
      </c>
      <c r="K39" s="247">
        <f t="shared" si="8"/>
        <v>24</v>
      </c>
      <c r="L39" s="247">
        <f t="shared" si="8"/>
        <v>66</v>
      </c>
      <c r="M39" s="247">
        <f t="shared" si="8"/>
        <v>34</v>
      </c>
      <c r="N39" s="247">
        <f t="shared" si="8"/>
        <v>27</v>
      </c>
      <c r="O39" s="247">
        <f t="shared" si="8"/>
        <v>26</v>
      </c>
      <c r="P39" s="247">
        <f t="shared" si="8"/>
        <v>24</v>
      </c>
      <c r="Q39" s="247">
        <f t="shared" si="8"/>
        <v>23</v>
      </c>
      <c r="R39" s="247">
        <f t="shared" si="8"/>
        <v>26</v>
      </c>
      <c r="S39" s="247">
        <f t="shared" si="8"/>
        <v>33</v>
      </c>
      <c r="T39" s="247">
        <f t="shared" si="8"/>
        <v>40</v>
      </c>
      <c r="U39" s="247">
        <f t="shared" si="8"/>
        <v>45</v>
      </c>
      <c r="V39" s="247">
        <f t="shared" si="8"/>
        <v>35</v>
      </c>
      <c r="W39" s="247">
        <f t="shared" si="8"/>
        <v>26</v>
      </c>
      <c r="X39" s="247">
        <f t="shared" si="8"/>
        <v>16</v>
      </c>
      <c r="Y39" s="247">
        <f t="shared" si="8"/>
        <v>8</v>
      </c>
      <c r="Z39" s="247">
        <f t="shared" si="8"/>
        <v>5</v>
      </c>
      <c r="AA39" s="247">
        <f t="shared" si="8"/>
        <v>3</v>
      </c>
      <c r="AB39" s="247">
        <f t="shared" si="8"/>
        <v>1</v>
      </c>
    </row>
    <row r="40" spans="1:28" x14ac:dyDescent="0.25">
      <c r="C40" s="118" t="s">
        <v>184</v>
      </c>
      <c r="D40" s="242">
        <f>ROUND(((STATYSTYKI!H123+STATYSTYKI!K123+STATYSTYKI!N123+STATYSTYKI!Q123+STATYSTYKI!T123+STATYSTYKI!W123+STATYSTYKI!Z123+STATYSTYKI!AC123)*100%)/SUM(STATYSTYKI!$H$3+STATYSTYKI!$K$3+STATYSTYKI!$N$3+STATYSTYKI!$Q$3+STATYSTYKI!$T$3+STATYSTYKI!$W$3+STATYSTYKI!$Z$3+STATYSTYKI!$AC$3),0)</f>
        <v>28029</v>
      </c>
      <c r="E40" s="247">
        <f t="shared" si="9"/>
        <v>9</v>
      </c>
      <c r="F40" s="247">
        <f t="shared" si="8"/>
        <v>2</v>
      </c>
      <c r="G40" s="247">
        <f t="shared" si="8"/>
        <v>0</v>
      </c>
      <c r="H40" s="247">
        <f t="shared" si="8"/>
        <v>7</v>
      </c>
      <c r="I40" s="247">
        <f t="shared" si="8"/>
        <v>62</v>
      </c>
      <c r="J40" s="247">
        <f t="shared" si="8"/>
        <v>452</v>
      </c>
      <c r="K40" s="247">
        <f t="shared" si="8"/>
        <v>1446</v>
      </c>
      <c r="L40" s="247">
        <f t="shared" si="8"/>
        <v>3922</v>
      </c>
      <c r="M40" s="247">
        <f t="shared" si="8"/>
        <v>2029</v>
      </c>
      <c r="N40" s="247">
        <f t="shared" si="8"/>
        <v>1615</v>
      </c>
      <c r="O40" s="247">
        <f t="shared" si="8"/>
        <v>1548</v>
      </c>
      <c r="P40" s="247">
        <f t="shared" si="8"/>
        <v>1430</v>
      </c>
      <c r="Q40" s="247">
        <f t="shared" si="8"/>
        <v>1395</v>
      </c>
      <c r="R40" s="247">
        <f t="shared" si="8"/>
        <v>1524</v>
      </c>
      <c r="S40" s="247">
        <f t="shared" si="8"/>
        <v>1978</v>
      </c>
      <c r="T40" s="247">
        <f t="shared" si="8"/>
        <v>2369</v>
      </c>
      <c r="U40" s="247">
        <f t="shared" si="8"/>
        <v>2672</v>
      </c>
      <c r="V40" s="247">
        <f t="shared" si="8"/>
        <v>2093</v>
      </c>
      <c r="W40" s="247">
        <f t="shared" si="8"/>
        <v>1537</v>
      </c>
      <c r="X40" s="247">
        <f t="shared" si="8"/>
        <v>972</v>
      </c>
      <c r="Y40" s="247">
        <f t="shared" si="8"/>
        <v>467</v>
      </c>
      <c r="Z40" s="247">
        <f t="shared" si="8"/>
        <v>274</v>
      </c>
      <c r="AA40" s="247">
        <f t="shared" si="8"/>
        <v>180</v>
      </c>
      <c r="AB40" s="247">
        <f t="shared" si="8"/>
        <v>47</v>
      </c>
    </row>
    <row r="41" spans="1:28" s="251" customFormat="1" x14ac:dyDescent="0.25">
      <c r="C41" s="252" t="s">
        <v>125</v>
      </c>
      <c r="D41" s="253">
        <f>ROUND(((STATYSTYKI!H124+STATYSTYKI!K124+STATYSTYKI!N124+STATYSTYKI!Q124+STATYSTYKI!T124+STATYSTYKI!W124+STATYSTYKI!Z124+STATYSTYKI!AC124)*100%)/SUM(STATYSTYKI!$H$3+STATYSTYKI!$K$3+STATYSTYKI!$N$3+STATYSTYKI!$Q$3+STATYSTYKI!$T$3+STATYSTYKI!$W$3+STATYSTYKI!$Z$3+STATYSTYKI!$AC$3),0)</f>
        <v>47785</v>
      </c>
      <c r="E41" s="247">
        <f t="shared" si="9"/>
        <v>15</v>
      </c>
      <c r="F41" s="247">
        <f t="shared" si="8"/>
        <v>4</v>
      </c>
      <c r="G41" s="247">
        <f t="shared" si="8"/>
        <v>0</v>
      </c>
      <c r="H41" s="247">
        <f t="shared" si="8"/>
        <v>11</v>
      </c>
      <c r="I41" s="247">
        <f t="shared" si="8"/>
        <v>106</v>
      </c>
      <c r="J41" s="247">
        <f t="shared" si="8"/>
        <v>770</v>
      </c>
      <c r="K41" s="247">
        <f t="shared" si="8"/>
        <v>2465</v>
      </c>
      <c r="L41" s="247">
        <f t="shared" si="8"/>
        <v>6686</v>
      </c>
      <c r="M41" s="247">
        <f t="shared" si="8"/>
        <v>3459</v>
      </c>
      <c r="N41" s="247">
        <f t="shared" si="8"/>
        <v>2753</v>
      </c>
      <c r="O41" s="247">
        <f t="shared" si="8"/>
        <v>2640</v>
      </c>
      <c r="P41" s="247">
        <f t="shared" si="8"/>
        <v>2439</v>
      </c>
      <c r="Q41" s="247">
        <f t="shared" si="8"/>
        <v>2378</v>
      </c>
      <c r="R41" s="247">
        <f t="shared" si="8"/>
        <v>2598</v>
      </c>
      <c r="S41" s="247">
        <f t="shared" si="8"/>
        <v>3371</v>
      </c>
      <c r="T41" s="247">
        <f t="shared" si="8"/>
        <v>4039</v>
      </c>
      <c r="U41" s="247">
        <f t="shared" si="8"/>
        <v>4555</v>
      </c>
      <c r="V41" s="247">
        <f t="shared" si="8"/>
        <v>3569</v>
      </c>
      <c r="W41" s="247">
        <f t="shared" si="8"/>
        <v>2621</v>
      </c>
      <c r="X41" s="247">
        <f t="shared" si="8"/>
        <v>1657</v>
      </c>
      <c r="Y41" s="247">
        <f t="shared" si="8"/>
        <v>796</v>
      </c>
      <c r="Z41" s="247">
        <f t="shared" si="8"/>
        <v>466</v>
      </c>
      <c r="AA41" s="247">
        <f t="shared" si="8"/>
        <v>307</v>
      </c>
      <c r="AB41" s="247">
        <f t="shared" si="8"/>
        <v>80</v>
      </c>
    </row>
    <row r="42" spans="1:28" x14ac:dyDescent="0.25">
      <c r="C42" s="104"/>
    </row>
    <row r="44" spans="1:28" x14ac:dyDescent="0.25">
      <c r="A44" s="291" t="str">
        <f>[2]STATYSTYKI!A689</f>
        <v>Osiedle we Wrocławiu</v>
      </c>
      <c r="B44" s="291" t="str">
        <f>[2]STATYSTYKI!B689</f>
        <v>Nazwa punktu pomiarowego</v>
      </c>
      <c r="C44" s="291" t="str">
        <f>[2]STATYSTYKI!C689</f>
        <v>Nr linii/nazwa przewoźnika</v>
      </c>
      <c r="D44" s="289" t="s">
        <v>273</v>
      </c>
      <c r="E44" s="245">
        <v>6.6613381477509402E-16</v>
      </c>
      <c r="F44" s="245">
        <v>4.1666666666666699E-2</v>
      </c>
      <c r="G44" s="245">
        <v>8.3333333333333703E-2</v>
      </c>
      <c r="H44" s="245">
        <v>0.125000000000001</v>
      </c>
      <c r="I44" s="245">
        <v>0.16666666666666699</v>
      </c>
      <c r="J44" s="245">
        <v>0.20833333333333401</v>
      </c>
      <c r="K44" s="245">
        <v>0.25</v>
      </c>
      <c r="L44" s="245">
        <v>0.29166666666666702</v>
      </c>
      <c r="M44" s="245">
        <v>0.33333333333333298</v>
      </c>
      <c r="N44" s="245">
        <v>0.375</v>
      </c>
      <c r="O44" s="245">
        <v>0.41666666666666669</v>
      </c>
      <c r="P44" s="245">
        <v>0.45833333333333331</v>
      </c>
      <c r="Q44" s="245">
        <v>0.5</v>
      </c>
      <c r="R44" s="245">
        <v>0.54166666666666663</v>
      </c>
      <c r="S44" s="245">
        <v>0.58333333333333304</v>
      </c>
      <c r="T44" s="245">
        <v>0.625</v>
      </c>
      <c r="U44" s="245">
        <v>0.66666666666666696</v>
      </c>
      <c r="V44" s="245">
        <v>0.70833333333333304</v>
      </c>
      <c r="W44" s="245">
        <v>0.75</v>
      </c>
      <c r="X44" s="245">
        <v>0.79166666666666596</v>
      </c>
      <c r="Y44" s="245">
        <v>0.83333333333333304</v>
      </c>
      <c r="Z44" s="245">
        <v>0.875</v>
      </c>
      <c r="AA44" s="245">
        <v>0.91666666666666596</v>
      </c>
      <c r="AB44" s="245">
        <v>0.95833333333333304</v>
      </c>
    </row>
    <row r="45" spans="1:28" x14ac:dyDescent="0.25">
      <c r="A45" s="291"/>
      <c r="B45" s="291"/>
      <c r="C45" s="291"/>
      <c r="D45" s="292"/>
      <c r="E45" s="245">
        <v>4.1666666666666297E-2</v>
      </c>
      <c r="F45" s="245">
        <v>8.3333333333333301E-2</v>
      </c>
      <c r="G45" s="245">
        <v>0.125</v>
      </c>
      <c r="H45" s="245">
        <v>0.16666666666666599</v>
      </c>
      <c r="I45" s="245">
        <v>0.20833333333333301</v>
      </c>
      <c r="J45" s="245">
        <v>0.25</v>
      </c>
      <c r="K45" s="245">
        <v>0.29166666666666602</v>
      </c>
      <c r="L45" s="245">
        <v>0.33333333333333298</v>
      </c>
      <c r="M45" s="245">
        <v>0.375</v>
      </c>
      <c r="N45" s="245">
        <v>0.41666666666666702</v>
      </c>
      <c r="O45" s="245">
        <v>0.45833333333333331</v>
      </c>
      <c r="P45" s="245">
        <v>0.5</v>
      </c>
      <c r="Q45" s="245">
        <v>0.54166666666666663</v>
      </c>
      <c r="R45" s="245">
        <v>0.58333333333333337</v>
      </c>
      <c r="S45" s="245">
        <v>0.625</v>
      </c>
      <c r="T45" s="245">
        <v>0.66666666666666696</v>
      </c>
      <c r="U45" s="245">
        <v>0.70833333333333304</v>
      </c>
      <c r="V45" s="245">
        <v>0.75</v>
      </c>
      <c r="W45" s="245">
        <v>0.79166666666666696</v>
      </c>
      <c r="X45" s="245">
        <v>0.83333333333333304</v>
      </c>
      <c r="Y45" s="245">
        <v>0.875</v>
      </c>
      <c r="Z45" s="245">
        <v>0.91666666666666696</v>
      </c>
      <c r="AA45" s="245">
        <v>0.95833333333333304</v>
      </c>
      <c r="AB45" s="245">
        <v>1</v>
      </c>
    </row>
    <row r="46" spans="1:28" x14ac:dyDescent="0.25">
      <c r="A46" s="248" t="str">
        <f>STATYSTYKI!A186</f>
        <v xml:space="preserve">Plac Grunwaldzki </v>
      </c>
      <c r="B46" s="248" t="str">
        <f>STATYSTYKI!B186</f>
        <v>pr_88h_T</v>
      </c>
      <c r="C46" s="248">
        <f>STATYSTYKI!C186</f>
        <v>1</v>
      </c>
      <c r="D46" s="242">
        <f>ROUND(((STATYSTYKI!I186+STATYSTYKI!L186+STATYSTYKI!O186+STATYSTYKI!R186+STATYSTYKI!U186+STATYSTYKI!X186+STATYSTYKI!AA186+STATYSTYKI!AD186)*100%)/SUM(STATYSTYKI!$H$3+STATYSTYKI!$K$3+STATYSTYKI!$N$3+STATYSTYKI!$Q$3+STATYSTYKI!$T$3+STATYSTYKI!$W$3+STATYSTYKI!$Z$3+STATYSTYKI!$AC$3),0)</f>
        <v>1856</v>
      </c>
      <c r="E46" s="191">
        <f t="shared" ref="E46:N55" si="10">ROUND($D46*E$3,0)</f>
        <v>1</v>
      </c>
      <c r="F46" s="191">
        <f t="shared" si="10"/>
        <v>0</v>
      </c>
      <c r="G46" s="191">
        <f t="shared" si="10"/>
        <v>0</v>
      </c>
      <c r="H46" s="191">
        <f t="shared" si="10"/>
        <v>0</v>
      </c>
      <c r="I46" s="191">
        <f t="shared" si="10"/>
        <v>4</v>
      </c>
      <c r="J46" s="191">
        <f t="shared" si="10"/>
        <v>30</v>
      </c>
      <c r="K46" s="191">
        <f t="shared" si="10"/>
        <v>96</v>
      </c>
      <c r="L46" s="191">
        <f t="shared" si="10"/>
        <v>260</v>
      </c>
      <c r="M46" s="191">
        <f t="shared" si="10"/>
        <v>134</v>
      </c>
      <c r="N46" s="191">
        <f t="shared" si="10"/>
        <v>107</v>
      </c>
      <c r="O46" s="191">
        <f t="shared" ref="O46:AB55" si="11">ROUND($D46*O$3,0)</f>
        <v>103</v>
      </c>
      <c r="P46" s="191">
        <f t="shared" si="11"/>
        <v>95</v>
      </c>
      <c r="Q46" s="191">
        <f t="shared" si="11"/>
        <v>92</v>
      </c>
      <c r="R46" s="191">
        <f t="shared" si="11"/>
        <v>101</v>
      </c>
      <c r="S46" s="191">
        <f t="shared" si="11"/>
        <v>131</v>
      </c>
      <c r="T46" s="191">
        <f t="shared" si="11"/>
        <v>157</v>
      </c>
      <c r="U46" s="191">
        <f t="shared" si="11"/>
        <v>177</v>
      </c>
      <c r="V46" s="191">
        <f t="shared" si="11"/>
        <v>139</v>
      </c>
      <c r="W46" s="191">
        <f t="shared" si="11"/>
        <v>102</v>
      </c>
      <c r="X46" s="191">
        <f t="shared" si="11"/>
        <v>64</v>
      </c>
      <c r="Y46" s="191">
        <f t="shared" si="11"/>
        <v>31</v>
      </c>
      <c r="Z46" s="191">
        <f t="shared" si="11"/>
        <v>18</v>
      </c>
      <c r="AA46" s="191">
        <f t="shared" si="11"/>
        <v>12</v>
      </c>
      <c r="AB46" s="191">
        <f t="shared" si="11"/>
        <v>3</v>
      </c>
    </row>
    <row r="47" spans="1:28" x14ac:dyDescent="0.25">
      <c r="A47" s="248" t="str">
        <f>STATYSTYKI!A187</f>
        <v>Nadodrze</v>
      </c>
      <c r="B47" s="248" t="str">
        <f>STATYSTYKI!B187</f>
        <v>pr_90a_kier_zach_T</v>
      </c>
      <c r="C47" s="248">
        <f>STATYSTYKI!C187</f>
        <v>1</v>
      </c>
      <c r="D47" s="242">
        <f>ROUND(((STATYSTYKI!I187+STATYSTYKI!L187+STATYSTYKI!O187+STATYSTYKI!R187+STATYSTYKI!U187+STATYSTYKI!X187+STATYSTYKI!AA187+STATYSTYKI!AD187)*100%)/SUM(STATYSTYKI!$H$3+STATYSTYKI!$K$3+STATYSTYKI!$N$3+STATYSTYKI!$Q$3+STATYSTYKI!$T$3+STATYSTYKI!$W$3+STATYSTYKI!$Z$3+STATYSTYKI!$AC$3),0)</f>
        <v>715</v>
      </c>
      <c r="E47" s="191">
        <f t="shared" si="10"/>
        <v>0</v>
      </c>
      <c r="F47" s="191">
        <f t="shared" si="10"/>
        <v>0</v>
      </c>
      <c r="G47" s="191">
        <f t="shared" si="10"/>
        <v>0</v>
      </c>
      <c r="H47" s="191">
        <f t="shared" si="10"/>
        <v>0</v>
      </c>
      <c r="I47" s="191">
        <f t="shared" si="10"/>
        <v>2</v>
      </c>
      <c r="J47" s="191">
        <f t="shared" si="10"/>
        <v>12</v>
      </c>
      <c r="K47" s="191">
        <f t="shared" si="10"/>
        <v>37</v>
      </c>
      <c r="L47" s="191">
        <f t="shared" si="10"/>
        <v>100</v>
      </c>
      <c r="M47" s="191">
        <f t="shared" si="10"/>
        <v>52</v>
      </c>
      <c r="N47" s="191">
        <f t="shared" si="10"/>
        <v>41</v>
      </c>
      <c r="O47" s="191">
        <f t="shared" si="11"/>
        <v>39</v>
      </c>
      <c r="P47" s="191">
        <f t="shared" si="11"/>
        <v>36</v>
      </c>
      <c r="Q47" s="191">
        <f t="shared" si="11"/>
        <v>36</v>
      </c>
      <c r="R47" s="191">
        <f t="shared" si="11"/>
        <v>39</v>
      </c>
      <c r="S47" s="191">
        <f t="shared" si="11"/>
        <v>50</v>
      </c>
      <c r="T47" s="191">
        <f t="shared" si="11"/>
        <v>60</v>
      </c>
      <c r="U47" s="191">
        <f t="shared" si="11"/>
        <v>68</v>
      </c>
      <c r="V47" s="191">
        <f t="shared" si="11"/>
        <v>53</v>
      </c>
      <c r="W47" s="191">
        <f t="shared" si="11"/>
        <v>39</v>
      </c>
      <c r="X47" s="191">
        <f t="shared" si="11"/>
        <v>25</v>
      </c>
      <c r="Y47" s="191">
        <f t="shared" si="11"/>
        <v>12</v>
      </c>
      <c r="Z47" s="191">
        <f t="shared" si="11"/>
        <v>7</v>
      </c>
      <c r="AA47" s="191">
        <f t="shared" si="11"/>
        <v>5</v>
      </c>
      <c r="AB47" s="191">
        <f t="shared" si="11"/>
        <v>1</v>
      </c>
    </row>
    <row r="48" spans="1:28" x14ac:dyDescent="0.25">
      <c r="A48" s="248" t="str">
        <f>STATYSTYKI!A188</f>
        <v>Nadodrze</v>
      </c>
      <c r="B48" s="248" t="str">
        <f>STATYSTYKI!B188</f>
        <v>pr_90b_kier_wsch_T</v>
      </c>
      <c r="C48" s="248">
        <f>STATYSTYKI!C188</f>
        <v>1</v>
      </c>
      <c r="D48" s="242">
        <f>ROUND(((STATYSTYKI!I188+STATYSTYKI!L188+STATYSTYKI!O188+STATYSTYKI!R188+STATYSTYKI!U188+STATYSTYKI!X188+STATYSTYKI!AA188+STATYSTYKI!AD188)*100%)/SUM(STATYSTYKI!$H$3+STATYSTYKI!$K$3+STATYSTYKI!$N$3+STATYSTYKI!$Q$3+STATYSTYKI!$T$3+STATYSTYKI!$W$3+STATYSTYKI!$Z$3+STATYSTYKI!$AC$3),0)</f>
        <v>486</v>
      </c>
      <c r="E48" s="191">
        <f t="shared" si="10"/>
        <v>0</v>
      </c>
      <c r="F48" s="191">
        <f t="shared" si="10"/>
        <v>0</v>
      </c>
      <c r="G48" s="191">
        <f t="shared" si="10"/>
        <v>0</v>
      </c>
      <c r="H48" s="191">
        <f t="shared" si="10"/>
        <v>0</v>
      </c>
      <c r="I48" s="191">
        <f t="shared" si="10"/>
        <v>1</v>
      </c>
      <c r="J48" s="191">
        <f t="shared" si="10"/>
        <v>8</v>
      </c>
      <c r="K48" s="191">
        <f t="shared" si="10"/>
        <v>25</v>
      </c>
      <c r="L48" s="191">
        <f t="shared" si="10"/>
        <v>68</v>
      </c>
      <c r="M48" s="191">
        <f t="shared" si="10"/>
        <v>35</v>
      </c>
      <c r="N48" s="191">
        <f t="shared" si="10"/>
        <v>28</v>
      </c>
      <c r="O48" s="191">
        <f t="shared" si="11"/>
        <v>27</v>
      </c>
      <c r="P48" s="191">
        <f t="shared" si="11"/>
        <v>25</v>
      </c>
      <c r="Q48" s="191">
        <f t="shared" si="11"/>
        <v>24</v>
      </c>
      <c r="R48" s="191">
        <f t="shared" si="11"/>
        <v>26</v>
      </c>
      <c r="S48" s="191">
        <f t="shared" si="11"/>
        <v>34</v>
      </c>
      <c r="T48" s="191">
        <f t="shared" si="11"/>
        <v>41</v>
      </c>
      <c r="U48" s="191">
        <f t="shared" si="11"/>
        <v>46</v>
      </c>
      <c r="V48" s="191">
        <f t="shared" si="11"/>
        <v>36</v>
      </c>
      <c r="W48" s="191">
        <f t="shared" si="11"/>
        <v>27</v>
      </c>
      <c r="X48" s="191">
        <f t="shared" si="11"/>
        <v>17</v>
      </c>
      <c r="Y48" s="191">
        <f t="shared" si="11"/>
        <v>8</v>
      </c>
      <c r="Z48" s="191">
        <f t="shared" si="11"/>
        <v>5</v>
      </c>
      <c r="AA48" s="191">
        <f t="shared" si="11"/>
        <v>3</v>
      </c>
      <c r="AB48" s="191">
        <f t="shared" si="11"/>
        <v>1</v>
      </c>
    </row>
    <row r="49" spans="1:28" x14ac:dyDescent="0.25">
      <c r="A49" s="248" t="str">
        <f>STATYSTYKI!A189</f>
        <v>Nadodrze</v>
      </c>
      <c r="B49" s="248" t="str">
        <f>STATYSTYKI!B189</f>
        <v>pr_90c_T</v>
      </c>
      <c r="C49" s="248">
        <f>STATYSTYKI!C189</f>
        <v>1</v>
      </c>
      <c r="D49" s="242">
        <f>ROUND(((STATYSTYKI!I189+STATYSTYKI!L189+STATYSTYKI!O189+STATYSTYKI!R189+STATYSTYKI!U189+STATYSTYKI!X189+STATYSTYKI!AA189+STATYSTYKI!AD189)*100%)/SUM(STATYSTYKI!$H$3+STATYSTYKI!$K$3+STATYSTYKI!$N$3+STATYSTYKI!$Q$3+STATYSTYKI!$T$3+STATYSTYKI!$W$3+STATYSTYKI!$Z$3+STATYSTYKI!$AC$3),0)</f>
        <v>903</v>
      </c>
      <c r="E49" s="191">
        <f t="shared" si="10"/>
        <v>0</v>
      </c>
      <c r="F49" s="191">
        <f t="shared" si="10"/>
        <v>0</v>
      </c>
      <c r="G49" s="191">
        <f t="shared" si="10"/>
        <v>0</v>
      </c>
      <c r="H49" s="191">
        <f t="shared" si="10"/>
        <v>0</v>
      </c>
      <c r="I49" s="191">
        <f t="shared" si="10"/>
        <v>2</v>
      </c>
      <c r="J49" s="191">
        <f t="shared" si="10"/>
        <v>15</v>
      </c>
      <c r="K49" s="191">
        <f t="shared" si="10"/>
        <v>47</v>
      </c>
      <c r="L49" s="191">
        <f t="shared" si="10"/>
        <v>126</v>
      </c>
      <c r="M49" s="191">
        <f t="shared" si="10"/>
        <v>65</v>
      </c>
      <c r="N49" s="191">
        <f t="shared" si="10"/>
        <v>52</v>
      </c>
      <c r="O49" s="191">
        <f t="shared" si="11"/>
        <v>50</v>
      </c>
      <c r="P49" s="191">
        <f t="shared" si="11"/>
        <v>46</v>
      </c>
      <c r="Q49" s="191">
        <f t="shared" si="11"/>
        <v>45</v>
      </c>
      <c r="R49" s="191">
        <f t="shared" si="11"/>
        <v>49</v>
      </c>
      <c r="S49" s="191">
        <f t="shared" si="11"/>
        <v>64</v>
      </c>
      <c r="T49" s="191">
        <f t="shared" si="11"/>
        <v>76</v>
      </c>
      <c r="U49" s="191">
        <f t="shared" si="11"/>
        <v>86</v>
      </c>
      <c r="V49" s="191">
        <f t="shared" si="11"/>
        <v>67</v>
      </c>
      <c r="W49" s="191">
        <f t="shared" si="11"/>
        <v>50</v>
      </c>
      <c r="X49" s="191">
        <f t="shared" si="11"/>
        <v>31</v>
      </c>
      <c r="Y49" s="191">
        <f t="shared" si="11"/>
        <v>15</v>
      </c>
      <c r="Z49" s="191">
        <f t="shared" si="11"/>
        <v>9</v>
      </c>
      <c r="AA49" s="191">
        <f t="shared" si="11"/>
        <v>6</v>
      </c>
      <c r="AB49" s="191">
        <f t="shared" si="11"/>
        <v>2</v>
      </c>
    </row>
    <row r="50" spans="1:28" x14ac:dyDescent="0.25">
      <c r="A50" s="248" t="str">
        <f>STATYSTYKI!A190</f>
        <v>Nadodrze</v>
      </c>
      <c r="B50" s="248" t="str">
        <f>STATYSTYKI!B190</f>
        <v>pr_90d_T</v>
      </c>
      <c r="C50" s="248">
        <f>STATYSTYKI!C190</f>
        <v>1</v>
      </c>
      <c r="D50" s="242">
        <f>ROUND(((STATYSTYKI!I190+STATYSTYKI!L190+STATYSTYKI!O190+STATYSTYKI!R190+STATYSTYKI!U190+STATYSTYKI!X190+STATYSTYKI!AA190+STATYSTYKI!AD190)*100%)/SUM(STATYSTYKI!$H$3+STATYSTYKI!$K$3+STATYSTYKI!$N$3+STATYSTYKI!$Q$3+STATYSTYKI!$T$3+STATYSTYKI!$W$3+STATYSTYKI!$Z$3+STATYSTYKI!$AC$3),0)</f>
        <v>866</v>
      </c>
      <c r="E50" s="191">
        <f t="shared" si="10"/>
        <v>0</v>
      </c>
      <c r="F50" s="191">
        <f t="shared" si="10"/>
        <v>0</v>
      </c>
      <c r="G50" s="191">
        <f t="shared" si="10"/>
        <v>0</v>
      </c>
      <c r="H50" s="191">
        <f t="shared" si="10"/>
        <v>0</v>
      </c>
      <c r="I50" s="191">
        <f t="shared" si="10"/>
        <v>2</v>
      </c>
      <c r="J50" s="191">
        <f t="shared" si="10"/>
        <v>14</v>
      </c>
      <c r="K50" s="191">
        <f t="shared" si="10"/>
        <v>45</v>
      </c>
      <c r="L50" s="191">
        <f t="shared" si="10"/>
        <v>121</v>
      </c>
      <c r="M50" s="191">
        <f t="shared" si="10"/>
        <v>63</v>
      </c>
      <c r="N50" s="191">
        <f t="shared" si="10"/>
        <v>50</v>
      </c>
      <c r="O50" s="191">
        <f t="shared" si="11"/>
        <v>48</v>
      </c>
      <c r="P50" s="191">
        <f t="shared" si="11"/>
        <v>44</v>
      </c>
      <c r="Q50" s="191">
        <f t="shared" si="11"/>
        <v>43</v>
      </c>
      <c r="R50" s="191">
        <f t="shared" si="11"/>
        <v>47</v>
      </c>
      <c r="S50" s="191">
        <f t="shared" si="11"/>
        <v>61</v>
      </c>
      <c r="T50" s="191">
        <f t="shared" si="11"/>
        <v>73</v>
      </c>
      <c r="U50" s="191">
        <f t="shared" si="11"/>
        <v>83</v>
      </c>
      <c r="V50" s="191">
        <f t="shared" si="11"/>
        <v>65</v>
      </c>
      <c r="W50" s="191">
        <f t="shared" si="11"/>
        <v>47</v>
      </c>
      <c r="X50" s="191">
        <f t="shared" si="11"/>
        <v>30</v>
      </c>
      <c r="Y50" s="191">
        <f t="shared" si="11"/>
        <v>14</v>
      </c>
      <c r="Z50" s="191">
        <f t="shared" si="11"/>
        <v>8</v>
      </c>
      <c r="AA50" s="191">
        <f t="shared" si="11"/>
        <v>6</v>
      </c>
      <c r="AB50" s="191">
        <f t="shared" si="11"/>
        <v>1</v>
      </c>
    </row>
    <row r="51" spans="1:28" x14ac:dyDescent="0.25">
      <c r="A51" s="248" t="str">
        <f>STATYSTYKI!A191</f>
        <v xml:space="preserve">Plac Grunwaldzki </v>
      </c>
      <c r="B51" s="248" t="str">
        <f>STATYSTYKI!B191</f>
        <v>pr_88c_T</v>
      </c>
      <c r="C51" s="248">
        <f>STATYSTYKI!C191</f>
        <v>2</v>
      </c>
      <c r="D51" s="242">
        <f>ROUND(((STATYSTYKI!I191+STATYSTYKI!L191+STATYSTYKI!O191+STATYSTYKI!R191+STATYSTYKI!U191+STATYSTYKI!X191+STATYSTYKI!AA191+STATYSTYKI!AD191)*100%)/SUM(STATYSTYKI!$H$3+STATYSTYKI!$K$3+STATYSTYKI!$N$3+STATYSTYKI!$Q$3+STATYSTYKI!$T$3+STATYSTYKI!$W$3+STATYSTYKI!$Z$3+STATYSTYKI!$AC$3),0)</f>
        <v>1873</v>
      </c>
      <c r="E51" s="191">
        <f t="shared" si="10"/>
        <v>1</v>
      </c>
      <c r="F51" s="191">
        <f t="shared" si="10"/>
        <v>0</v>
      </c>
      <c r="G51" s="191">
        <f t="shared" si="10"/>
        <v>0</v>
      </c>
      <c r="H51" s="191">
        <f t="shared" si="10"/>
        <v>0</v>
      </c>
      <c r="I51" s="191">
        <f t="shared" si="10"/>
        <v>4</v>
      </c>
      <c r="J51" s="191">
        <f t="shared" si="10"/>
        <v>30</v>
      </c>
      <c r="K51" s="191">
        <f t="shared" si="10"/>
        <v>97</v>
      </c>
      <c r="L51" s="191">
        <f t="shared" si="10"/>
        <v>262</v>
      </c>
      <c r="M51" s="191">
        <f t="shared" si="10"/>
        <v>136</v>
      </c>
      <c r="N51" s="191">
        <f t="shared" si="10"/>
        <v>108</v>
      </c>
      <c r="O51" s="191">
        <f t="shared" si="11"/>
        <v>103</v>
      </c>
      <c r="P51" s="191">
        <f t="shared" si="11"/>
        <v>96</v>
      </c>
      <c r="Q51" s="191">
        <f t="shared" si="11"/>
        <v>93</v>
      </c>
      <c r="R51" s="191">
        <f t="shared" si="11"/>
        <v>102</v>
      </c>
      <c r="S51" s="191">
        <f t="shared" si="11"/>
        <v>132</v>
      </c>
      <c r="T51" s="191">
        <f t="shared" si="11"/>
        <v>158</v>
      </c>
      <c r="U51" s="191">
        <f t="shared" si="11"/>
        <v>179</v>
      </c>
      <c r="V51" s="191">
        <f t="shared" si="11"/>
        <v>140</v>
      </c>
      <c r="W51" s="191">
        <f t="shared" si="11"/>
        <v>103</v>
      </c>
      <c r="X51" s="191">
        <f t="shared" si="11"/>
        <v>65</v>
      </c>
      <c r="Y51" s="191">
        <f t="shared" si="11"/>
        <v>31</v>
      </c>
      <c r="Z51" s="191">
        <f t="shared" si="11"/>
        <v>18</v>
      </c>
      <c r="AA51" s="191">
        <f t="shared" si="11"/>
        <v>12</v>
      </c>
      <c r="AB51" s="191">
        <f t="shared" si="11"/>
        <v>3</v>
      </c>
    </row>
    <row r="52" spans="1:28" x14ac:dyDescent="0.25">
      <c r="A52" s="248" t="str">
        <f>STATYSTYKI!A192</f>
        <v xml:space="preserve">Plac Grunwaldzki </v>
      </c>
      <c r="B52" s="248" t="str">
        <f>STATYSTYKI!B192</f>
        <v>pr_88f_T</v>
      </c>
      <c r="C52" s="248">
        <f>STATYSTYKI!C192</f>
        <v>2</v>
      </c>
      <c r="D52" s="242">
        <f>ROUND(((STATYSTYKI!I192+STATYSTYKI!L192+STATYSTYKI!O192+STATYSTYKI!R192+STATYSTYKI!U192+STATYSTYKI!X192+STATYSTYKI!AA192+STATYSTYKI!AD192)*100%)/SUM(STATYSTYKI!$H$3+STATYSTYKI!$K$3+STATYSTYKI!$N$3+STATYSTYKI!$Q$3+STATYSTYKI!$T$3+STATYSTYKI!$W$3+STATYSTYKI!$Z$3+STATYSTYKI!$AC$3),0)</f>
        <v>1519</v>
      </c>
      <c r="E52" s="191">
        <f t="shared" si="10"/>
        <v>0</v>
      </c>
      <c r="F52" s="191">
        <f t="shared" si="10"/>
        <v>0</v>
      </c>
      <c r="G52" s="191">
        <f t="shared" si="10"/>
        <v>0</v>
      </c>
      <c r="H52" s="191">
        <f t="shared" si="10"/>
        <v>0</v>
      </c>
      <c r="I52" s="191">
        <f t="shared" si="10"/>
        <v>3</v>
      </c>
      <c r="J52" s="191">
        <f t="shared" si="10"/>
        <v>24</v>
      </c>
      <c r="K52" s="191">
        <f t="shared" si="10"/>
        <v>78</v>
      </c>
      <c r="L52" s="191">
        <f t="shared" si="10"/>
        <v>213</v>
      </c>
      <c r="M52" s="191">
        <f t="shared" si="10"/>
        <v>110</v>
      </c>
      <c r="N52" s="191">
        <f t="shared" si="10"/>
        <v>88</v>
      </c>
      <c r="O52" s="191">
        <f t="shared" si="11"/>
        <v>84</v>
      </c>
      <c r="P52" s="191">
        <f t="shared" si="11"/>
        <v>78</v>
      </c>
      <c r="Q52" s="191">
        <f t="shared" si="11"/>
        <v>76</v>
      </c>
      <c r="R52" s="191">
        <f t="shared" si="11"/>
        <v>83</v>
      </c>
      <c r="S52" s="191">
        <f t="shared" si="11"/>
        <v>107</v>
      </c>
      <c r="T52" s="191">
        <f t="shared" si="11"/>
        <v>128</v>
      </c>
      <c r="U52" s="191">
        <f t="shared" si="11"/>
        <v>145</v>
      </c>
      <c r="V52" s="191">
        <f t="shared" si="11"/>
        <v>113</v>
      </c>
      <c r="W52" s="191">
        <f t="shared" si="11"/>
        <v>83</v>
      </c>
      <c r="X52" s="191">
        <f t="shared" si="11"/>
        <v>53</v>
      </c>
      <c r="Y52" s="191">
        <f t="shared" si="11"/>
        <v>25</v>
      </c>
      <c r="Z52" s="191">
        <f t="shared" si="11"/>
        <v>15</v>
      </c>
      <c r="AA52" s="191">
        <f t="shared" si="11"/>
        <v>10</v>
      </c>
      <c r="AB52" s="191">
        <f t="shared" si="11"/>
        <v>3</v>
      </c>
    </row>
    <row r="53" spans="1:28" x14ac:dyDescent="0.25">
      <c r="A53" s="248" t="str">
        <f>STATYSTYKI!A193</f>
        <v xml:space="preserve">Plac Grunwaldzki </v>
      </c>
      <c r="B53" s="248" t="str">
        <f>STATYSTYKI!B193</f>
        <v>pr_88e_T</v>
      </c>
      <c r="C53" s="248">
        <f>STATYSTYKI!C193</f>
        <v>4</v>
      </c>
      <c r="D53" s="242">
        <f>ROUND(((STATYSTYKI!I193+STATYSTYKI!L193+STATYSTYKI!O193+STATYSTYKI!R193+STATYSTYKI!U193+STATYSTYKI!X193+STATYSTYKI!AA193+STATYSTYKI!AD193)*100%)/SUM(STATYSTYKI!$H$3+STATYSTYKI!$K$3+STATYSTYKI!$N$3+STATYSTYKI!$Q$3+STATYSTYKI!$T$3+STATYSTYKI!$W$3+STATYSTYKI!$Z$3+STATYSTYKI!$AC$3),0)</f>
        <v>2001</v>
      </c>
      <c r="E53" s="191">
        <f t="shared" si="10"/>
        <v>1</v>
      </c>
      <c r="F53" s="191">
        <f t="shared" si="10"/>
        <v>0</v>
      </c>
      <c r="G53" s="191">
        <f t="shared" si="10"/>
        <v>0</v>
      </c>
      <c r="H53" s="191">
        <f t="shared" si="10"/>
        <v>0</v>
      </c>
      <c r="I53" s="191">
        <f t="shared" si="10"/>
        <v>4</v>
      </c>
      <c r="J53" s="191">
        <f t="shared" si="10"/>
        <v>32</v>
      </c>
      <c r="K53" s="191">
        <f t="shared" si="10"/>
        <v>103</v>
      </c>
      <c r="L53" s="191">
        <f t="shared" si="10"/>
        <v>280</v>
      </c>
      <c r="M53" s="191">
        <f t="shared" si="10"/>
        <v>145</v>
      </c>
      <c r="N53" s="191">
        <f t="shared" si="10"/>
        <v>115</v>
      </c>
      <c r="O53" s="191">
        <f t="shared" si="11"/>
        <v>111</v>
      </c>
      <c r="P53" s="191">
        <f t="shared" si="11"/>
        <v>102</v>
      </c>
      <c r="Q53" s="191">
        <f t="shared" si="11"/>
        <v>100</v>
      </c>
      <c r="R53" s="191">
        <f t="shared" si="11"/>
        <v>109</v>
      </c>
      <c r="S53" s="191">
        <f t="shared" si="11"/>
        <v>141</v>
      </c>
      <c r="T53" s="191">
        <f t="shared" si="11"/>
        <v>169</v>
      </c>
      <c r="U53" s="191">
        <f t="shared" si="11"/>
        <v>191</v>
      </c>
      <c r="V53" s="191">
        <f t="shared" si="11"/>
        <v>149</v>
      </c>
      <c r="W53" s="191">
        <f t="shared" si="11"/>
        <v>110</v>
      </c>
      <c r="X53" s="191">
        <f t="shared" si="11"/>
        <v>69</v>
      </c>
      <c r="Y53" s="191">
        <f t="shared" si="11"/>
        <v>33</v>
      </c>
      <c r="Z53" s="191">
        <f t="shared" si="11"/>
        <v>20</v>
      </c>
      <c r="AA53" s="191">
        <f t="shared" si="11"/>
        <v>13</v>
      </c>
      <c r="AB53" s="191">
        <f t="shared" si="11"/>
        <v>3</v>
      </c>
    </row>
    <row r="54" spans="1:28" x14ac:dyDescent="0.25">
      <c r="A54" s="248" t="str">
        <f>STATYSTYKI!A194</f>
        <v>Nadodrze</v>
      </c>
      <c r="B54" s="248" t="str">
        <f>STATYSTYKI!B194</f>
        <v>pr_90a_kier_zach_T</v>
      </c>
      <c r="C54" s="248">
        <f>STATYSTYKI!C194</f>
        <v>4</v>
      </c>
      <c r="D54" s="242">
        <f>ROUND(((STATYSTYKI!I194+STATYSTYKI!L194+STATYSTYKI!O194+STATYSTYKI!R194+STATYSTYKI!U194+STATYSTYKI!X194+STATYSTYKI!AA194+STATYSTYKI!AD194)*100%)/SUM(STATYSTYKI!$H$3+STATYSTYKI!$K$3+STATYSTYKI!$N$3+STATYSTYKI!$Q$3+STATYSTYKI!$T$3+STATYSTYKI!$W$3+STATYSTYKI!$Z$3+STATYSTYKI!$AC$3),0)</f>
        <v>3</v>
      </c>
      <c r="E54" s="191">
        <f t="shared" si="10"/>
        <v>0</v>
      </c>
      <c r="F54" s="191">
        <f t="shared" si="10"/>
        <v>0</v>
      </c>
      <c r="G54" s="191">
        <f t="shared" si="10"/>
        <v>0</v>
      </c>
      <c r="H54" s="191">
        <f t="shared" si="10"/>
        <v>0</v>
      </c>
      <c r="I54" s="191">
        <f t="shared" si="10"/>
        <v>0</v>
      </c>
      <c r="J54" s="191">
        <f t="shared" si="10"/>
        <v>0</v>
      </c>
      <c r="K54" s="191">
        <f t="shared" si="10"/>
        <v>0</v>
      </c>
      <c r="L54" s="191">
        <f t="shared" si="10"/>
        <v>0</v>
      </c>
      <c r="M54" s="191">
        <f t="shared" si="10"/>
        <v>0</v>
      </c>
      <c r="N54" s="191">
        <f t="shared" si="10"/>
        <v>0</v>
      </c>
      <c r="O54" s="191">
        <f t="shared" si="11"/>
        <v>0</v>
      </c>
      <c r="P54" s="191">
        <f t="shared" si="11"/>
        <v>0</v>
      </c>
      <c r="Q54" s="191">
        <f t="shared" si="11"/>
        <v>0</v>
      </c>
      <c r="R54" s="191">
        <f t="shared" si="11"/>
        <v>0</v>
      </c>
      <c r="S54" s="191">
        <f t="shared" si="11"/>
        <v>0</v>
      </c>
      <c r="T54" s="191">
        <f t="shared" si="11"/>
        <v>0</v>
      </c>
      <c r="U54" s="191">
        <f t="shared" si="11"/>
        <v>0</v>
      </c>
      <c r="V54" s="191">
        <f t="shared" si="11"/>
        <v>0</v>
      </c>
      <c r="W54" s="191">
        <f t="shared" si="11"/>
        <v>0</v>
      </c>
      <c r="X54" s="191">
        <f t="shared" si="11"/>
        <v>0</v>
      </c>
      <c r="Y54" s="191">
        <f t="shared" si="11"/>
        <v>0</v>
      </c>
      <c r="Z54" s="191">
        <f t="shared" si="11"/>
        <v>0</v>
      </c>
      <c r="AA54" s="191">
        <f t="shared" si="11"/>
        <v>0</v>
      </c>
      <c r="AB54" s="191">
        <f t="shared" si="11"/>
        <v>0</v>
      </c>
    </row>
    <row r="55" spans="1:28" x14ac:dyDescent="0.25">
      <c r="A55" s="248" t="str">
        <f>STATYSTYKI!A195</f>
        <v>Nadodrze</v>
      </c>
      <c r="B55" s="248" t="str">
        <f>STATYSTYKI!B195</f>
        <v>pr_90c_T</v>
      </c>
      <c r="C55" s="248">
        <f>STATYSTYKI!C195</f>
        <v>4</v>
      </c>
      <c r="D55" s="242">
        <f>ROUND(((STATYSTYKI!I195+STATYSTYKI!L195+STATYSTYKI!O195+STATYSTYKI!R195+STATYSTYKI!U195+STATYSTYKI!X195+STATYSTYKI!AA195+STATYSTYKI!AD195)*100%)/SUM(STATYSTYKI!$H$3+STATYSTYKI!$K$3+STATYSTYKI!$N$3+STATYSTYKI!$Q$3+STATYSTYKI!$T$3+STATYSTYKI!$W$3+STATYSTYKI!$Z$3+STATYSTYKI!$AC$3),0)</f>
        <v>0</v>
      </c>
      <c r="E55" s="191">
        <f t="shared" si="10"/>
        <v>0</v>
      </c>
      <c r="F55" s="191">
        <f t="shared" si="10"/>
        <v>0</v>
      </c>
      <c r="G55" s="191">
        <f t="shared" si="10"/>
        <v>0</v>
      </c>
      <c r="H55" s="191">
        <f t="shared" si="10"/>
        <v>0</v>
      </c>
      <c r="I55" s="191">
        <f t="shared" si="10"/>
        <v>0</v>
      </c>
      <c r="J55" s="191">
        <f t="shared" si="10"/>
        <v>0</v>
      </c>
      <c r="K55" s="191">
        <f t="shared" si="10"/>
        <v>0</v>
      </c>
      <c r="L55" s="191">
        <f t="shared" si="10"/>
        <v>0</v>
      </c>
      <c r="M55" s="191">
        <f t="shared" si="10"/>
        <v>0</v>
      </c>
      <c r="N55" s="191">
        <f t="shared" si="10"/>
        <v>0</v>
      </c>
      <c r="O55" s="191">
        <f t="shared" si="11"/>
        <v>0</v>
      </c>
      <c r="P55" s="191">
        <f t="shared" si="11"/>
        <v>0</v>
      </c>
      <c r="Q55" s="191">
        <f t="shared" si="11"/>
        <v>0</v>
      </c>
      <c r="R55" s="191">
        <f t="shared" si="11"/>
        <v>0</v>
      </c>
      <c r="S55" s="191">
        <f t="shared" si="11"/>
        <v>0</v>
      </c>
      <c r="T55" s="191">
        <f t="shared" si="11"/>
        <v>0</v>
      </c>
      <c r="U55" s="191">
        <f t="shared" si="11"/>
        <v>0</v>
      </c>
      <c r="V55" s="191">
        <f t="shared" si="11"/>
        <v>0</v>
      </c>
      <c r="W55" s="191">
        <f t="shared" si="11"/>
        <v>0</v>
      </c>
      <c r="X55" s="191">
        <f t="shared" si="11"/>
        <v>0</v>
      </c>
      <c r="Y55" s="191">
        <f t="shared" si="11"/>
        <v>0</v>
      </c>
      <c r="Z55" s="191">
        <f t="shared" si="11"/>
        <v>0</v>
      </c>
      <c r="AA55" s="191">
        <f t="shared" si="11"/>
        <v>0</v>
      </c>
      <c r="AB55" s="191">
        <f t="shared" si="11"/>
        <v>0</v>
      </c>
    </row>
    <row r="56" spans="1:28" x14ac:dyDescent="0.25">
      <c r="A56" s="248" t="str">
        <f>STATYSTYKI!A196</f>
        <v>Nadodrze</v>
      </c>
      <c r="B56" s="248" t="str">
        <f>STATYSTYKI!B196</f>
        <v>pr_90b_kier_wsch_T</v>
      </c>
      <c r="C56" s="248">
        <f>STATYSTYKI!C196</f>
        <v>6</v>
      </c>
      <c r="D56" s="242">
        <f>ROUND(((STATYSTYKI!I196+STATYSTYKI!L196+STATYSTYKI!O196+STATYSTYKI!R196+STATYSTYKI!U196+STATYSTYKI!X196+STATYSTYKI!AA196+STATYSTYKI!AD196)*100%)/SUM(STATYSTYKI!$H$3+STATYSTYKI!$K$3+STATYSTYKI!$N$3+STATYSTYKI!$Q$3+STATYSTYKI!$T$3+STATYSTYKI!$W$3+STATYSTYKI!$Z$3+STATYSTYKI!$AC$3),0)</f>
        <v>5</v>
      </c>
      <c r="E56" s="191">
        <f t="shared" ref="E56:N65" si="12">ROUND($D56*E$3,0)</f>
        <v>0</v>
      </c>
      <c r="F56" s="191">
        <f t="shared" si="12"/>
        <v>0</v>
      </c>
      <c r="G56" s="191">
        <f t="shared" si="12"/>
        <v>0</v>
      </c>
      <c r="H56" s="191">
        <f t="shared" si="12"/>
        <v>0</v>
      </c>
      <c r="I56" s="191">
        <f t="shared" si="12"/>
        <v>0</v>
      </c>
      <c r="J56" s="191">
        <f t="shared" si="12"/>
        <v>0</v>
      </c>
      <c r="K56" s="191">
        <f t="shared" si="12"/>
        <v>0</v>
      </c>
      <c r="L56" s="191">
        <f t="shared" si="12"/>
        <v>1</v>
      </c>
      <c r="M56" s="191">
        <f t="shared" si="12"/>
        <v>0</v>
      </c>
      <c r="N56" s="191">
        <f t="shared" si="12"/>
        <v>0</v>
      </c>
      <c r="O56" s="191">
        <f t="shared" ref="O56:AB65" si="13">ROUND($D56*O$3,0)</f>
        <v>0</v>
      </c>
      <c r="P56" s="191">
        <f t="shared" si="13"/>
        <v>0</v>
      </c>
      <c r="Q56" s="191">
        <f t="shared" si="13"/>
        <v>0</v>
      </c>
      <c r="R56" s="191">
        <f t="shared" si="13"/>
        <v>0</v>
      </c>
      <c r="S56" s="191">
        <f t="shared" si="13"/>
        <v>0</v>
      </c>
      <c r="T56" s="191">
        <f t="shared" si="13"/>
        <v>0</v>
      </c>
      <c r="U56" s="191">
        <f t="shared" si="13"/>
        <v>0</v>
      </c>
      <c r="V56" s="191">
        <f t="shared" si="13"/>
        <v>0</v>
      </c>
      <c r="W56" s="191">
        <f t="shared" si="13"/>
        <v>0</v>
      </c>
      <c r="X56" s="191">
        <f t="shared" si="13"/>
        <v>0</v>
      </c>
      <c r="Y56" s="191">
        <f t="shared" si="13"/>
        <v>0</v>
      </c>
      <c r="Z56" s="191">
        <f t="shared" si="13"/>
        <v>0</v>
      </c>
      <c r="AA56" s="191">
        <f t="shared" si="13"/>
        <v>0</v>
      </c>
      <c r="AB56" s="191">
        <f t="shared" si="13"/>
        <v>0</v>
      </c>
    </row>
    <row r="57" spans="1:28" x14ac:dyDescent="0.25">
      <c r="A57" s="248" t="str">
        <f>STATYSTYKI!A197</f>
        <v>Nadodrze</v>
      </c>
      <c r="B57" s="248" t="str">
        <f>STATYSTYKI!B197</f>
        <v>pr_90a_kier_zach_T</v>
      </c>
      <c r="C57" s="248">
        <f>STATYSTYKI!C197</f>
        <v>7</v>
      </c>
      <c r="D57" s="242">
        <f>ROUND(((STATYSTYKI!I197+STATYSTYKI!L197+STATYSTYKI!O197+STATYSTYKI!R197+STATYSTYKI!U197+STATYSTYKI!X197+STATYSTYKI!AA197+STATYSTYKI!AD197)*100%)/SUM(STATYSTYKI!$H$3+STATYSTYKI!$K$3+STATYSTYKI!$N$3+STATYSTYKI!$Q$3+STATYSTYKI!$T$3+STATYSTYKI!$W$3+STATYSTYKI!$Z$3+STATYSTYKI!$AC$3),0)</f>
        <v>939</v>
      </c>
      <c r="E57" s="191">
        <f t="shared" si="12"/>
        <v>0</v>
      </c>
      <c r="F57" s="191">
        <f t="shared" si="12"/>
        <v>0</v>
      </c>
      <c r="G57" s="191">
        <f t="shared" si="12"/>
        <v>0</v>
      </c>
      <c r="H57" s="191">
        <f t="shared" si="12"/>
        <v>0</v>
      </c>
      <c r="I57" s="191">
        <f t="shared" si="12"/>
        <v>2</v>
      </c>
      <c r="J57" s="191">
        <f t="shared" si="12"/>
        <v>15</v>
      </c>
      <c r="K57" s="191">
        <f t="shared" si="12"/>
        <v>48</v>
      </c>
      <c r="L57" s="191">
        <f t="shared" si="12"/>
        <v>131</v>
      </c>
      <c r="M57" s="191">
        <f t="shared" si="12"/>
        <v>68</v>
      </c>
      <c r="N57" s="191">
        <f t="shared" si="12"/>
        <v>54</v>
      </c>
      <c r="O57" s="191">
        <f t="shared" si="13"/>
        <v>52</v>
      </c>
      <c r="P57" s="191">
        <f t="shared" si="13"/>
        <v>48</v>
      </c>
      <c r="Q57" s="191">
        <f t="shared" si="13"/>
        <v>47</v>
      </c>
      <c r="R57" s="191">
        <f t="shared" si="13"/>
        <v>51</v>
      </c>
      <c r="S57" s="191">
        <f t="shared" si="13"/>
        <v>66</v>
      </c>
      <c r="T57" s="191">
        <f t="shared" si="13"/>
        <v>79</v>
      </c>
      <c r="U57" s="191">
        <f t="shared" si="13"/>
        <v>90</v>
      </c>
      <c r="V57" s="191">
        <f t="shared" si="13"/>
        <v>70</v>
      </c>
      <c r="W57" s="191">
        <f t="shared" si="13"/>
        <v>51</v>
      </c>
      <c r="X57" s="191">
        <f t="shared" si="13"/>
        <v>33</v>
      </c>
      <c r="Y57" s="191">
        <f t="shared" si="13"/>
        <v>16</v>
      </c>
      <c r="Z57" s="191">
        <f t="shared" si="13"/>
        <v>9</v>
      </c>
      <c r="AA57" s="191">
        <f t="shared" si="13"/>
        <v>6</v>
      </c>
      <c r="AB57" s="191">
        <f t="shared" si="13"/>
        <v>2</v>
      </c>
    </row>
    <row r="58" spans="1:28" x14ac:dyDescent="0.25">
      <c r="A58" s="248" t="str">
        <f>STATYSTYKI!A198</f>
        <v>Nadodrze</v>
      </c>
      <c r="B58" s="248" t="str">
        <f>STATYSTYKI!B198</f>
        <v>pr_90b_kier_wsch_T</v>
      </c>
      <c r="C58" s="248">
        <f>STATYSTYKI!C198</f>
        <v>7</v>
      </c>
      <c r="D58" s="242">
        <f>ROUND(((STATYSTYKI!I198+STATYSTYKI!L198+STATYSTYKI!O198+STATYSTYKI!R198+STATYSTYKI!U198+STATYSTYKI!X198+STATYSTYKI!AA198+STATYSTYKI!AD198)*100%)/SUM(STATYSTYKI!$H$3+STATYSTYKI!$K$3+STATYSTYKI!$N$3+STATYSTYKI!$Q$3+STATYSTYKI!$T$3+STATYSTYKI!$W$3+STATYSTYKI!$Z$3+STATYSTYKI!$AC$3),0)</f>
        <v>818</v>
      </c>
      <c r="E58" s="191">
        <f t="shared" si="12"/>
        <v>0</v>
      </c>
      <c r="F58" s="191">
        <f t="shared" si="12"/>
        <v>0</v>
      </c>
      <c r="G58" s="191">
        <f t="shared" si="12"/>
        <v>0</v>
      </c>
      <c r="H58" s="191">
        <f t="shared" si="12"/>
        <v>0</v>
      </c>
      <c r="I58" s="191">
        <f t="shared" si="12"/>
        <v>2</v>
      </c>
      <c r="J58" s="191">
        <f t="shared" si="12"/>
        <v>13</v>
      </c>
      <c r="K58" s="191">
        <f t="shared" si="12"/>
        <v>42</v>
      </c>
      <c r="L58" s="191">
        <f t="shared" si="12"/>
        <v>114</v>
      </c>
      <c r="M58" s="191">
        <f t="shared" si="12"/>
        <v>59</v>
      </c>
      <c r="N58" s="191">
        <f t="shared" si="12"/>
        <v>47</v>
      </c>
      <c r="O58" s="191">
        <f t="shared" si="13"/>
        <v>45</v>
      </c>
      <c r="P58" s="191">
        <f t="shared" si="13"/>
        <v>42</v>
      </c>
      <c r="Q58" s="191">
        <f t="shared" si="13"/>
        <v>41</v>
      </c>
      <c r="R58" s="191">
        <f t="shared" si="13"/>
        <v>44</v>
      </c>
      <c r="S58" s="191">
        <f t="shared" si="13"/>
        <v>58</v>
      </c>
      <c r="T58" s="191">
        <f t="shared" si="13"/>
        <v>69</v>
      </c>
      <c r="U58" s="191">
        <f t="shared" si="13"/>
        <v>78</v>
      </c>
      <c r="V58" s="191">
        <f t="shared" si="13"/>
        <v>61</v>
      </c>
      <c r="W58" s="191">
        <f t="shared" si="13"/>
        <v>45</v>
      </c>
      <c r="X58" s="191">
        <f t="shared" si="13"/>
        <v>28</v>
      </c>
      <c r="Y58" s="191">
        <f t="shared" si="13"/>
        <v>14</v>
      </c>
      <c r="Z58" s="191">
        <f t="shared" si="13"/>
        <v>8</v>
      </c>
      <c r="AA58" s="191">
        <f t="shared" si="13"/>
        <v>5</v>
      </c>
      <c r="AB58" s="191">
        <f t="shared" si="13"/>
        <v>1</v>
      </c>
    </row>
    <row r="59" spans="1:28" x14ac:dyDescent="0.25">
      <c r="A59" s="248" t="str">
        <f>STATYSTYKI!A199</f>
        <v>Nadodrze</v>
      </c>
      <c r="B59" s="248" t="str">
        <f>STATYSTYKI!B199</f>
        <v>pr_90c_T</v>
      </c>
      <c r="C59" s="248">
        <f>STATYSTYKI!C199</f>
        <v>7</v>
      </c>
      <c r="D59" s="242">
        <f>ROUND(((STATYSTYKI!I199+STATYSTYKI!L199+STATYSTYKI!O199+STATYSTYKI!R199+STATYSTYKI!U199+STATYSTYKI!X199+STATYSTYKI!AA199+STATYSTYKI!AD199)*100%)/SUM(STATYSTYKI!$H$3+STATYSTYKI!$K$3+STATYSTYKI!$N$3+STATYSTYKI!$Q$3+STATYSTYKI!$T$3+STATYSTYKI!$W$3+STATYSTYKI!$Z$3+STATYSTYKI!$AC$3),0)</f>
        <v>2</v>
      </c>
      <c r="E59" s="191">
        <f t="shared" si="12"/>
        <v>0</v>
      </c>
      <c r="F59" s="191">
        <f t="shared" si="12"/>
        <v>0</v>
      </c>
      <c r="G59" s="191">
        <f t="shared" si="12"/>
        <v>0</v>
      </c>
      <c r="H59" s="191">
        <f t="shared" si="12"/>
        <v>0</v>
      </c>
      <c r="I59" s="191">
        <f t="shared" si="12"/>
        <v>0</v>
      </c>
      <c r="J59" s="191">
        <f t="shared" si="12"/>
        <v>0</v>
      </c>
      <c r="K59" s="191">
        <f t="shared" si="12"/>
        <v>0</v>
      </c>
      <c r="L59" s="191">
        <f t="shared" si="12"/>
        <v>0</v>
      </c>
      <c r="M59" s="191">
        <f t="shared" si="12"/>
        <v>0</v>
      </c>
      <c r="N59" s="191">
        <f t="shared" si="12"/>
        <v>0</v>
      </c>
      <c r="O59" s="191">
        <f t="shared" si="13"/>
        <v>0</v>
      </c>
      <c r="P59" s="191">
        <f t="shared" si="13"/>
        <v>0</v>
      </c>
      <c r="Q59" s="191">
        <f t="shared" si="13"/>
        <v>0</v>
      </c>
      <c r="R59" s="191">
        <f t="shared" si="13"/>
        <v>0</v>
      </c>
      <c r="S59" s="191">
        <f t="shared" si="13"/>
        <v>0</v>
      </c>
      <c r="T59" s="191">
        <f t="shared" si="13"/>
        <v>0</v>
      </c>
      <c r="U59" s="191">
        <f t="shared" si="13"/>
        <v>0</v>
      </c>
      <c r="V59" s="191">
        <f t="shared" si="13"/>
        <v>0</v>
      </c>
      <c r="W59" s="191">
        <f t="shared" si="13"/>
        <v>0</v>
      </c>
      <c r="X59" s="191">
        <f t="shared" si="13"/>
        <v>0</v>
      </c>
      <c r="Y59" s="191">
        <f t="shared" si="13"/>
        <v>0</v>
      </c>
      <c r="Z59" s="191">
        <f t="shared" si="13"/>
        <v>0</v>
      </c>
      <c r="AA59" s="191">
        <f t="shared" si="13"/>
        <v>0</v>
      </c>
      <c r="AB59" s="191">
        <f t="shared" si="13"/>
        <v>0</v>
      </c>
    </row>
    <row r="60" spans="1:28" x14ac:dyDescent="0.25">
      <c r="A60" s="248" t="str">
        <f>STATYSTYKI!A200</f>
        <v>Nadodrze</v>
      </c>
      <c r="B60" s="248" t="str">
        <f>STATYSTYKI!B200</f>
        <v>pr_90d_T</v>
      </c>
      <c r="C60" s="248">
        <f>STATYSTYKI!C200</f>
        <v>7</v>
      </c>
      <c r="D60" s="242">
        <f>ROUND(((STATYSTYKI!I200+STATYSTYKI!L200+STATYSTYKI!O200+STATYSTYKI!R200+STATYSTYKI!U200+STATYSTYKI!X200+STATYSTYKI!AA200+STATYSTYKI!AD200)*100%)/SUM(STATYSTYKI!$H$3+STATYSTYKI!$K$3+STATYSTYKI!$N$3+STATYSTYKI!$Q$3+STATYSTYKI!$T$3+STATYSTYKI!$W$3+STATYSTYKI!$Z$3+STATYSTYKI!$AC$3),0)</f>
        <v>0</v>
      </c>
      <c r="E60" s="191">
        <f t="shared" si="12"/>
        <v>0</v>
      </c>
      <c r="F60" s="191">
        <f t="shared" si="12"/>
        <v>0</v>
      </c>
      <c r="G60" s="191">
        <f t="shared" si="12"/>
        <v>0</v>
      </c>
      <c r="H60" s="191">
        <f t="shared" si="12"/>
        <v>0</v>
      </c>
      <c r="I60" s="191">
        <f t="shared" si="12"/>
        <v>0</v>
      </c>
      <c r="J60" s="191">
        <f t="shared" si="12"/>
        <v>0</v>
      </c>
      <c r="K60" s="191">
        <f t="shared" si="12"/>
        <v>0</v>
      </c>
      <c r="L60" s="191">
        <f t="shared" si="12"/>
        <v>0</v>
      </c>
      <c r="M60" s="191">
        <f t="shared" si="12"/>
        <v>0</v>
      </c>
      <c r="N60" s="191">
        <f t="shared" si="12"/>
        <v>0</v>
      </c>
      <c r="O60" s="191">
        <f t="shared" si="13"/>
        <v>0</v>
      </c>
      <c r="P60" s="191">
        <f t="shared" si="13"/>
        <v>0</v>
      </c>
      <c r="Q60" s="191">
        <f t="shared" si="13"/>
        <v>0</v>
      </c>
      <c r="R60" s="191">
        <f t="shared" si="13"/>
        <v>0</v>
      </c>
      <c r="S60" s="191">
        <f t="shared" si="13"/>
        <v>0</v>
      </c>
      <c r="T60" s="191">
        <f t="shared" si="13"/>
        <v>0</v>
      </c>
      <c r="U60" s="191">
        <f t="shared" si="13"/>
        <v>0</v>
      </c>
      <c r="V60" s="191">
        <f t="shared" si="13"/>
        <v>0</v>
      </c>
      <c r="W60" s="191">
        <f t="shared" si="13"/>
        <v>0</v>
      </c>
      <c r="X60" s="191">
        <f t="shared" si="13"/>
        <v>0</v>
      </c>
      <c r="Y60" s="191">
        <f t="shared" si="13"/>
        <v>0</v>
      </c>
      <c r="Z60" s="191">
        <f t="shared" si="13"/>
        <v>0</v>
      </c>
      <c r="AA60" s="191">
        <f t="shared" si="13"/>
        <v>0</v>
      </c>
      <c r="AB60" s="191">
        <f t="shared" si="13"/>
        <v>0</v>
      </c>
    </row>
    <row r="61" spans="1:28" x14ac:dyDescent="0.25">
      <c r="A61" s="248" t="str">
        <f>STATYSTYKI!A201</f>
        <v>Nadodrze</v>
      </c>
      <c r="B61" s="248" t="str">
        <f>STATYSTYKI!B201</f>
        <v>pr_90a_kier_zach_T</v>
      </c>
      <c r="C61" s="248">
        <f>STATYSTYKI!C201</f>
        <v>8</v>
      </c>
      <c r="D61" s="242">
        <f>ROUND(((STATYSTYKI!I201+STATYSTYKI!L201+STATYSTYKI!O201+STATYSTYKI!R201+STATYSTYKI!U201+STATYSTYKI!X201+STATYSTYKI!AA201+STATYSTYKI!AD201)*100%)/SUM(STATYSTYKI!$H$3+STATYSTYKI!$K$3+STATYSTYKI!$N$3+STATYSTYKI!$Q$3+STATYSTYKI!$T$3+STATYSTYKI!$W$3+STATYSTYKI!$Z$3+STATYSTYKI!$AC$3),0)</f>
        <v>589</v>
      </c>
      <c r="E61" s="191">
        <f t="shared" si="12"/>
        <v>0</v>
      </c>
      <c r="F61" s="191">
        <f t="shared" si="12"/>
        <v>0</v>
      </c>
      <c r="G61" s="191">
        <f t="shared" si="12"/>
        <v>0</v>
      </c>
      <c r="H61" s="191">
        <f t="shared" si="12"/>
        <v>0</v>
      </c>
      <c r="I61" s="191">
        <f t="shared" si="12"/>
        <v>1</v>
      </c>
      <c r="J61" s="191">
        <f t="shared" si="12"/>
        <v>9</v>
      </c>
      <c r="K61" s="191">
        <f t="shared" si="12"/>
        <v>30</v>
      </c>
      <c r="L61" s="191">
        <f t="shared" si="12"/>
        <v>82</v>
      </c>
      <c r="M61" s="191">
        <f t="shared" si="12"/>
        <v>43</v>
      </c>
      <c r="N61" s="191">
        <f t="shared" si="12"/>
        <v>34</v>
      </c>
      <c r="O61" s="191">
        <f t="shared" si="13"/>
        <v>33</v>
      </c>
      <c r="P61" s="191">
        <f t="shared" si="13"/>
        <v>30</v>
      </c>
      <c r="Q61" s="191">
        <f t="shared" si="13"/>
        <v>29</v>
      </c>
      <c r="R61" s="191">
        <f t="shared" si="13"/>
        <v>32</v>
      </c>
      <c r="S61" s="191">
        <f t="shared" si="13"/>
        <v>42</v>
      </c>
      <c r="T61" s="191">
        <f t="shared" si="13"/>
        <v>50</v>
      </c>
      <c r="U61" s="191">
        <f t="shared" si="13"/>
        <v>56</v>
      </c>
      <c r="V61" s="191">
        <f t="shared" si="13"/>
        <v>44</v>
      </c>
      <c r="W61" s="191">
        <f t="shared" si="13"/>
        <v>32</v>
      </c>
      <c r="X61" s="191">
        <f t="shared" si="13"/>
        <v>20</v>
      </c>
      <c r="Y61" s="191">
        <f t="shared" si="13"/>
        <v>10</v>
      </c>
      <c r="Z61" s="191">
        <f t="shared" si="13"/>
        <v>6</v>
      </c>
      <c r="AA61" s="191">
        <f t="shared" si="13"/>
        <v>4</v>
      </c>
      <c r="AB61" s="191">
        <f t="shared" si="13"/>
        <v>1</v>
      </c>
    </row>
    <row r="62" spans="1:28" x14ac:dyDescent="0.25">
      <c r="A62" s="248" t="str">
        <f>STATYSTYKI!A202</f>
        <v>Nadodrze</v>
      </c>
      <c r="B62" s="248" t="str">
        <f>STATYSTYKI!B202</f>
        <v>pr_90b_kier_wsch_T</v>
      </c>
      <c r="C62" s="248">
        <f>STATYSTYKI!C202</f>
        <v>8</v>
      </c>
      <c r="D62" s="242">
        <f>ROUND(((STATYSTYKI!I202+STATYSTYKI!L202+STATYSTYKI!O202+STATYSTYKI!R202+STATYSTYKI!U202+STATYSTYKI!X202+STATYSTYKI!AA202+STATYSTYKI!AD202)*100%)/SUM(STATYSTYKI!$H$3+STATYSTYKI!$K$3+STATYSTYKI!$N$3+STATYSTYKI!$Q$3+STATYSTYKI!$T$3+STATYSTYKI!$W$3+STATYSTYKI!$Z$3+STATYSTYKI!$AC$3),0)</f>
        <v>297</v>
      </c>
      <c r="E62" s="191">
        <f t="shared" si="12"/>
        <v>0</v>
      </c>
      <c r="F62" s="191">
        <f t="shared" si="12"/>
        <v>0</v>
      </c>
      <c r="G62" s="191">
        <f t="shared" si="12"/>
        <v>0</v>
      </c>
      <c r="H62" s="191">
        <f t="shared" si="12"/>
        <v>0</v>
      </c>
      <c r="I62" s="191">
        <f t="shared" si="12"/>
        <v>1</v>
      </c>
      <c r="J62" s="191">
        <f t="shared" si="12"/>
        <v>5</v>
      </c>
      <c r="K62" s="191">
        <f t="shared" si="12"/>
        <v>15</v>
      </c>
      <c r="L62" s="191">
        <f t="shared" si="12"/>
        <v>42</v>
      </c>
      <c r="M62" s="191">
        <f t="shared" si="12"/>
        <v>21</v>
      </c>
      <c r="N62" s="191">
        <f t="shared" si="12"/>
        <v>17</v>
      </c>
      <c r="O62" s="191">
        <f t="shared" si="13"/>
        <v>16</v>
      </c>
      <c r="P62" s="191">
        <f t="shared" si="13"/>
        <v>15</v>
      </c>
      <c r="Q62" s="191">
        <f t="shared" si="13"/>
        <v>15</v>
      </c>
      <c r="R62" s="191">
        <f t="shared" si="13"/>
        <v>16</v>
      </c>
      <c r="S62" s="191">
        <f t="shared" si="13"/>
        <v>21</v>
      </c>
      <c r="T62" s="191">
        <f t="shared" si="13"/>
        <v>25</v>
      </c>
      <c r="U62" s="191">
        <f t="shared" si="13"/>
        <v>28</v>
      </c>
      <c r="V62" s="191">
        <f t="shared" si="13"/>
        <v>22</v>
      </c>
      <c r="W62" s="191">
        <f t="shared" si="13"/>
        <v>16</v>
      </c>
      <c r="X62" s="191">
        <f t="shared" si="13"/>
        <v>10</v>
      </c>
      <c r="Y62" s="191">
        <f t="shared" si="13"/>
        <v>5</v>
      </c>
      <c r="Z62" s="191">
        <f t="shared" si="13"/>
        <v>3</v>
      </c>
      <c r="AA62" s="191">
        <f t="shared" si="13"/>
        <v>2</v>
      </c>
      <c r="AB62" s="191">
        <f t="shared" si="13"/>
        <v>0</v>
      </c>
    </row>
    <row r="63" spans="1:28" x14ac:dyDescent="0.25">
      <c r="A63" s="248" t="str">
        <f>STATYSTYKI!A203</f>
        <v>Nadodrze</v>
      </c>
      <c r="B63" s="248" t="str">
        <f>STATYSTYKI!B203</f>
        <v>pr_90c_T</v>
      </c>
      <c r="C63" s="248">
        <f>STATYSTYKI!C203</f>
        <v>8</v>
      </c>
      <c r="D63" s="242">
        <f>ROUND(((STATYSTYKI!I203+STATYSTYKI!L203+STATYSTYKI!O203+STATYSTYKI!R203+STATYSTYKI!U203+STATYSTYKI!X203+STATYSTYKI!AA203+STATYSTYKI!AD203)*100%)/SUM(STATYSTYKI!$H$3+STATYSTYKI!$K$3+STATYSTYKI!$N$3+STATYSTYKI!$Q$3+STATYSTYKI!$T$3+STATYSTYKI!$W$3+STATYSTYKI!$Z$3+STATYSTYKI!$AC$3),0)</f>
        <v>473</v>
      </c>
      <c r="E63" s="191">
        <f t="shared" si="12"/>
        <v>0</v>
      </c>
      <c r="F63" s="191">
        <f t="shared" si="12"/>
        <v>0</v>
      </c>
      <c r="G63" s="191">
        <f t="shared" si="12"/>
        <v>0</v>
      </c>
      <c r="H63" s="191">
        <f t="shared" si="12"/>
        <v>0</v>
      </c>
      <c r="I63" s="191">
        <f t="shared" si="12"/>
        <v>1</v>
      </c>
      <c r="J63" s="191">
        <f t="shared" si="12"/>
        <v>8</v>
      </c>
      <c r="K63" s="191">
        <f t="shared" si="12"/>
        <v>24</v>
      </c>
      <c r="L63" s="191">
        <f t="shared" si="12"/>
        <v>66</v>
      </c>
      <c r="M63" s="191">
        <f t="shared" si="12"/>
        <v>34</v>
      </c>
      <c r="N63" s="191">
        <f t="shared" si="12"/>
        <v>27</v>
      </c>
      <c r="O63" s="191">
        <f t="shared" si="13"/>
        <v>26</v>
      </c>
      <c r="P63" s="191">
        <f t="shared" si="13"/>
        <v>24</v>
      </c>
      <c r="Q63" s="191">
        <f t="shared" si="13"/>
        <v>24</v>
      </c>
      <c r="R63" s="191">
        <f t="shared" si="13"/>
        <v>26</v>
      </c>
      <c r="S63" s="191">
        <f t="shared" si="13"/>
        <v>33</v>
      </c>
      <c r="T63" s="191">
        <f t="shared" si="13"/>
        <v>40</v>
      </c>
      <c r="U63" s="191">
        <f t="shared" si="13"/>
        <v>45</v>
      </c>
      <c r="V63" s="191">
        <f t="shared" si="13"/>
        <v>35</v>
      </c>
      <c r="W63" s="191">
        <f t="shared" si="13"/>
        <v>26</v>
      </c>
      <c r="X63" s="191">
        <f t="shared" si="13"/>
        <v>16</v>
      </c>
      <c r="Y63" s="191">
        <f t="shared" si="13"/>
        <v>8</v>
      </c>
      <c r="Z63" s="191">
        <f t="shared" si="13"/>
        <v>5</v>
      </c>
      <c r="AA63" s="191">
        <f t="shared" si="13"/>
        <v>3</v>
      </c>
      <c r="AB63" s="191">
        <f t="shared" si="13"/>
        <v>1</v>
      </c>
    </row>
    <row r="64" spans="1:28" x14ac:dyDescent="0.25">
      <c r="A64" s="248" t="str">
        <f>STATYSTYKI!A204</f>
        <v>Nadodrze</v>
      </c>
      <c r="B64" s="248" t="str">
        <f>STATYSTYKI!B204</f>
        <v>pr_90d_T</v>
      </c>
      <c r="C64" s="248">
        <f>STATYSTYKI!C204</f>
        <v>8</v>
      </c>
      <c r="D64" s="242">
        <f>ROUND(((STATYSTYKI!I204+STATYSTYKI!L204+STATYSTYKI!O204+STATYSTYKI!R204+STATYSTYKI!U204+STATYSTYKI!X204+STATYSTYKI!AA204+STATYSTYKI!AD204)*100%)/SUM(STATYSTYKI!$H$3+STATYSTYKI!$K$3+STATYSTYKI!$N$3+STATYSTYKI!$Q$3+STATYSTYKI!$T$3+STATYSTYKI!$W$3+STATYSTYKI!$Z$3+STATYSTYKI!$AC$3),0)</f>
        <v>503</v>
      </c>
      <c r="E64" s="191">
        <f t="shared" si="12"/>
        <v>0</v>
      </c>
      <c r="F64" s="191">
        <f t="shared" si="12"/>
        <v>0</v>
      </c>
      <c r="G64" s="191">
        <f t="shared" si="12"/>
        <v>0</v>
      </c>
      <c r="H64" s="191">
        <f t="shared" si="12"/>
        <v>0</v>
      </c>
      <c r="I64" s="191">
        <f t="shared" si="12"/>
        <v>1</v>
      </c>
      <c r="J64" s="191">
        <f t="shared" si="12"/>
        <v>8</v>
      </c>
      <c r="K64" s="191">
        <f t="shared" si="12"/>
        <v>26</v>
      </c>
      <c r="L64" s="191">
        <f t="shared" si="12"/>
        <v>70</v>
      </c>
      <c r="M64" s="191">
        <f t="shared" si="12"/>
        <v>36</v>
      </c>
      <c r="N64" s="191">
        <f t="shared" si="12"/>
        <v>29</v>
      </c>
      <c r="O64" s="191">
        <f t="shared" si="13"/>
        <v>28</v>
      </c>
      <c r="P64" s="191">
        <f t="shared" si="13"/>
        <v>26</v>
      </c>
      <c r="Q64" s="191">
        <f t="shared" si="13"/>
        <v>25</v>
      </c>
      <c r="R64" s="191">
        <f t="shared" si="13"/>
        <v>27</v>
      </c>
      <c r="S64" s="191">
        <f t="shared" si="13"/>
        <v>35</v>
      </c>
      <c r="T64" s="191">
        <f t="shared" si="13"/>
        <v>43</v>
      </c>
      <c r="U64" s="191">
        <f t="shared" si="13"/>
        <v>48</v>
      </c>
      <c r="V64" s="191">
        <f t="shared" si="13"/>
        <v>38</v>
      </c>
      <c r="W64" s="191">
        <f t="shared" si="13"/>
        <v>28</v>
      </c>
      <c r="X64" s="191">
        <f t="shared" si="13"/>
        <v>17</v>
      </c>
      <c r="Y64" s="191">
        <f t="shared" si="13"/>
        <v>8</v>
      </c>
      <c r="Z64" s="191">
        <f t="shared" si="13"/>
        <v>5</v>
      </c>
      <c r="AA64" s="191">
        <f t="shared" si="13"/>
        <v>3</v>
      </c>
      <c r="AB64" s="191">
        <f t="shared" si="13"/>
        <v>1</v>
      </c>
    </row>
    <row r="65" spans="1:28" x14ac:dyDescent="0.25">
      <c r="A65" s="248" t="str">
        <f>STATYSTYKI!A205</f>
        <v xml:space="preserve">Plac Grunwaldzki </v>
      </c>
      <c r="B65" s="248" t="str">
        <f>STATYSTYKI!B205</f>
        <v>pr_88h_T</v>
      </c>
      <c r="C65" s="248">
        <f>STATYSTYKI!C205</f>
        <v>9</v>
      </c>
      <c r="D65" s="242">
        <f>ROUND(((STATYSTYKI!I205+STATYSTYKI!L205+STATYSTYKI!O205+STATYSTYKI!R205+STATYSTYKI!U205+STATYSTYKI!X205+STATYSTYKI!AA205+STATYSTYKI!AD205)*100%)/SUM(STATYSTYKI!$H$3+STATYSTYKI!$K$3+STATYSTYKI!$N$3+STATYSTYKI!$Q$3+STATYSTYKI!$T$3+STATYSTYKI!$W$3+STATYSTYKI!$Z$3+STATYSTYKI!$AC$3),0)</f>
        <v>51</v>
      </c>
      <c r="E65" s="191">
        <f t="shared" si="12"/>
        <v>0</v>
      </c>
      <c r="F65" s="191">
        <f t="shared" si="12"/>
        <v>0</v>
      </c>
      <c r="G65" s="191">
        <f t="shared" si="12"/>
        <v>0</v>
      </c>
      <c r="H65" s="191">
        <f t="shared" si="12"/>
        <v>0</v>
      </c>
      <c r="I65" s="191">
        <f t="shared" si="12"/>
        <v>0</v>
      </c>
      <c r="J65" s="191">
        <f t="shared" si="12"/>
        <v>1</v>
      </c>
      <c r="K65" s="191">
        <f t="shared" si="12"/>
        <v>3</v>
      </c>
      <c r="L65" s="191">
        <f t="shared" si="12"/>
        <v>7</v>
      </c>
      <c r="M65" s="191">
        <f t="shared" si="12"/>
        <v>4</v>
      </c>
      <c r="N65" s="191">
        <f t="shared" si="12"/>
        <v>3</v>
      </c>
      <c r="O65" s="191">
        <f t="shared" si="13"/>
        <v>3</v>
      </c>
      <c r="P65" s="191">
        <f t="shared" si="13"/>
        <v>3</v>
      </c>
      <c r="Q65" s="191">
        <f t="shared" si="13"/>
        <v>3</v>
      </c>
      <c r="R65" s="191">
        <f t="shared" si="13"/>
        <v>3</v>
      </c>
      <c r="S65" s="191">
        <f t="shared" si="13"/>
        <v>4</v>
      </c>
      <c r="T65" s="191">
        <f t="shared" si="13"/>
        <v>4</v>
      </c>
      <c r="U65" s="191">
        <f t="shared" si="13"/>
        <v>5</v>
      </c>
      <c r="V65" s="191">
        <f t="shared" si="13"/>
        <v>4</v>
      </c>
      <c r="W65" s="191">
        <f t="shared" si="13"/>
        <v>3</v>
      </c>
      <c r="X65" s="191">
        <f t="shared" si="13"/>
        <v>2</v>
      </c>
      <c r="Y65" s="191">
        <f t="shared" si="13"/>
        <v>1</v>
      </c>
      <c r="Z65" s="191">
        <f t="shared" si="13"/>
        <v>0</v>
      </c>
      <c r="AA65" s="191">
        <f t="shared" si="13"/>
        <v>0</v>
      </c>
      <c r="AB65" s="191">
        <f t="shared" si="13"/>
        <v>0</v>
      </c>
    </row>
    <row r="66" spans="1:28" x14ac:dyDescent="0.25">
      <c r="A66" s="248" t="str">
        <f>STATYSTYKI!A206</f>
        <v xml:space="preserve">Plac Grunwaldzki </v>
      </c>
      <c r="B66" s="248" t="str">
        <f>STATYSTYKI!B206</f>
        <v>pr_88c_T</v>
      </c>
      <c r="C66" s="248">
        <f>STATYSTYKI!C206</f>
        <v>10</v>
      </c>
      <c r="D66" s="242">
        <f>ROUND(((STATYSTYKI!I206+STATYSTYKI!L206+STATYSTYKI!O206+STATYSTYKI!R206+STATYSTYKI!U206+STATYSTYKI!X206+STATYSTYKI!AA206+STATYSTYKI!AD206)*100%)/SUM(STATYSTYKI!$H$3+STATYSTYKI!$K$3+STATYSTYKI!$N$3+STATYSTYKI!$Q$3+STATYSTYKI!$T$3+STATYSTYKI!$W$3+STATYSTYKI!$Z$3+STATYSTYKI!$AC$3),0)</f>
        <v>1780</v>
      </c>
      <c r="E66" s="191">
        <f t="shared" ref="E66:N75" si="14">ROUND($D66*E$3,0)</f>
        <v>1</v>
      </c>
      <c r="F66" s="191">
        <f t="shared" si="14"/>
        <v>0</v>
      </c>
      <c r="G66" s="191">
        <f t="shared" si="14"/>
        <v>0</v>
      </c>
      <c r="H66" s="191">
        <f t="shared" si="14"/>
        <v>0</v>
      </c>
      <c r="I66" s="191">
        <f t="shared" si="14"/>
        <v>4</v>
      </c>
      <c r="J66" s="191">
        <f t="shared" si="14"/>
        <v>29</v>
      </c>
      <c r="K66" s="191">
        <f t="shared" si="14"/>
        <v>92</v>
      </c>
      <c r="L66" s="191">
        <f t="shared" si="14"/>
        <v>249</v>
      </c>
      <c r="M66" s="191">
        <f t="shared" si="14"/>
        <v>129</v>
      </c>
      <c r="N66" s="191">
        <f t="shared" si="14"/>
        <v>103</v>
      </c>
      <c r="O66" s="191">
        <f t="shared" ref="O66:AB75" si="15">ROUND($D66*O$3,0)</f>
        <v>98</v>
      </c>
      <c r="P66" s="191">
        <f t="shared" si="15"/>
        <v>91</v>
      </c>
      <c r="Q66" s="191">
        <f t="shared" si="15"/>
        <v>89</v>
      </c>
      <c r="R66" s="191">
        <f t="shared" si="15"/>
        <v>97</v>
      </c>
      <c r="S66" s="191">
        <f t="shared" si="15"/>
        <v>126</v>
      </c>
      <c r="T66" s="191">
        <f t="shared" si="15"/>
        <v>150</v>
      </c>
      <c r="U66" s="191">
        <f t="shared" si="15"/>
        <v>170</v>
      </c>
      <c r="V66" s="191">
        <f t="shared" si="15"/>
        <v>133</v>
      </c>
      <c r="W66" s="191">
        <f t="shared" si="15"/>
        <v>98</v>
      </c>
      <c r="X66" s="191">
        <f t="shared" si="15"/>
        <v>62</v>
      </c>
      <c r="Y66" s="191">
        <f t="shared" si="15"/>
        <v>30</v>
      </c>
      <c r="Z66" s="191">
        <f t="shared" si="15"/>
        <v>17</v>
      </c>
      <c r="AA66" s="191">
        <f t="shared" si="15"/>
        <v>11</v>
      </c>
      <c r="AB66" s="191">
        <f t="shared" si="15"/>
        <v>3</v>
      </c>
    </row>
    <row r="67" spans="1:28" x14ac:dyDescent="0.25">
      <c r="A67" s="248" t="str">
        <f>STATYSTYKI!A207</f>
        <v xml:space="preserve">Plac Grunwaldzki </v>
      </c>
      <c r="B67" s="248" t="str">
        <f>STATYSTYKI!B207</f>
        <v>pr_88f_T</v>
      </c>
      <c r="C67" s="248">
        <f>STATYSTYKI!C207</f>
        <v>10</v>
      </c>
      <c r="D67" s="242">
        <f>ROUND(((STATYSTYKI!I207+STATYSTYKI!L207+STATYSTYKI!O207+STATYSTYKI!R207+STATYSTYKI!U207+STATYSTYKI!X207+STATYSTYKI!AA207+STATYSTYKI!AD207)*100%)/SUM(STATYSTYKI!$H$3+STATYSTYKI!$K$3+STATYSTYKI!$N$3+STATYSTYKI!$Q$3+STATYSTYKI!$T$3+STATYSTYKI!$W$3+STATYSTYKI!$Z$3+STATYSTYKI!$AC$3),0)</f>
        <v>1397</v>
      </c>
      <c r="E67" s="191">
        <f t="shared" si="14"/>
        <v>0</v>
      </c>
      <c r="F67" s="191">
        <f t="shared" si="14"/>
        <v>0</v>
      </c>
      <c r="G67" s="191">
        <f t="shared" si="14"/>
        <v>0</v>
      </c>
      <c r="H67" s="191">
        <f t="shared" si="14"/>
        <v>0</v>
      </c>
      <c r="I67" s="191">
        <f t="shared" si="14"/>
        <v>3</v>
      </c>
      <c r="J67" s="191">
        <f t="shared" si="14"/>
        <v>23</v>
      </c>
      <c r="K67" s="191">
        <f t="shared" si="14"/>
        <v>72</v>
      </c>
      <c r="L67" s="191">
        <f t="shared" si="14"/>
        <v>195</v>
      </c>
      <c r="M67" s="191">
        <f t="shared" si="14"/>
        <v>101</v>
      </c>
      <c r="N67" s="191">
        <f t="shared" si="14"/>
        <v>80</v>
      </c>
      <c r="O67" s="191">
        <f t="shared" si="15"/>
        <v>77</v>
      </c>
      <c r="P67" s="191">
        <f t="shared" si="15"/>
        <v>71</v>
      </c>
      <c r="Q67" s="191">
        <f t="shared" si="15"/>
        <v>70</v>
      </c>
      <c r="R67" s="191">
        <f t="shared" si="15"/>
        <v>76</v>
      </c>
      <c r="S67" s="191">
        <f t="shared" si="15"/>
        <v>99</v>
      </c>
      <c r="T67" s="191">
        <f t="shared" si="15"/>
        <v>118</v>
      </c>
      <c r="U67" s="191">
        <f t="shared" si="15"/>
        <v>133</v>
      </c>
      <c r="V67" s="191">
        <f t="shared" si="15"/>
        <v>104</v>
      </c>
      <c r="W67" s="191">
        <f t="shared" si="15"/>
        <v>77</v>
      </c>
      <c r="X67" s="191">
        <f t="shared" si="15"/>
        <v>48</v>
      </c>
      <c r="Y67" s="191">
        <f t="shared" si="15"/>
        <v>23</v>
      </c>
      <c r="Z67" s="191">
        <f t="shared" si="15"/>
        <v>14</v>
      </c>
      <c r="AA67" s="191">
        <f t="shared" si="15"/>
        <v>9</v>
      </c>
      <c r="AB67" s="191">
        <f t="shared" si="15"/>
        <v>2</v>
      </c>
    </row>
    <row r="68" spans="1:28" x14ac:dyDescent="0.25">
      <c r="A68" s="248" t="str">
        <f>STATYSTYKI!A208</f>
        <v>Nadodrze</v>
      </c>
      <c r="B68" s="248" t="str">
        <f>STATYSTYKI!B208</f>
        <v>pr_90a_kier_zach_T</v>
      </c>
      <c r="C68" s="248">
        <f>STATYSTYKI!C208</f>
        <v>10</v>
      </c>
      <c r="D68" s="242">
        <f>ROUND(((STATYSTYKI!I208+STATYSTYKI!L208+STATYSTYKI!O208+STATYSTYKI!R208+STATYSTYKI!U208+STATYSTYKI!X208+STATYSTYKI!AA208+STATYSTYKI!AD208)*100%)/SUM(STATYSTYKI!$H$3+STATYSTYKI!$K$3+STATYSTYKI!$N$3+STATYSTYKI!$Q$3+STATYSTYKI!$T$3+STATYSTYKI!$W$3+STATYSTYKI!$Z$3+STATYSTYKI!$AC$3),0)</f>
        <v>2</v>
      </c>
      <c r="E68" s="191">
        <f t="shared" si="14"/>
        <v>0</v>
      </c>
      <c r="F68" s="191">
        <f t="shared" si="14"/>
        <v>0</v>
      </c>
      <c r="G68" s="191">
        <f t="shared" si="14"/>
        <v>0</v>
      </c>
      <c r="H68" s="191">
        <f t="shared" si="14"/>
        <v>0</v>
      </c>
      <c r="I68" s="191">
        <f t="shared" si="14"/>
        <v>0</v>
      </c>
      <c r="J68" s="191">
        <f t="shared" si="14"/>
        <v>0</v>
      </c>
      <c r="K68" s="191">
        <f t="shared" si="14"/>
        <v>0</v>
      </c>
      <c r="L68" s="191">
        <f t="shared" si="14"/>
        <v>0</v>
      </c>
      <c r="M68" s="191">
        <f t="shared" si="14"/>
        <v>0</v>
      </c>
      <c r="N68" s="191">
        <f t="shared" si="14"/>
        <v>0</v>
      </c>
      <c r="O68" s="191">
        <f t="shared" si="15"/>
        <v>0</v>
      </c>
      <c r="P68" s="191">
        <f t="shared" si="15"/>
        <v>0</v>
      </c>
      <c r="Q68" s="191">
        <f t="shared" si="15"/>
        <v>0</v>
      </c>
      <c r="R68" s="191">
        <f t="shared" si="15"/>
        <v>0</v>
      </c>
      <c r="S68" s="191">
        <f t="shared" si="15"/>
        <v>0</v>
      </c>
      <c r="T68" s="191">
        <f t="shared" si="15"/>
        <v>0</v>
      </c>
      <c r="U68" s="191">
        <f t="shared" si="15"/>
        <v>0</v>
      </c>
      <c r="V68" s="191">
        <f t="shared" si="15"/>
        <v>0</v>
      </c>
      <c r="W68" s="191">
        <f t="shared" si="15"/>
        <v>0</v>
      </c>
      <c r="X68" s="191">
        <f t="shared" si="15"/>
        <v>0</v>
      </c>
      <c r="Y68" s="191">
        <f t="shared" si="15"/>
        <v>0</v>
      </c>
      <c r="Z68" s="191">
        <f t="shared" si="15"/>
        <v>0</v>
      </c>
      <c r="AA68" s="191">
        <f t="shared" si="15"/>
        <v>0</v>
      </c>
      <c r="AB68" s="191">
        <f t="shared" si="15"/>
        <v>0</v>
      </c>
    </row>
    <row r="69" spans="1:28" x14ac:dyDescent="0.25">
      <c r="A69" s="248" t="str">
        <f>STATYSTYKI!A209</f>
        <v>Nadodrze</v>
      </c>
      <c r="B69" s="248" t="str">
        <f>STATYSTYKI!B209</f>
        <v>pr_90c_T</v>
      </c>
      <c r="C69" s="248">
        <f>STATYSTYKI!C209</f>
        <v>10</v>
      </c>
      <c r="D69" s="242">
        <f>ROUND(((STATYSTYKI!I209+STATYSTYKI!L209+STATYSTYKI!O209+STATYSTYKI!R209+STATYSTYKI!U209+STATYSTYKI!X209+STATYSTYKI!AA209+STATYSTYKI!AD209)*100%)/SUM(STATYSTYKI!$H$3+STATYSTYKI!$K$3+STATYSTYKI!$N$3+STATYSTYKI!$Q$3+STATYSTYKI!$T$3+STATYSTYKI!$W$3+STATYSTYKI!$Z$3+STATYSTYKI!$AC$3),0)</f>
        <v>0</v>
      </c>
      <c r="E69" s="191">
        <f t="shared" si="14"/>
        <v>0</v>
      </c>
      <c r="F69" s="191">
        <f t="shared" si="14"/>
        <v>0</v>
      </c>
      <c r="G69" s="191">
        <f t="shared" si="14"/>
        <v>0</v>
      </c>
      <c r="H69" s="191">
        <f t="shared" si="14"/>
        <v>0</v>
      </c>
      <c r="I69" s="191">
        <f t="shared" si="14"/>
        <v>0</v>
      </c>
      <c r="J69" s="191">
        <f t="shared" si="14"/>
        <v>0</v>
      </c>
      <c r="K69" s="191">
        <f t="shared" si="14"/>
        <v>0</v>
      </c>
      <c r="L69" s="191">
        <f t="shared" si="14"/>
        <v>0</v>
      </c>
      <c r="M69" s="191">
        <f t="shared" si="14"/>
        <v>0</v>
      </c>
      <c r="N69" s="191">
        <f t="shared" si="14"/>
        <v>0</v>
      </c>
      <c r="O69" s="191">
        <f t="shared" si="15"/>
        <v>0</v>
      </c>
      <c r="P69" s="191">
        <f t="shared" si="15"/>
        <v>0</v>
      </c>
      <c r="Q69" s="191">
        <f t="shared" si="15"/>
        <v>0</v>
      </c>
      <c r="R69" s="191">
        <f t="shared" si="15"/>
        <v>0</v>
      </c>
      <c r="S69" s="191">
        <f t="shared" si="15"/>
        <v>0</v>
      </c>
      <c r="T69" s="191">
        <f t="shared" si="15"/>
        <v>0</v>
      </c>
      <c r="U69" s="191">
        <f t="shared" si="15"/>
        <v>0</v>
      </c>
      <c r="V69" s="191">
        <f t="shared" si="15"/>
        <v>0</v>
      </c>
      <c r="W69" s="191">
        <f t="shared" si="15"/>
        <v>0</v>
      </c>
      <c r="X69" s="191">
        <f t="shared" si="15"/>
        <v>0</v>
      </c>
      <c r="Y69" s="191">
        <f t="shared" si="15"/>
        <v>0</v>
      </c>
      <c r="Z69" s="191">
        <f t="shared" si="15"/>
        <v>0</v>
      </c>
      <c r="AA69" s="191">
        <f t="shared" si="15"/>
        <v>0</v>
      </c>
      <c r="AB69" s="191">
        <f t="shared" si="15"/>
        <v>0</v>
      </c>
    </row>
    <row r="70" spans="1:28" x14ac:dyDescent="0.25">
      <c r="A70" s="248" t="str">
        <f>STATYSTYKI!A210</f>
        <v>Nadodrze</v>
      </c>
      <c r="B70" s="248" t="str">
        <f>STATYSTYKI!B210</f>
        <v>pr_90a_kier_zach_T</v>
      </c>
      <c r="C70" s="248">
        <f>STATYSTYKI!C210</f>
        <v>14</v>
      </c>
      <c r="D70" s="242">
        <f>ROUND(((STATYSTYKI!I210+STATYSTYKI!L210+STATYSTYKI!O210+STATYSTYKI!R210+STATYSTYKI!U210+STATYSTYKI!X210+STATYSTYKI!AA210+STATYSTYKI!AD210)*100%)/SUM(STATYSTYKI!$H$3+STATYSTYKI!$K$3+STATYSTYKI!$N$3+STATYSTYKI!$Q$3+STATYSTYKI!$T$3+STATYSTYKI!$W$3+STATYSTYKI!$Z$3+STATYSTYKI!$AC$3),0)</f>
        <v>6</v>
      </c>
      <c r="E70" s="191">
        <f t="shared" si="14"/>
        <v>0</v>
      </c>
      <c r="F70" s="191">
        <f t="shared" si="14"/>
        <v>0</v>
      </c>
      <c r="G70" s="191">
        <f t="shared" si="14"/>
        <v>0</v>
      </c>
      <c r="H70" s="191">
        <f t="shared" si="14"/>
        <v>0</v>
      </c>
      <c r="I70" s="191">
        <f t="shared" si="14"/>
        <v>0</v>
      </c>
      <c r="J70" s="191">
        <f t="shared" si="14"/>
        <v>0</v>
      </c>
      <c r="K70" s="191">
        <f t="shared" si="14"/>
        <v>0</v>
      </c>
      <c r="L70" s="191">
        <f t="shared" si="14"/>
        <v>1</v>
      </c>
      <c r="M70" s="191">
        <f t="shared" si="14"/>
        <v>0</v>
      </c>
      <c r="N70" s="191">
        <f t="shared" si="14"/>
        <v>0</v>
      </c>
      <c r="O70" s="191">
        <f t="shared" si="15"/>
        <v>0</v>
      </c>
      <c r="P70" s="191">
        <f t="shared" si="15"/>
        <v>0</v>
      </c>
      <c r="Q70" s="191">
        <f t="shared" si="15"/>
        <v>0</v>
      </c>
      <c r="R70" s="191">
        <f t="shared" si="15"/>
        <v>0</v>
      </c>
      <c r="S70" s="191">
        <f t="shared" si="15"/>
        <v>0</v>
      </c>
      <c r="T70" s="191">
        <f t="shared" si="15"/>
        <v>1</v>
      </c>
      <c r="U70" s="191">
        <f t="shared" si="15"/>
        <v>1</v>
      </c>
      <c r="V70" s="191">
        <f t="shared" si="15"/>
        <v>0</v>
      </c>
      <c r="W70" s="191">
        <f t="shared" si="15"/>
        <v>0</v>
      </c>
      <c r="X70" s="191">
        <f t="shared" si="15"/>
        <v>0</v>
      </c>
      <c r="Y70" s="191">
        <f t="shared" si="15"/>
        <v>0</v>
      </c>
      <c r="Z70" s="191">
        <f t="shared" si="15"/>
        <v>0</v>
      </c>
      <c r="AA70" s="191">
        <f t="shared" si="15"/>
        <v>0</v>
      </c>
      <c r="AB70" s="191">
        <f t="shared" si="15"/>
        <v>0</v>
      </c>
    </row>
    <row r="71" spans="1:28" x14ac:dyDescent="0.25">
      <c r="A71" s="248" t="str">
        <f>STATYSTYKI!A211</f>
        <v>Nadodrze</v>
      </c>
      <c r="B71" s="248" t="str">
        <f>STATYSTYKI!B211</f>
        <v>pr_90a_kier_zach_T</v>
      </c>
      <c r="C71" s="248">
        <f>STATYSTYKI!C211</f>
        <v>15</v>
      </c>
      <c r="D71" s="242">
        <f>ROUND(((STATYSTYKI!I211+STATYSTYKI!L211+STATYSTYKI!O211+STATYSTYKI!R211+STATYSTYKI!U211+STATYSTYKI!X211+STATYSTYKI!AA211+STATYSTYKI!AD211)*100%)/SUM(STATYSTYKI!$H$3+STATYSTYKI!$K$3+STATYSTYKI!$N$3+STATYSTYKI!$Q$3+STATYSTYKI!$T$3+STATYSTYKI!$W$3+STATYSTYKI!$Z$3+STATYSTYKI!$AC$3),0)</f>
        <v>3</v>
      </c>
      <c r="E71" s="191">
        <f t="shared" si="14"/>
        <v>0</v>
      </c>
      <c r="F71" s="191">
        <f t="shared" si="14"/>
        <v>0</v>
      </c>
      <c r="G71" s="191">
        <f t="shared" si="14"/>
        <v>0</v>
      </c>
      <c r="H71" s="191">
        <f t="shared" si="14"/>
        <v>0</v>
      </c>
      <c r="I71" s="191">
        <f t="shared" si="14"/>
        <v>0</v>
      </c>
      <c r="J71" s="191">
        <f t="shared" si="14"/>
        <v>0</v>
      </c>
      <c r="K71" s="191">
        <f t="shared" si="14"/>
        <v>0</v>
      </c>
      <c r="L71" s="191">
        <f t="shared" si="14"/>
        <v>0</v>
      </c>
      <c r="M71" s="191">
        <f t="shared" si="14"/>
        <v>0</v>
      </c>
      <c r="N71" s="191">
        <f t="shared" si="14"/>
        <v>0</v>
      </c>
      <c r="O71" s="191">
        <f t="shared" si="15"/>
        <v>0</v>
      </c>
      <c r="P71" s="191">
        <f t="shared" si="15"/>
        <v>0</v>
      </c>
      <c r="Q71" s="191">
        <f t="shared" si="15"/>
        <v>0</v>
      </c>
      <c r="R71" s="191">
        <f t="shared" si="15"/>
        <v>0</v>
      </c>
      <c r="S71" s="191">
        <f t="shared" si="15"/>
        <v>0</v>
      </c>
      <c r="T71" s="191">
        <f t="shared" si="15"/>
        <v>0</v>
      </c>
      <c r="U71" s="191">
        <f t="shared" si="15"/>
        <v>0</v>
      </c>
      <c r="V71" s="191">
        <f t="shared" si="15"/>
        <v>0</v>
      </c>
      <c r="W71" s="191">
        <f t="shared" si="15"/>
        <v>0</v>
      </c>
      <c r="X71" s="191">
        <f t="shared" si="15"/>
        <v>0</v>
      </c>
      <c r="Y71" s="191">
        <f t="shared" si="15"/>
        <v>0</v>
      </c>
      <c r="Z71" s="191">
        <f t="shared" si="15"/>
        <v>0</v>
      </c>
      <c r="AA71" s="191">
        <f t="shared" si="15"/>
        <v>0</v>
      </c>
      <c r="AB71" s="191">
        <f t="shared" si="15"/>
        <v>0</v>
      </c>
    </row>
    <row r="72" spans="1:28" x14ac:dyDescent="0.25">
      <c r="A72" s="248" t="str">
        <f>STATYSTYKI!A212</f>
        <v>Nadodrze</v>
      </c>
      <c r="B72" s="248" t="str">
        <f>STATYSTYKI!B212</f>
        <v>pr_90b_kier_wsch_T</v>
      </c>
      <c r="C72" s="248">
        <f>STATYSTYKI!C212</f>
        <v>15</v>
      </c>
      <c r="D72" s="242">
        <f>ROUND(((STATYSTYKI!I212+STATYSTYKI!L212+STATYSTYKI!O212+STATYSTYKI!R212+STATYSTYKI!U212+STATYSTYKI!X212+STATYSTYKI!AA212+STATYSTYKI!AD212)*100%)/SUM(STATYSTYKI!$H$3+STATYSTYKI!$K$3+STATYSTYKI!$N$3+STATYSTYKI!$Q$3+STATYSTYKI!$T$3+STATYSTYKI!$W$3+STATYSTYKI!$Z$3+STATYSTYKI!$AC$3),0)</f>
        <v>2</v>
      </c>
      <c r="E72" s="191">
        <f t="shared" si="14"/>
        <v>0</v>
      </c>
      <c r="F72" s="191">
        <f t="shared" si="14"/>
        <v>0</v>
      </c>
      <c r="G72" s="191">
        <f t="shared" si="14"/>
        <v>0</v>
      </c>
      <c r="H72" s="191">
        <f t="shared" si="14"/>
        <v>0</v>
      </c>
      <c r="I72" s="191">
        <f t="shared" si="14"/>
        <v>0</v>
      </c>
      <c r="J72" s="191">
        <f t="shared" si="14"/>
        <v>0</v>
      </c>
      <c r="K72" s="191">
        <f t="shared" si="14"/>
        <v>0</v>
      </c>
      <c r="L72" s="191">
        <f t="shared" si="14"/>
        <v>0</v>
      </c>
      <c r="M72" s="191">
        <f t="shared" si="14"/>
        <v>0</v>
      </c>
      <c r="N72" s="191">
        <f t="shared" si="14"/>
        <v>0</v>
      </c>
      <c r="O72" s="191">
        <f t="shared" si="15"/>
        <v>0</v>
      </c>
      <c r="P72" s="191">
        <f t="shared" si="15"/>
        <v>0</v>
      </c>
      <c r="Q72" s="191">
        <f t="shared" si="15"/>
        <v>0</v>
      </c>
      <c r="R72" s="191">
        <f t="shared" si="15"/>
        <v>0</v>
      </c>
      <c r="S72" s="191">
        <f t="shared" si="15"/>
        <v>0</v>
      </c>
      <c r="T72" s="191">
        <f t="shared" si="15"/>
        <v>0</v>
      </c>
      <c r="U72" s="191">
        <f t="shared" si="15"/>
        <v>0</v>
      </c>
      <c r="V72" s="191">
        <f t="shared" si="15"/>
        <v>0</v>
      </c>
      <c r="W72" s="191">
        <f t="shared" si="15"/>
        <v>0</v>
      </c>
      <c r="X72" s="191">
        <f t="shared" si="15"/>
        <v>0</v>
      </c>
      <c r="Y72" s="191">
        <f t="shared" si="15"/>
        <v>0</v>
      </c>
      <c r="Z72" s="191">
        <f t="shared" si="15"/>
        <v>0</v>
      </c>
      <c r="AA72" s="191">
        <f t="shared" si="15"/>
        <v>0</v>
      </c>
      <c r="AB72" s="191">
        <f t="shared" si="15"/>
        <v>0</v>
      </c>
    </row>
    <row r="73" spans="1:28" x14ac:dyDescent="0.25">
      <c r="A73" s="248" t="str">
        <f>STATYSTYKI!A213</f>
        <v>Nadodrze</v>
      </c>
      <c r="B73" s="248" t="str">
        <f>STATYSTYKI!B213</f>
        <v>pr_90c_T</v>
      </c>
      <c r="C73" s="248">
        <f>STATYSTYKI!C213</f>
        <v>15</v>
      </c>
      <c r="D73" s="242">
        <f>ROUND(((STATYSTYKI!I213+STATYSTYKI!L213+STATYSTYKI!O213+STATYSTYKI!R213+STATYSTYKI!U213+STATYSTYKI!X213+STATYSTYKI!AA213+STATYSTYKI!AD213)*100%)/SUM(STATYSTYKI!$H$3+STATYSTYKI!$K$3+STATYSTYKI!$N$3+STATYSTYKI!$Q$3+STATYSTYKI!$T$3+STATYSTYKI!$W$3+STATYSTYKI!$Z$3+STATYSTYKI!$AC$3),0)</f>
        <v>2</v>
      </c>
      <c r="E73" s="191">
        <f t="shared" si="14"/>
        <v>0</v>
      </c>
      <c r="F73" s="191">
        <f t="shared" si="14"/>
        <v>0</v>
      </c>
      <c r="G73" s="191">
        <f t="shared" si="14"/>
        <v>0</v>
      </c>
      <c r="H73" s="191">
        <f t="shared" si="14"/>
        <v>0</v>
      </c>
      <c r="I73" s="191">
        <f t="shared" si="14"/>
        <v>0</v>
      </c>
      <c r="J73" s="191">
        <f t="shared" si="14"/>
        <v>0</v>
      </c>
      <c r="K73" s="191">
        <f t="shared" si="14"/>
        <v>0</v>
      </c>
      <c r="L73" s="191">
        <f t="shared" si="14"/>
        <v>0</v>
      </c>
      <c r="M73" s="191">
        <f t="shared" si="14"/>
        <v>0</v>
      </c>
      <c r="N73" s="191">
        <f t="shared" si="14"/>
        <v>0</v>
      </c>
      <c r="O73" s="191">
        <f t="shared" si="15"/>
        <v>0</v>
      </c>
      <c r="P73" s="191">
        <f t="shared" si="15"/>
        <v>0</v>
      </c>
      <c r="Q73" s="191">
        <f t="shared" si="15"/>
        <v>0</v>
      </c>
      <c r="R73" s="191">
        <f t="shared" si="15"/>
        <v>0</v>
      </c>
      <c r="S73" s="191">
        <f t="shared" si="15"/>
        <v>0</v>
      </c>
      <c r="T73" s="191">
        <f t="shared" si="15"/>
        <v>0</v>
      </c>
      <c r="U73" s="191">
        <f t="shared" si="15"/>
        <v>0</v>
      </c>
      <c r="V73" s="191">
        <f t="shared" si="15"/>
        <v>0</v>
      </c>
      <c r="W73" s="191">
        <f t="shared" si="15"/>
        <v>0</v>
      </c>
      <c r="X73" s="191">
        <f t="shared" si="15"/>
        <v>0</v>
      </c>
      <c r="Y73" s="191">
        <f t="shared" si="15"/>
        <v>0</v>
      </c>
      <c r="Z73" s="191">
        <f t="shared" si="15"/>
        <v>0</v>
      </c>
      <c r="AA73" s="191">
        <f t="shared" si="15"/>
        <v>0</v>
      </c>
      <c r="AB73" s="191">
        <f t="shared" si="15"/>
        <v>0</v>
      </c>
    </row>
    <row r="74" spans="1:28" x14ac:dyDescent="0.25">
      <c r="A74" s="248" t="str">
        <f>STATYSTYKI!A214</f>
        <v xml:space="preserve">Plac Grunwaldzki </v>
      </c>
      <c r="B74" s="248" t="str">
        <f>STATYSTYKI!B214</f>
        <v>pr_88h_T</v>
      </c>
      <c r="C74" s="248">
        <f>STATYSTYKI!C214</f>
        <v>17</v>
      </c>
      <c r="D74" s="242">
        <f>ROUND(((STATYSTYKI!I214+STATYSTYKI!L214+STATYSTYKI!O214+STATYSTYKI!R214+STATYSTYKI!U214+STATYSTYKI!X214+STATYSTYKI!AA214+STATYSTYKI!AD214)*100%)/SUM(STATYSTYKI!$H$3+STATYSTYKI!$K$3+STATYSTYKI!$N$3+STATYSTYKI!$Q$3+STATYSTYKI!$T$3+STATYSTYKI!$W$3+STATYSTYKI!$Z$3+STATYSTYKI!$AC$3),0)</f>
        <v>19</v>
      </c>
      <c r="E74" s="191">
        <f t="shared" si="14"/>
        <v>0</v>
      </c>
      <c r="F74" s="191">
        <f t="shared" si="14"/>
        <v>0</v>
      </c>
      <c r="G74" s="191">
        <f t="shared" si="14"/>
        <v>0</v>
      </c>
      <c r="H74" s="191">
        <f t="shared" si="14"/>
        <v>0</v>
      </c>
      <c r="I74" s="191">
        <f t="shared" si="14"/>
        <v>0</v>
      </c>
      <c r="J74" s="191">
        <f t="shared" si="14"/>
        <v>0</v>
      </c>
      <c r="K74" s="191">
        <f t="shared" si="14"/>
        <v>1</v>
      </c>
      <c r="L74" s="191">
        <f t="shared" si="14"/>
        <v>3</v>
      </c>
      <c r="M74" s="191">
        <f t="shared" si="14"/>
        <v>1</v>
      </c>
      <c r="N74" s="191">
        <f t="shared" si="14"/>
        <v>1</v>
      </c>
      <c r="O74" s="191">
        <f t="shared" si="15"/>
        <v>1</v>
      </c>
      <c r="P74" s="191">
        <f t="shared" si="15"/>
        <v>1</v>
      </c>
      <c r="Q74" s="191">
        <f t="shared" si="15"/>
        <v>1</v>
      </c>
      <c r="R74" s="191">
        <f t="shared" si="15"/>
        <v>1</v>
      </c>
      <c r="S74" s="191">
        <f t="shared" si="15"/>
        <v>1</v>
      </c>
      <c r="T74" s="191">
        <f t="shared" si="15"/>
        <v>2</v>
      </c>
      <c r="U74" s="191">
        <f t="shared" si="15"/>
        <v>2</v>
      </c>
      <c r="V74" s="191">
        <f t="shared" si="15"/>
        <v>1</v>
      </c>
      <c r="W74" s="191">
        <f t="shared" si="15"/>
        <v>1</v>
      </c>
      <c r="X74" s="191">
        <f t="shared" si="15"/>
        <v>1</v>
      </c>
      <c r="Y74" s="191">
        <f t="shared" si="15"/>
        <v>0</v>
      </c>
      <c r="Z74" s="191">
        <f t="shared" si="15"/>
        <v>0</v>
      </c>
      <c r="AA74" s="191">
        <f t="shared" si="15"/>
        <v>0</v>
      </c>
      <c r="AB74" s="191">
        <f t="shared" si="15"/>
        <v>0</v>
      </c>
    </row>
    <row r="75" spans="1:28" x14ac:dyDescent="0.25">
      <c r="A75" s="248" t="str">
        <f>STATYSTYKI!A215</f>
        <v>Nadodrze</v>
      </c>
      <c r="B75" s="248" t="str">
        <f>STATYSTYKI!B215</f>
        <v>pr_90a_kier_zach_T</v>
      </c>
      <c r="C75" s="248">
        <f>STATYSTYKI!C215</f>
        <v>24</v>
      </c>
      <c r="D75" s="242">
        <f>ROUND(((STATYSTYKI!I215+STATYSTYKI!L215+STATYSTYKI!O215+STATYSTYKI!R215+STATYSTYKI!U215+STATYSTYKI!X215+STATYSTYKI!AA215+STATYSTYKI!AD215)*100%)/SUM(STATYSTYKI!$H$3+STATYSTYKI!$K$3+STATYSTYKI!$N$3+STATYSTYKI!$Q$3+STATYSTYKI!$T$3+STATYSTYKI!$W$3+STATYSTYKI!$Z$3+STATYSTYKI!$AC$3),0)</f>
        <v>8</v>
      </c>
      <c r="E75" s="191">
        <f t="shared" si="14"/>
        <v>0</v>
      </c>
      <c r="F75" s="191">
        <f t="shared" si="14"/>
        <v>0</v>
      </c>
      <c r="G75" s="191">
        <f t="shared" si="14"/>
        <v>0</v>
      </c>
      <c r="H75" s="191">
        <f t="shared" si="14"/>
        <v>0</v>
      </c>
      <c r="I75" s="191">
        <f t="shared" si="14"/>
        <v>0</v>
      </c>
      <c r="J75" s="191">
        <f t="shared" si="14"/>
        <v>0</v>
      </c>
      <c r="K75" s="191">
        <f t="shared" si="14"/>
        <v>0</v>
      </c>
      <c r="L75" s="191">
        <f t="shared" si="14"/>
        <v>1</v>
      </c>
      <c r="M75" s="191">
        <f t="shared" si="14"/>
        <v>1</v>
      </c>
      <c r="N75" s="191">
        <f t="shared" si="14"/>
        <v>0</v>
      </c>
      <c r="O75" s="191">
        <f t="shared" si="15"/>
        <v>0</v>
      </c>
      <c r="P75" s="191">
        <f t="shared" si="15"/>
        <v>0</v>
      </c>
      <c r="Q75" s="191">
        <f t="shared" si="15"/>
        <v>0</v>
      </c>
      <c r="R75" s="191">
        <f t="shared" si="15"/>
        <v>0</v>
      </c>
      <c r="S75" s="191">
        <f t="shared" si="15"/>
        <v>1</v>
      </c>
      <c r="T75" s="191">
        <f t="shared" si="15"/>
        <v>1</v>
      </c>
      <c r="U75" s="191">
        <f t="shared" si="15"/>
        <v>1</v>
      </c>
      <c r="V75" s="191">
        <f t="shared" si="15"/>
        <v>1</v>
      </c>
      <c r="W75" s="191">
        <f t="shared" si="15"/>
        <v>0</v>
      </c>
      <c r="X75" s="191">
        <f t="shared" si="15"/>
        <v>0</v>
      </c>
      <c r="Y75" s="191">
        <f t="shared" si="15"/>
        <v>0</v>
      </c>
      <c r="Z75" s="191">
        <f t="shared" si="15"/>
        <v>0</v>
      </c>
      <c r="AA75" s="191">
        <f t="shared" si="15"/>
        <v>0</v>
      </c>
      <c r="AB75" s="191">
        <f t="shared" si="15"/>
        <v>0</v>
      </c>
    </row>
    <row r="76" spans="1:28" x14ac:dyDescent="0.25">
      <c r="A76" s="248" t="str">
        <f>STATYSTYKI!A216</f>
        <v xml:space="preserve">Plac Grunwaldzki </v>
      </c>
      <c r="B76" s="248" t="str">
        <f>STATYSTYKI!B216</f>
        <v>pr_88c_T</v>
      </c>
      <c r="C76" s="248">
        <f>STATYSTYKI!C216</f>
        <v>33</v>
      </c>
      <c r="D76" s="242">
        <f>ROUND(((STATYSTYKI!I216+STATYSTYKI!L216+STATYSTYKI!O216+STATYSTYKI!R216+STATYSTYKI!U216+STATYSTYKI!X216+STATYSTYKI!AA216+STATYSTYKI!AD216)*100%)/SUM(STATYSTYKI!$H$3+STATYSTYKI!$K$3+STATYSTYKI!$N$3+STATYSTYKI!$Q$3+STATYSTYKI!$T$3+STATYSTYKI!$W$3+STATYSTYKI!$Z$3+STATYSTYKI!$AC$3),0)</f>
        <v>3389</v>
      </c>
      <c r="E76" s="191">
        <f t="shared" ref="E76:N85" si="16">ROUND($D76*E$3,0)</f>
        <v>1</v>
      </c>
      <c r="F76" s="191">
        <f t="shared" si="16"/>
        <v>0</v>
      </c>
      <c r="G76" s="191">
        <f t="shared" si="16"/>
        <v>0</v>
      </c>
      <c r="H76" s="191">
        <f t="shared" si="16"/>
        <v>1</v>
      </c>
      <c r="I76" s="191">
        <f t="shared" si="16"/>
        <v>8</v>
      </c>
      <c r="J76" s="191">
        <f t="shared" si="16"/>
        <v>55</v>
      </c>
      <c r="K76" s="191">
        <f t="shared" si="16"/>
        <v>175</v>
      </c>
      <c r="L76" s="191">
        <f t="shared" si="16"/>
        <v>474</v>
      </c>
      <c r="M76" s="191">
        <f t="shared" si="16"/>
        <v>245</v>
      </c>
      <c r="N76" s="191">
        <f t="shared" si="16"/>
        <v>195</v>
      </c>
      <c r="O76" s="191">
        <f t="shared" ref="O76:AB85" si="17">ROUND($D76*O$3,0)</f>
        <v>187</v>
      </c>
      <c r="P76" s="191">
        <f t="shared" si="17"/>
        <v>173</v>
      </c>
      <c r="Q76" s="191">
        <f t="shared" si="17"/>
        <v>169</v>
      </c>
      <c r="R76" s="191">
        <f t="shared" si="17"/>
        <v>184</v>
      </c>
      <c r="S76" s="191">
        <f t="shared" si="17"/>
        <v>239</v>
      </c>
      <c r="T76" s="191">
        <f t="shared" si="17"/>
        <v>286</v>
      </c>
      <c r="U76" s="191">
        <f t="shared" si="17"/>
        <v>323</v>
      </c>
      <c r="V76" s="191">
        <f t="shared" si="17"/>
        <v>253</v>
      </c>
      <c r="W76" s="191">
        <f t="shared" si="17"/>
        <v>186</v>
      </c>
      <c r="X76" s="191">
        <f t="shared" si="17"/>
        <v>118</v>
      </c>
      <c r="Y76" s="191">
        <f t="shared" si="17"/>
        <v>56</v>
      </c>
      <c r="Z76" s="191">
        <f t="shared" si="17"/>
        <v>33</v>
      </c>
      <c r="AA76" s="191">
        <f t="shared" si="17"/>
        <v>22</v>
      </c>
      <c r="AB76" s="191">
        <f t="shared" si="17"/>
        <v>6</v>
      </c>
    </row>
    <row r="77" spans="1:28" x14ac:dyDescent="0.25">
      <c r="A77" s="248" t="str">
        <f>STATYSTYKI!A217</f>
        <v xml:space="preserve">Plac Grunwaldzki </v>
      </c>
      <c r="B77" s="248" t="str">
        <f>STATYSTYKI!B217</f>
        <v>pr_88d_T</v>
      </c>
      <c r="C77" s="248">
        <f>STATYSTYKI!C217</f>
        <v>33</v>
      </c>
      <c r="D77" s="242">
        <f>ROUND(((STATYSTYKI!I217+STATYSTYKI!L217+STATYSTYKI!O217+STATYSTYKI!R217+STATYSTYKI!U217+STATYSTYKI!X217+STATYSTYKI!AA217+STATYSTYKI!AD217)*100%)/SUM(STATYSTYKI!$H$3+STATYSTYKI!$K$3+STATYSTYKI!$N$3+STATYSTYKI!$Q$3+STATYSTYKI!$T$3+STATYSTYKI!$W$3+STATYSTYKI!$Z$3+STATYSTYKI!$AC$3),0)</f>
        <v>2369</v>
      </c>
      <c r="E77" s="191">
        <f t="shared" si="16"/>
        <v>1</v>
      </c>
      <c r="F77" s="191">
        <f t="shared" si="16"/>
        <v>0</v>
      </c>
      <c r="G77" s="191">
        <f t="shared" si="16"/>
        <v>0</v>
      </c>
      <c r="H77" s="191">
        <f t="shared" si="16"/>
        <v>1</v>
      </c>
      <c r="I77" s="191">
        <f t="shared" si="16"/>
        <v>5</v>
      </c>
      <c r="J77" s="191">
        <f t="shared" si="16"/>
        <v>38</v>
      </c>
      <c r="K77" s="191">
        <f t="shared" si="16"/>
        <v>122</v>
      </c>
      <c r="L77" s="191">
        <f t="shared" si="16"/>
        <v>331</v>
      </c>
      <c r="M77" s="191">
        <f t="shared" si="16"/>
        <v>171</v>
      </c>
      <c r="N77" s="191">
        <f t="shared" si="16"/>
        <v>136</v>
      </c>
      <c r="O77" s="191">
        <f t="shared" si="17"/>
        <v>131</v>
      </c>
      <c r="P77" s="191">
        <f t="shared" si="17"/>
        <v>121</v>
      </c>
      <c r="Q77" s="191">
        <f t="shared" si="17"/>
        <v>118</v>
      </c>
      <c r="R77" s="191">
        <f t="shared" si="17"/>
        <v>129</v>
      </c>
      <c r="S77" s="191">
        <f t="shared" si="17"/>
        <v>167</v>
      </c>
      <c r="T77" s="191">
        <f t="shared" si="17"/>
        <v>200</v>
      </c>
      <c r="U77" s="191">
        <f t="shared" si="17"/>
        <v>226</v>
      </c>
      <c r="V77" s="191">
        <f t="shared" si="17"/>
        <v>177</v>
      </c>
      <c r="W77" s="191">
        <f t="shared" si="17"/>
        <v>130</v>
      </c>
      <c r="X77" s="191">
        <f t="shared" si="17"/>
        <v>82</v>
      </c>
      <c r="Y77" s="191">
        <f t="shared" si="17"/>
        <v>39</v>
      </c>
      <c r="Z77" s="191">
        <f t="shared" si="17"/>
        <v>23</v>
      </c>
      <c r="AA77" s="191">
        <f t="shared" si="17"/>
        <v>15</v>
      </c>
      <c r="AB77" s="191">
        <f t="shared" si="17"/>
        <v>4</v>
      </c>
    </row>
    <row r="78" spans="1:28" x14ac:dyDescent="0.25">
      <c r="A78" s="248" t="str">
        <f>STATYSTYKI!A218</f>
        <v>Nadodrze</v>
      </c>
      <c r="B78" s="248" t="str">
        <f>STATYSTYKI!B218</f>
        <v>pr_90a_kier_zach_A</v>
      </c>
      <c r="C78" s="248">
        <f>STATYSTYKI!C218</f>
        <v>104</v>
      </c>
      <c r="D78" s="242">
        <f>ROUND(((STATYSTYKI!I218+STATYSTYKI!L218+STATYSTYKI!O218+STATYSTYKI!R218+STATYSTYKI!U218+STATYSTYKI!X218+STATYSTYKI!AA218+STATYSTYKI!AD218)*100%)/SUM(STATYSTYKI!$H$3+STATYSTYKI!$K$3+STATYSTYKI!$N$3+STATYSTYKI!$Q$3+STATYSTYKI!$T$3+STATYSTYKI!$W$3+STATYSTYKI!$Z$3+STATYSTYKI!$AC$3),0)</f>
        <v>3</v>
      </c>
      <c r="E78" s="191">
        <f t="shared" si="16"/>
        <v>0</v>
      </c>
      <c r="F78" s="191">
        <f t="shared" si="16"/>
        <v>0</v>
      </c>
      <c r="G78" s="191">
        <f t="shared" si="16"/>
        <v>0</v>
      </c>
      <c r="H78" s="191">
        <f t="shared" si="16"/>
        <v>0</v>
      </c>
      <c r="I78" s="191">
        <f t="shared" si="16"/>
        <v>0</v>
      </c>
      <c r="J78" s="191">
        <f t="shared" si="16"/>
        <v>0</v>
      </c>
      <c r="K78" s="191">
        <f t="shared" si="16"/>
        <v>0</v>
      </c>
      <c r="L78" s="191">
        <f t="shared" si="16"/>
        <v>0</v>
      </c>
      <c r="M78" s="191">
        <f t="shared" si="16"/>
        <v>0</v>
      </c>
      <c r="N78" s="191">
        <f t="shared" si="16"/>
        <v>0</v>
      </c>
      <c r="O78" s="191">
        <f t="shared" si="17"/>
        <v>0</v>
      </c>
      <c r="P78" s="191">
        <f t="shared" si="17"/>
        <v>0</v>
      </c>
      <c r="Q78" s="191">
        <f t="shared" si="17"/>
        <v>0</v>
      </c>
      <c r="R78" s="191">
        <f t="shared" si="17"/>
        <v>0</v>
      </c>
      <c r="S78" s="191">
        <f t="shared" si="17"/>
        <v>0</v>
      </c>
      <c r="T78" s="191">
        <f t="shared" si="17"/>
        <v>0</v>
      </c>
      <c r="U78" s="191">
        <f t="shared" si="17"/>
        <v>0</v>
      </c>
      <c r="V78" s="191">
        <f t="shared" si="17"/>
        <v>0</v>
      </c>
      <c r="W78" s="191">
        <f t="shared" si="17"/>
        <v>0</v>
      </c>
      <c r="X78" s="191">
        <f t="shared" si="17"/>
        <v>0</v>
      </c>
      <c r="Y78" s="191">
        <f t="shared" si="17"/>
        <v>0</v>
      </c>
      <c r="Z78" s="191">
        <f t="shared" si="17"/>
        <v>0</v>
      </c>
      <c r="AA78" s="191">
        <f t="shared" si="17"/>
        <v>0</v>
      </c>
      <c r="AB78" s="191">
        <f t="shared" si="17"/>
        <v>0</v>
      </c>
    </row>
    <row r="79" spans="1:28" x14ac:dyDescent="0.25">
      <c r="A79" s="248" t="str">
        <f>STATYSTYKI!A219</f>
        <v xml:space="preserve">Plac Grunwaldzki </v>
      </c>
      <c r="B79" s="248" t="str">
        <f>STATYSTYKI!B219</f>
        <v>pr_88b_wjazd_A</v>
      </c>
      <c r="C79" s="248">
        <f>STATYSTYKI!C219</f>
        <v>111</v>
      </c>
      <c r="D79" s="242">
        <f>ROUND(((STATYSTYKI!I219+STATYSTYKI!L219+STATYSTYKI!O219+STATYSTYKI!R219+STATYSTYKI!U219+STATYSTYKI!X219+STATYSTYKI!AA219+STATYSTYKI!AD219)*100%)/SUM(STATYSTYKI!$H$3+STATYSTYKI!$K$3+STATYSTYKI!$N$3+STATYSTYKI!$Q$3+STATYSTYKI!$T$3+STATYSTYKI!$W$3+STATYSTYKI!$Z$3+STATYSTYKI!$AC$3),0)</f>
        <v>312</v>
      </c>
      <c r="E79" s="191">
        <f t="shared" si="16"/>
        <v>0</v>
      </c>
      <c r="F79" s="191">
        <f t="shared" si="16"/>
        <v>0</v>
      </c>
      <c r="G79" s="191">
        <f t="shared" si="16"/>
        <v>0</v>
      </c>
      <c r="H79" s="191">
        <f t="shared" si="16"/>
        <v>0</v>
      </c>
      <c r="I79" s="191">
        <f t="shared" si="16"/>
        <v>1</v>
      </c>
      <c r="J79" s="191">
        <f t="shared" si="16"/>
        <v>5</v>
      </c>
      <c r="K79" s="191">
        <f t="shared" si="16"/>
        <v>16</v>
      </c>
      <c r="L79" s="191">
        <f t="shared" si="16"/>
        <v>44</v>
      </c>
      <c r="M79" s="191">
        <f t="shared" si="16"/>
        <v>23</v>
      </c>
      <c r="N79" s="191">
        <f t="shared" si="16"/>
        <v>18</v>
      </c>
      <c r="O79" s="191">
        <f t="shared" si="17"/>
        <v>17</v>
      </c>
      <c r="P79" s="191">
        <f t="shared" si="17"/>
        <v>16</v>
      </c>
      <c r="Q79" s="191">
        <f t="shared" si="17"/>
        <v>16</v>
      </c>
      <c r="R79" s="191">
        <f t="shared" si="17"/>
        <v>17</v>
      </c>
      <c r="S79" s="191">
        <f t="shared" si="17"/>
        <v>22</v>
      </c>
      <c r="T79" s="191">
        <f t="shared" si="17"/>
        <v>26</v>
      </c>
      <c r="U79" s="191">
        <f t="shared" si="17"/>
        <v>30</v>
      </c>
      <c r="V79" s="191">
        <f t="shared" si="17"/>
        <v>23</v>
      </c>
      <c r="W79" s="191">
        <f t="shared" si="17"/>
        <v>17</v>
      </c>
      <c r="X79" s="191">
        <f t="shared" si="17"/>
        <v>11</v>
      </c>
      <c r="Y79" s="191">
        <f t="shared" si="17"/>
        <v>5</v>
      </c>
      <c r="Z79" s="191">
        <f t="shared" si="17"/>
        <v>3</v>
      </c>
      <c r="AA79" s="191">
        <f t="shared" si="17"/>
        <v>2</v>
      </c>
      <c r="AB79" s="191">
        <f t="shared" si="17"/>
        <v>1</v>
      </c>
    </row>
    <row r="80" spans="1:28" x14ac:dyDescent="0.25">
      <c r="A80" s="248" t="str">
        <f>STATYSTYKI!A220</f>
        <v xml:space="preserve">Plac Grunwaldzki </v>
      </c>
      <c r="B80" s="248" t="str">
        <f>STATYSTYKI!B220</f>
        <v>pr_88c_A</v>
      </c>
      <c r="C80" s="248">
        <f>STATYSTYKI!C220</f>
        <v>115</v>
      </c>
      <c r="D80" s="242">
        <f>ROUND(((STATYSTYKI!I220+STATYSTYKI!L220+STATYSTYKI!O220+STATYSTYKI!R220+STATYSTYKI!U220+STATYSTYKI!X220+STATYSTYKI!AA220+STATYSTYKI!AD220)*100%)/SUM(STATYSTYKI!$H$3+STATYSTYKI!$K$3+STATYSTYKI!$N$3+STATYSTYKI!$Q$3+STATYSTYKI!$T$3+STATYSTYKI!$W$3+STATYSTYKI!$Z$3+STATYSTYKI!$AC$3),0)</f>
        <v>445</v>
      </c>
      <c r="E80" s="191">
        <f t="shared" si="16"/>
        <v>0</v>
      </c>
      <c r="F80" s="191">
        <f t="shared" si="16"/>
        <v>0</v>
      </c>
      <c r="G80" s="191">
        <f t="shared" si="16"/>
        <v>0</v>
      </c>
      <c r="H80" s="191">
        <f t="shared" si="16"/>
        <v>0</v>
      </c>
      <c r="I80" s="191">
        <f t="shared" si="16"/>
        <v>1</v>
      </c>
      <c r="J80" s="191">
        <f t="shared" si="16"/>
        <v>7</v>
      </c>
      <c r="K80" s="191">
        <f t="shared" si="16"/>
        <v>23</v>
      </c>
      <c r="L80" s="191">
        <f t="shared" si="16"/>
        <v>62</v>
      </c>
      <c r="M80" s="191">
        <f t="shared" si="16"/>
        <v>32</v>
      </c>
      <c r="N80" s="191">
        <f t="shared" si="16"/>
        <v>26</v>
      </c>
      <c r="O80" s="191">
        <f t="shared" si="17"/>
        <v>25</v>
      </c>
      <c r="P80" s="191">
        <f t="shared" si="17"/>
        <v>23</v>
      </c>
      <c r="Q80" s="191">
        <f t="shared" si="17"/>
        <v>22</v>
      </c>
      <c r="R80" s="191">
        <f t="shared" si="17"/>
        <v>24</v>
      </c>
      <c r="S80" s="191">
        <f t="shared" si="17"/>
        <v>31</v>
      </c>
      <c r="T80" s="191">
        <f t="shared" si="17"/>
        <v>38</v>
      </c>
      <c r="U80" s="191">
        <f t="shared" si="17"/>
        <v>42</v>
      </c>
      <c r="V80" s="191">
        <f t="shared" si="17"/>
        <v>33</v>
      </c>
      <c r="W80" s="191">
        <f t="shared" si="17"/>
        <v>24</v>
      </c>
      <c r="X80" s="191">
        <f t="shared" si="17"/>
        <v>15</v>
      </c>
      <c r="Y80" s="191">
        <f t="shared" si="17"/>
        <v>7</v>
      </c>
      <c r="Z80" s="191">
        <f t="shared" si="17"/>
        <v>4</v>
      </c>
      <c r="AA80" s="191">
        <f t="shared" si="17"/>
        <v>3</v>
      </c>
      <c r="AB80" s="191">
        <f t="shared" si="17"/>
        <v>1</v>
      </c>
    </row>
    <row r="81" spans="1:28" x14ac:dyDescent="0.25">
      <c r="A81" s="248" t="str">
        <f>STATYSTYKI!A221</f>
        <v xml:space="preserve">Plac Grunwaldzki </v>
      </c>
      <c r="B81" s="248" t="str">
        <f>STATYSTYKI!B221</f>
        <v>pr_88d_A</v>
      </c>
      <c r="C81" s="248">
        <f>STATYSTYKI!C221</f>
        <v>115</v>
      </c>
      <c r="D81" s="242">
        <f>ROUND(((STATYSTYKI!I221+STATYSTYKI!L221+STATYSTYKI!O221+STATYSTYKI!R221+STATYSTYKI!U221+STATYSTYKI!X221+STATYSTYKI!AA221+STATYSTYKI!AD221)*100%)/SUM(STATYSTYKI!$H$3+STATYSTYKI!$K$3+STATYSTYKI!$N$3+STATYSTYKI!$Q$3+STATYSTYKI!$T$3+STATYSTYKI!$W$3+STATYSTYKI!$Z$3+STATYSTYKI!$AC$3),0)</f>
        <v>19</v>
      </c>
      <c r="E81" s="191">
        <f t="shared" si="16"/>
        <v>0</v>
      </c>
      <c r="F81" s="191">
        <f t="shared" si="16"/>
        <v>0</v>
      </c>
      <c r="G81" s="191">
        <f t="shared" si="16"/>
        <v>0</v>
      </c>
      <c r="H81" s="191">
        <f t="shared" si="16"/>
        <v>0</v>
      </c>
      <c r="I81" s="191">
        <f t="shared" si="16"/>
        <v>0</v>
      </c>
      <c r="J81" s="191">
        <f t="shared" si="16"/>
        <v>0</v>
      </c>
      <c r="K81" s="191">
        <f t="shared" si="16"/>
        <v>1</v>
      </c>
      <c r="L81" s="191">
        <f t="shared" si="16"/>
        <v>3</v>
      </c>
      <c r="M81" s="191">
        <f t="shared" si="16"/>
        <v>1</v>
      </c>
      <c r="N81" s="191">
        <f t="shared" si="16"/>
        <v>1</v>
      </c>
      <c r="O81" s="191">
        <f t="shared" si="17"/>
        <v>1</v>
      </c>
      <c r="P81" s="191">
        <f t="shared" si="17"/>
        <v>1</v>
      </c>
      <c r="Q81" s="191">
        <f t="shared" si="17"/>
        <v>1</v>
      </c>
      <c r="R81" s="191">
        <f t="shared" si="17"/>
        <v>1</v>
      </c>
      <c r="S81" s="191">
        <f t="shared" si="17"/>
        <v>1</v>
      </c>
      <c r="T81" s="191">
        <f t="shared" si="17"/>
        <v>2</v>
      </c>
      <c r="U81" s="191">
        <f t="shared" si="17"/>
        <v>2</v>
      </c>
      <c r="V81" s="191">
        <f t="shared" si="17"/>
        <v>1</v>
      </c>
      <c r="W81" s="191">
        <f t="shared" si="17"/>
        <v>1</v>
      </c>
      <c r="X81" s="191">
        <f t="shared" si="17"/>
        <v>1</v>
      </c>
      <c r="Y81" s="191">
        <f t="shared" si="17"/>
        <v>0</v>
      </c>
      <c r="Z81" s="191">
        <f t="shared" si="17"/>
        <v>0</v>
      </c>
      <c r="AA81" s="191">
        <f t="shared" si="17"/>
        <v>0</v>
      </c>
      <c r="AB81" s="191">
        <f t="shared" si="17"/>
        <v>0</v>
      </c>
    </row>
    <row r="82" spans="1:28" x14ac:dyDescent="0.25">
      <c r="A82" s="248" t="str">
        <f>STATYSTYKI!A222</f>
        <v xml:space="preserve">Plac Grunwaldzki </v>
      </c>
      <c r="B82" s="248" t="str">
        <f>STATYSTYKI!B222</f>
        <v>pr_88f_A</v>
      </c>
      <c r="C82" s="248">
        <f>STATYSTYKI!C222</f>
        <v>115</v>
      </c>
      <c r="D82" s="242">
        <f>ROUND(((STATYSTYKI!I222+STATYSTYKI!L222+STATYSTYKI!O222+STATYSTYKI!R222+STATYSTYKI!U222+STATYSTYKI!X222+STATYSTYKI!AA222+STATYSTYKI!AD222)*100%)/SUM(STATYSTYKI!$H$3+STATYSTYKI!$K$3+STATYSTYKI!$N$3+STATYSTYKI!$Q$3+STATYSTYKI!$T$3+STATYSTYKI!$W$3+STATYSTYKI!$Z$3+STATYSTYKI!$AC$3),0)</f>
        <v>1757</v>
      </c>
      <c r="E82" s="191">
        <f t="shared" si="16"/>
        <v>1</v>
      </c>
      <c r="F82" s="191">
        <f t="shared" si="16"/>
        <v>0</v>
      </c>
      <c r="G82" s="191">
        <f t="shared" si="16"/>
        <v>0</v>
      </c>
      <c r="H82" s="191">
        <f t="shared" si="16"/>
        <v>0</v>
      </c>
      <c r="I82" s="191">
        <f t="shared" si="16"/>
        <v>4</v>
      </c>
      <c r="J82" s="191">
        <f t="shared" si="16"/>
        <v>28</v>
      </c>
      <c r="K82" s="191">
        <f t="shared" si="16"/>
        <v>91</v>
      </c>
      <c r="L82" s="191">
        <f t="shared" si="16"/>
        <v>246</v>
      </c>
      <c r="M82" s="191">
        <f t="shared" si="16"/>
        <v>127</v>
      </c>
      <c r="N82" s="191">
        <f t="shared" si="16"/>
        <v>101</v>
      </c>
      <c r="O82" s="191">
        <f t="shared" si="17"/>
        <v>97</v>
      </c>
      <c r="P82" s="191">
        <f t="shared" si="17"/>
        <v>90</v>
      </c>
      <c r="Q82" s="191">
        <f t="shared" si="17"/>
        <v>87</v>
      </c>
      <c r="R82" s="191">
        <f t="shared" si="17"/>
        <v>96</v>
      </c>
      <c r="S82" s="191">
        <f t="shared" si="17"/>
        <v>124</v>
      </c>
      <c r="T82" s="191">
        <f t="shared" si="17"/>
        <v>149</v>
      </c>
      <c r="U82" s="191">
        <f t="shared" si="17"/>
        <v>167</v>
      </c>
      <c r="V82" s="191">
        <f t="shared" si="17"/>
        <v>131</v>
      </c>
      <c r="W82" s="191">
        <f t="shared" si="17"/>
        <v>96</v>
      </c>
      <c r="X82" s="191">
        <f t="shared" si="17"/>
        <v>61</v>
      </c>
      <c r="Y82" s="191">
        <f t="shared" si="17"/>
        <v>29</v>
      </c>
      <c r="Z82" s="191">
        <f t="shared" si="17"/>
        <v>17</v>
      </c>
      <c r="AA82" s="191">
        <f t="shared" si="17"/>
        <v>11</v>
      </c>
      <c r="AB82" s="191">
        <f t="shared" si="17"/>
        <v>3</v>
      </c>
    </row>
    <row r="83" spans="1:28" x14ac:dyDescent="0.25">
      <c r="A83" s="248" t="str">
        <f>STATYSTYKI!A223</f>
        <v xml:space="preserve">Plac Grunwaldzki </v>
      </c>
      <c r="B83" s="248" t="str">
        <f>STATYSTYKI!B223</f>
        <v xml:space="preserve">pr_88a_wyjazd_A </v>
      </c>
      <c r="C83" s="248">
        <f>STATYSTYKI!C223</f>
        <v>116</v>
      </c>
      <c r="D83" s="242">
        <f>ROUND(((STATYSTYKI!I223+STATYSTYKI!L223+STATYSTYKI!O223+STATYSTYKI!R223+STATYSTYKI!U223+STATYSTYKI!X223+STATYSTYKI!AA223+STATYSTYKI!AD223)*100%)/SUM(STATYSTYKI!$H$3+STATYSTYKI!$K$3+STATYSTYKI!$N$3+STATYSTYKI!$Q$3+STATYSTYKI!$T$3+STATYSTYKI!$W$3+STATYSTYKI!$Z$3+STATYSTYKI!$AC$3),0)</f>
        <v>619</v>
      </c>
      <c r="E83" s="191">
        <f t="shared" si="16"/>
        <v>0</v>
      </c>
      <c r="F83" s="191">
        <f t="shared" si="16"/>
        <v>0</v>
      </c>
      <c r="G83" s="191">
        <f t="shared" si="16"/>
        <v>0</v>
      </c>
      <c r="H83" s="191">
        <f t="shared" si="16"/>
        <v>0</v>
      </c>
      <c r="I83" s="191">
        <f t="shared" si="16"/>
        <v>1</v>
      </c>
      <c r="J83" s="191">
        <f t="shared" si="16"/>
        <v>10</v>
      </c>
      <c r="K83" s="191">
        <f t="shared" si="16"/>
        <v>32</v>
      </c>
      <c r="L83" s="191">
        <f t="shared" si="16"/>
        <v>87</v>
      </c>
      <c r="M83" s="191">
        <f t="shared" si="16"/>
        <v>45</v>
      </c>
      <c r="N83" s="191">
        <f t="shared" si="16"/>
        <v>36</v>
      </c>
      <c r="O83" s="191">
        <f t="shared" si="17"/>
        <v>34</v>
      </c>
      <c r="P83" s="191">
        <f t="shared" si="17"/>
        <v>32</v>
      </c>
      <c r="Q83" s="191">
        <f t="shared" si="17"/>
        <v>31</v>
      </c>
      <c r="R83" s="191">
        <f t="shared" si="17"/>
        <v>34</v>
      </c>
      <c r="S83" s="191">
        <f t="shared" si="17"/>
        <v>44</v>
      </c>
      <c r="T83" s="191">
        <f t="shared" si="17"/>
        <v>52</v>
      </c>
      <c r="U83" s="191">
        <f t="shared" si="17"/>
        <v>59</v>
      </c>
      <c r="V83" s="191">
        <f t="shared" si="17"/>
        <v>46</v>
      </c>
      <c r="W83" s="191">
        <f t="shared" si="17"/>
        <v>34</v>
      </c>
      <c r="X83" s="191">
        <f t="shared" si="17"/>
        <v>21</v>
      </c>
      <c r="Y83" s="191">
        <f t="shared" si="17"/>
        <v>10</v>
      </c>
      <c r="Z83" s="191">
        <f t="shared" si="17"/>
        <v>6</v>
      </c>
      <c r="AA83" s="191">
        <f t="shared" si="17"/>
        <v>4</v>
      </c>
      <c r="AB83" s="191">
        <f t="shared" si="17"/>
        <v>1</v>
      </c>
    </row>
    <row r="84" spans="1:28" x14ac:dyDescent="0.25">
      <c r="A84" s="248" t="str">
        <f>STATYSTYKI!A224</f>
        <v xml:space="preserve">Plac Grunwaldzki </v>
      </c>
      <c r="B84" s="248" t="str">
        <f>STATYSTYKI!B224</f>
        <v>pr_88c_A</v>
      </c>
      <c r="C84" s="248">
        <f>STATYSTYKI!C224</f>
        <v>121</v>
      </c>
      <c r="D84" s="242">
        <f>ROUND(((STATYSTYKI!I224+STATYSTYKI!L224+STATYSTYKI!O224+STATYSTYKI!R224+STATYSTYKI!U224+STATYSTYKI!X224+STATYSTYKI!AA224+STATYSTYKI!AD224)*100%)/SUM(STATYSTYKI!$H$3+STATYSTYKI!$K$3+STATYSTYKI!$N$3+STATYSTYKI!$Q$3+STATYSTYKI!$T$3+STATYSTYKI!$W$3+STATYSTYKI!$Z$3+STATYSTYKI!$AC$3),0)</f>
        <v>323</v>
      </c>
      <c r="E84" s="191">
        <f t="shared" si="16"/>
        <v>0</v>
      </c>
      <c r="F84" s="191">
        <f t="shared" si="16"/>
        <v>0</v>
      </c>
      <c r="G84" s="191">
        <f t="shared" si="16"/>
        <v>0</v>
      </c>
      <c r="H84" s="191">
        <f t="shared" si="16"/>
        <v>0</v>
      </c>
      <c r="I84" s="191">
        <f t="shared" si="16"/>
        <v>1</v>
      </c>
      <c r="J84" s="191">
        <f t="shared" si="16"/>
        <v>5</v>
      </c>
      <c r="K84" s="191">
        <f t="shared" si="16"/>
        <v>17</v>
      </c>
      <c r="L84" s="191">
        <f t="shared" si="16"/>
        <v>45</v>
      </c>
      <c r="M84" s="191">
        <f t="shared" si="16"/>
        <v>23</v>
      </c>
      <c r="N84" s="191">
        <f t="shared" si="16"/>
        <v>19</v>
      </c>
      <c r="O84" s="191">
        <f t="shared" si="17"/>
        <v>18</v>
      </c>
      <c r="P84" s="191">
        <f t="shared" si="17"/>
        <v>16</v>
      </c>
      <c r="Q84" s="191">
        <f t="shared" si="17"/>
        <v>16</v>
      </c>
      <c r="R84" s="191">
        <f t="shared" si="17"/>
        <v>18</v>
      </c>
      <c r="S84" s="191">
        <f t="shared" si="17"/>
        <v>23</v>
      </c>
      <c r="T84" s="191">
        <f t="shared" si="17"/>
        <v>27</v>
      </c>
      <c r="U84" s="191">
        <f t="shared" si="17"/>
        <v>31</v>
      </c>
      <c r="V84" s="191">
        <f t="shared" si="17"/>
        <v>24</v>
      </c>
      <c r="W84" s="191">
        <f t="shared" si="17"/>
        <v>18</v>
      </c>
      <c r="X84" s="191">
        <f t="shared" si="17"/>
        <v>11</v>
      </c>
      <c r="Y84" s="191">
        <f t="shared" si="17"/>
        <v>5</v>
      </c>
      <c r="Z84" s="191">
        <f t="shared" si="17"/>
        <v>3</v>
      </c>
      <c r="AA84" s="191">
        <f t="shared" si="17"/>
        <v>2</v>
      </c>
      <c r="AB84" s="191">
        <f t="shared" si="17"/>
        <v>1</v>
      </c>
    </row>
    <row r="85" spans="1:28" x14ac:dyDescent="0.25">
      <c r="A85" s="248" t="str">
        <f>STATYSTYKI!A225</f>
        <v xml:space="preserve">Plac Grunwaldzki </v>
      </c>
      <c r="B85" s="248" t="str">
        <f>STATYSTYKI!B225</f>
        <v>pr_88d_A</v>
      </c>
      <c r="C85" s="248">
        <f>STATYSTYKI!C225</f>
        <v>121</v>
      </c>
      <c r="D85" s="242">
        <f>ROUND(((STATYSTYKI!I225+STATYSTYKI!L225+STATYSTYKI!O225+STATYSTYKI!R225+STATYSTYKI!U225+STATYSTYKI!X225+STATYSTYKI!AA225+STATYSTYKI!AD225)*100%)/SUM(STATYSTYKI!$H$3+STATYSTYKI!$K$3+STATYSTYKI!$N$3+STATYSTYKI!$Q$3+STATYSTYKI!$T$3+STATYSTYKI!$W$3+STATYSTYKI!$Z$3+STATYSTYKI!$AC$3),0)</f>
        <v>612</v>
      </c>
      <c r="E85" s="191">
        <f t="shared" si="16"/>
        <v>0</v>
      </c>
      <c r="F85" s="191">
        <f t="shared" si="16"/>
        <v>0</v>
      </c>
      <c r="G85" s="191">
        <f t="shared" si="16"/>
        <v>0</v>
      </c>
      <c r="H85" s="191">
        <f t="shared" si="16"/>
        <v>0</v>
      </c>
      <c r="I85" s="191">
        <f t="shared" si="16"/>
        <v>1</v>
      </c>
      <c r="J85" s="191">
        <f t="shared" si="16"/>
        <v>10</v>
      </c>
      <c r="K85" s="191">
        <f t="shared" si="16"/>
        <v>32</v>
      </c>
      <c r="L85" s="191">
        <f t="shared" si="16"/>
        <v>86</v>
      </c>
      <c r="M85" s="191">
        <f t="shared" si="16"/>
        <v>44</v>
      </c>
      <c r="N85" s="191">
        <f t="shared" si="16"/>
        <v>35</v>
      </c>
      <c r="O85" s="191">
        <f t="shared" si="17"/>
        <v>34</v>
      </c>
      <c r="P85" s="191">
        <f t="shared" si="17"/>
        <v>31</v>
      </c>
      <c r="Q85" s="191">
        <f t="shared" si="17"/>
        <v>30</v>
      </c>
      <c r="R85" s="191">
        <f t="shared" si="17"/>
        <v>33</v>
      </c>
      <c r="S85" s="191">
        <f t="shared" si="17"/>
        <v>43</v>
      </c>
      <c r="T85" s="191">
        <f t="shared" si="17"/>
        <v>52</v>
      </c>
      <c r="U85" s="191">
        <f t="shared" si="17"/>
        <v>58</v>
      </c>
      <c r="V85" s="191">
        <f t="shared" si="17"/>
        <v>46</v>
      </c>
      <c r="W85" s="191">
        <f t="shared" si="17"/>
        <v>34</v>
      </c>
      <c r="X85" s="191">
        <f t="shared" si="17"/>
        <v>21</v>
      </c>
      <c r="Y85" s="191">
        <f t="shared" si="17"/>
        <v>10</v>
      </c>
      <c r="Z85" s="191">
        <f t="shared" si="17"/>
        <v>6</v>
      </c>
      <c r="AA85" s="191">
        <f t="shared" si="17"/>
        <v>4</v>
      </c>
      <c r="AB85" s="191">
        <f t="shared" si="17"/>
        <v>1</v>
      </c>
    </row>
    <row r="86" spans="1:28" x14ac:dyDescent="0.25">
      <c r="A86" s="248" t="str">
        <f>STATYSTYKI!A226</f>
        <v xml:space="preserve">Plac Grunwaldzki </v>
      </c>
      <c r="B86" s="248" t="str">
        <f>STATYSTYKI!B226</f>
        <v>pr_88c_A</v>
      </c>
      <c r="C86" s="248">
        <f>STATYSTYKI!C226</f>
        <v>131</v>
      </c>
      <c r="D86" s="242">
        <f>ROUND(((STATYSTYKI!I226+STATYSTYKI!L226+STATYSTYKI!O226+STATYSTYKI!R226+STATYSTYKI!U226+STATYSTYKI!X226+STATYSTYKI!AA226+STATYSTYKI!AD226)*100%)/SUM(STATYSTYKI!$H$3+STATYSTYKI!$K$3+STATYSTYKI!$N$3+STATYSTYKI!$Q$3+STATYSTYKI!$T$3+STATYSTYKI!$W$3+STATYSTYKI!$Z$3+STATYSTYKI!$AC$3),0)</f>
        <v>663</v>
      </c>
      <c r="E86" s="191">
        <f t="shared" ref="E86:N95" si="18">ROUND($D86*E$3,0)</f>
        <v>0</v>
      </c>
      <c r="F86" s="191">
        <f t="shared" si="18"/>
        <v>0</v>
      </c>
      <c r="G86" s="191">
        <f t="shared" si="18"/>
        <v>0</v>
      </c>
      <c r="H86" s="191">
        <f t="shared" si="18"/>
        <v>0</v>
      </c>
      <c r="I86" s="191">
        <f t="shared" si="18"/>
        <v>1</v>
      </c>
      <c r="J86" s="191">
        <f t="shared" si="18"/>
        <v>11</v>
      </c>
      <c r="K86" s="191">
        <f t="shared" si="18"/>
        <v>34</v>
      </c>
      <c r="L86" s="191">
        <f t="shared" si="18"/>
        <v>93</v>
      </c>
      <c r="M86" s="191">
        <f t="shared" si="18"/>
        <v>48</v>
      </c>
      <c r="N86" s="191">
        <f t="shared" si="18"/>
        <v>38</v>
      </c>
      <c r="O86" s="191">
        <f t="shared" ref="O86:AB95" si="19">ROUND($D86*O$3,0)</f>
        <v>37</v>
      </c>
      <c r="P86" s="191">
        <f t="shared" si="19"/>
        <v>34</v>
      </c>
      <c r="Q86" s="191">
        <f t="shared" si="19"/>
        <v>33</v>
      </c>
      <c r="R86" s="191">
        <f t="shared" si="19"/>
        <v>36</v>
      </c>
      <c r="S86" s="191">
        <f t="shared" si="19"/>
        <v>47</v>
      </c>
      <c r="T86" s="191">
        <f t="shared" si="19"/>
        <v>56</v>
      </c>
      <c r="U86" s="191">
        <f t="shared" si="19"/>
        <v>63</v>
      </c>
      <c r="V86" s="191">
        <f t="shared" si="19"/>
        <v>50</v>
      </c>
      <c r="W86" s="191">
        <f t="shared" si="19"/>
        <v>36</v>
      </c>
      <c r="X86" s="191">
        <f t="shared" si="19"/>
        <v>23</v>
      </c>
      <c r="Y86" s="191">
        <f t="shared" si="19"/>
        <v>11</v>
      </c>
      <c r="Z86" s="191">
        <f t="shared" si="19"/>
        <v>6</v>
      </c>
      <c r="AA86" s="191">
        <f t="shared" si="19"/>
        <v>4</v>
      </c>
      <c r="AB86" s="191">
        <f t="shared" si="19"/>
        <v>1</v>
      </c>
    </row>
    <row r="87" spans="1:28" x14ac:dyDescent="0.25">
      <c r="A87" s="248" t="str">
        <f>STATYSTYKI!A227</f>
        <v xml:space="preserve">Plac Grunwaldzki </v>
      </c>
      <c r="B87" s="248" t="str">
        <f>STATYSTYKI!B227</f>
        <v>pr_88d_A</v>
      </c>
      <c r="C87" s="248">
        <f>STATYSTYKI!C227</f>
        <v>131</v>
      </c>
      <c r="D87" s="242">
        <f>ROUND(((STATYSTYKI!I227+STATYSTYKI!L227+STATYSTYKI!O227+STATYSTYKI!R227+STATYSTYKI!U227+STATYSTYKI!X227+STATYSTYKI!AA227+STATYSTYKI!AD227)*100%)/SUM(STATYSTYKI!$H$3+STATYSTYKI!$K$3+STATYSTYKI!$N$3+STATYSTYKI!$Q$3+STATYSTYKI!$T$3+STATYSTYKI!$W$3+STATYSTYKI!$Z$3+STATYSTYKI!$AC$3),0)</f>
        <v>629</v>
      </c>
      <c r="E87" s="191">
        <f t="shared" si="18"/>
        <v>0</v>
      </c>
      <c r="F87" s="191">
        <f t="shared" si="18"/>
        <v>0</v>
      </c>
      <c r="G87" s="191">
        <f t="shared" si="18"/>
        <v>0</v>
      </c>
      <c r="H87" s="191">
        <f t="shared" si="18"/>
        <v>0</v>
      </c>
      <c r="I87" s="191">
        <f t="shared" si="18"/>
        <v>1</v>
      </c>
      <c r="J87" s="191">
        <f t="shared" si="18"/>
        <v>10</v>
      </c>
      <c r="K87" s="191">
        <f t="shared" si="18"/>
        <v>32</v>
      </c>
      <c r="L87" s="191">
        <f t="shared" si="18"/>
        <v>88</v>
      </c>
      <c r="M87" s="191">
        <f t="shared" si="18"/>
        <v>46</v>
      </c>
      <c r="N87" s="191">
        <f t="shared" si="18"/>
        <v>36</v>
      </c>
      <c r="O87" s="191">
        <f t="shared" si="19"/>
        <v>35</v>
      </c>
      <c r="P87" s="191">
        <f t="shared" si="19"/>
        <v>32</v>
      </c>
      <c r="Q87" s="191">
        <f t="shared" si="19"/>
        <v>31</v>
      </c>
      <c r="R87" s="191">
        <f t="shared" si="19"/>
        <v>34</v>
      </c>
      <c r="S87" s="191">
        <f t="shared" si="19"/>
        <v>44</v>
      </c>
      <c r="T87" s="191">
        <f t="shared" si="19"/>
        <v>53</v>
      </c>
      <c r="U87" s="191">
        <f t="shared" si="19"/>
        <v>60</v>
      </c>
      <c r="V87" s="191">
        <f t="shared" si="19"/>
        <v>47</v>
      </c>
      <c r="W87" s="191">
        <f t="shared" si="19"/>
        <v>34</v>
      </c>
      <c r="X87" s="191">
        <f t="shared" si="19"/>
        <v>22</v>
      </c>
      <c r="Y87" s="191">
        <f t="shared" si="19"/>
        <v>10</v>
      </c>
      <c r="Z87" s="191">
        <f t="shared" si="19"/>
        <v>6</v>
      </c>
      <c r="AA87" s="191">
        <f t="shared" si="19"/>
        <v>4</v>
      </c>
      <c r="AB87" s="191">
        <f t="shared" si="19"/>
        <v>1</v>
      </c>
    </row>
    <row r="88" spans="1:28" x14ac:dyDescent="0.25">
      <c r="A88" s="248" t="str">
        <f>STATYSTYKI!A228</f>
        <v>Nadodrze</v>
      </c>
      <c r="B88" s="248" t="str">
        <f>STATYSTYKI!B228</f>
        <v>pr_90a_kier_zach_A</v>
      </c>
      <c r="C88" s="248">
        <f>STATYSTYKI!C228</f>
        <v>132</v>
      </c>
      <c r="D88" s="242">
        <f>ROUND(((STATYSTYKI!I228+STATYSTYKI!L228+STATYSTYKI!O228+STATYSTYKI!R228+STATYSTYKI!U228+STATYSTYKI!X228+STATYSTYKI!AA228+STATYSTYKI!AD228)*100%)/SUM(STATYSTYKI!$H$3+STATYSTYKI!$K$3+STATYSTYKI!$N$3+STATYSTYKI!$Q$3+STATYSTYKI!$T$3+STATYSTYKI!$W$3+STATYSTYKI!$Z$3+STATYSTYKI!$AC$3),0)</f>
        <v>479</v>
      </c>
      <c r="E88" s="191">
        <f t="shared" si="18"/>
        <v>0</v>
      </c>
      <c r="F88" s="191">
        <f t="shared" si="18"/>
        <v>0</v>
      </c>
      <c r="G88" s="191">
        <f t="shared" si="18"/>
        <v>0</v>
      </c>
      <c r="H88" s="191">
        <f t="shared" si="18"/>
        <v>0</v>
      </c>
      <c r="I88" s="191">
        <f t="shared" si="18"/>
        <v>1</v>
      </c>
      <c r="J88" s="191">
        <f t="shared" si="18"/>
        <v>8</v>
      </c>
      <c r="K88" s="191">
        <f t="shared" si="18"/>
        <v>25</v>
      </c>
      <c r="L88" s="191">
        <f t="shared" si="18"/>
        <v>67</v>
      </c>
      <c r="M88" s="191">
        <f t="shared" si="18"/>
        <v>35</v>
      </c>
      <c r="N88" s="191">
        <f t="shared" si="18"/>
        <v>28</v>
      </c>
      <c r="O88" s="191">
        <f t="shared" si="19"/>
        <v>26</v>
      </c>
      <c r="P88" s="191">
        <f t="shared" si="19"/>
        <v>24</v>
      </c>
      <c r="Q88" s="191">
        <f t="shared" si="19"/>
        <v>24</v>
      </c>
      <c r="R88" s="191">
        <f t="shared" si="19"/>
        <v>26</v>
      </c>
      <c r="S88" s="191">
        <f t="shared" si="19"/>
        <v>34</v>
      </c>
      <c r="T88" s="191">
        <f t="shared" si="19"/>
        <v>40</v>
      </c>
      <c r="U88" s="191">
        <f t="shared" si="19"/>
        <v>46</v>
      </c>
      <c r="V88" s="191">
        <f t="shared" si="19"/>
        <v>36</v>
      </c>
      <c r="W88" s="191">
        <f t="shared" si="19"/>
        <v>26</v>
      </c>
      <c r="X88" s="191">
        <f t="shared" si="19"/>
        <v>17</v>
      </c>
      <c r="Y88" s="191">
        <f t="shared" si="19"/>
        <v>8</v>
      </c>
      <c r="Z88" s="191">
        <f t="shared" si="19"/>
        <v>5</v>
      </c>
      <c r="AA88" s="191">
        <f t="shared" si="19"/>
        <v>3</v>
      </c>
      <c r="AB88" s="191">
        <f t="shared" si="19"/>
        <v>1</v>
      </c>
    </row>
    <row r="89" spans="1:28" x14ac:dyDescent="0.25">
      <c r="A89" s="248" t="str">
        <f>STATYSTYKI!A229</f>
        <v>Nadodrze</v>
      </c>
      <c r="B89" s="248" t="str">
        <f>STATYSTYKI!B229</f>
        <v>pr_90b_kier_wsch_A</v>
      </c>
      <c r="C89" s="248">
        <f>STATYSTYKI!C229</f>
        <v>132</v>
      </c>
      <c r="D89" s="242">
        <f>ROUND(((STATYSTYKI!I229+STATYSTYKI!L229+STATYSTYKI!O229+STATYSTYKI!R229+STATYSTYKI!U229+STATYSTYKI!X229+STATYSTYKI!AA229+STATYSTYKI!AD229)*100%)/SUM(STATYSTYKI!$H$3+STATYSTYKI!$K$3+STATYSTYKI!$N$3+STATYSTYKI!$Q$3+STATYSTYKI!$T$3+STATYSTYKI!$W$3+STATYSTYKI!$Z$3+STATYSTYKI!$AC$3),0)</f>
        <v>416</v>
      </c>
      <c r="E89" s="191">
        <f t="shared" si="18"/>
        <v>0</v>
      </c>
      <c r="F89" s="191">
        <f t="shared" si="18"/>
        <v>0</v>
      </c>
      <c r="G89" s="191">
        <f t="shared" si="18"/>
        <v>0</v>
      </c>
      <c r="H89" s="191">
        <f t="shared" si="18"/>
        <v>0</v>
      </c>
      <c r="I89" s="191">
        <f t="shared" si="18"/>
        <v>1</v>
      </c>
      <c r="J89" s="191">
        <f t="shared" si="18"/>
        <v>7</v>
      </c>
      <c r="K89" s="191">
        <f t="shared" si="18"/>
        <v>21</v>
      </c>
      <c r="L89" s="191">
        <f t="shared" si="18"/>
        <v>58</v>
      </c>
      <c r="M89" s="191">
        <f t="shared" si="18"/>
        <v>30</v>
      </c>
      <c r="N89" s="191">
        <f t="shared" si="18"/>
        <v>24</v>
      </c>
      <c r="O89" s="191">
        <f t="shared" si="19"/>
        <v>23</v>
      </c>
      <c r="P89" s="191">
        <f t="shared" si="19"/>
        <v>21</v>
      </c>
      <c r="Q89" s="191">
        <f t="shared" si="19"/>
        <v>21</v>
      </c>
      <c r="R89" s="191">
        <f t="shared" si="19"/>
        <v>23</v>
      </c>
      <c r="S89" s="191">
        <f t="shared" si="19"/>
        <v>29</v>
      </c>
      <c r="T89" s="191">
        <f t="shared" si="19"/>
        <v>35</v>
      </c>
      <c r="U89" s="191">
        <f t="shared" si="19"/>
        <v>40</v>
      </c>
      <c r="V89" s="191">
        <f t="shared" si="19"/>
        <v>31</v>
      </c>
      <c r="W89" s="191">
        <f t="shared" si="19"/>
        <v>23</v>
      </c>
      <c r="X89" s="191">
        <f t="shared" si="19"/>
        <v>14</v>
      </c>
      <c r="Y89" s="191">
        <f t="shared" si="19"/>
        <v>7</v>
      </c>
      <c r="Z89" s="191">
        <f t="shared" si="19"/>
        <v>4</v>
      </c>
      <c r="AA89" s="191">
        <f t="shared" si="19"/>
        <v>3</v>
      </c>
      <c r="AB89" s="191">
        <f t="shared" si="19"/>
        <v>1</v>
      </c>
    </row>
    <row r="90" spans="1:28" x14ac:dyDescent="0.25">
      <c r="A90" s="248" t="str">
        <f>STATYSTYKI!A230</f>
        <v xml:space="preserve">Plac Grunwaldzki </v>
      </c>
      <c r="B90" s="248" t="str">
        <f>STATYSTYKI!B230</f>
        <v>pr_88c_A</v>
      </c>
      <c r="C90" s="248">
        <f>STATYSTYKI!C230</f>
        <v>141</v>
      </c>
      <c r="D90" s="242">
        <f>ROUND(((STATYSTYKI!I230+STATYSTYKI!L230+STATYSTYKI!O230+STATYSTYKI!R230+STATYSTYKI!U230+STATYSTYKI!X230+STATYSTYKI!AA230+STATYSTYKI!AD230)*100%)/SUM(STATYSTYKI!$H$3+STATYSTYKI!$K$3+STATYSTYKI!$N$3+STATYSTYKI!$Q$3+STATYSTYKI!$T$3+STATYSTYKI!$W$3+STATYSTYKI!$Z$3+STATYSTYKI!$AC$3),0)</f>
        <v>786</v>
      </c>
      <c r="E90" s="191">
        <f t="shared" si="18"/>
        <v>0</v>
      </c>
      <c r="F90" s="191">
        <f t="shared" si="18"/>
        <v>0</v>
      </c>
      <c r="G90" s="191">
        <f t="shared" si="18"/>
        <v>0</v>
      </c>
      <c r="H90" s="191">
        <f t="shared" si="18"/>
        <v>0</v>
      </c>
      <c r="I90" s="191">
        <f t="shared" si="18"/>
        <v>2</v>
      </c>
      <c r="J90" s="191">
        <f t="shared" si="18"/>
        <v>13</v>
      </c>
      <c r="K90" s="191">
        <f t="shared" si="18"/>
        <v>41</v>
      </c>
      <c r="L90" s="191">
        <f t="shared" si="18"/>
        <v>110</v>
      </c>
      <c r="M90" s="191">
        <f t="shared" si="18"/>
        <v>57</v>
      </c>
      <c r="N90" s="191">
        <f t="shared" si="18"/>
        <v>45</v>
      </c>
      <c r="O90" s="191">
        <f t="shared" si="19"/>
        <v>43</v>
      </c>
      <c r="P90" s="191">
        <f t="shared" si="19"/>
        <v>40</v>
      </c>
      <c r="Q90" s="191">
        <f t="shared" si="19"/>
        <v>39</v>
      </c>
      <c r="R90" s="191">
        <f t="shared" si="19"/>
        <v>43</v>
      </c>
      <c r="S90" s="191">
        <f t="shared" si="19"/>
        <v>55</v>
      </c>
      <c r="T90" s="191">
        <f t="shared" si="19"/>
        <v>66</v>
      </c>
      <c r="U90" s="191">
        <f t="shared" si="19"/>
        <v>75</v>
      </c>
      <c r="V90" s="191">
        <f t="shared" si="19"/>
        <v>59</v>
      </c>
      <c r="W90" s="191">
        <f t="shared" si="19"/>
        <v>43</v>
      </c>
      <c r="X90" s="191">
        <f t="shared" si="19"/>
        <v>27</v>
      </c>
      <c r="Y90" s="191">
        <f t="shared" si="19"/>
        <v>13</v>
      </c>
      <c r="Z90" s="191">
        <f t="shared" si="19"/>
        <v>8</v>
      </c>
      <c r="AA90" s="191">
        <f t="shared" si="19"/>
        <v>5</v>
      </c>
      <c r="AB90" s="191">
        <f t="shared" si="19"/>
        <v>1</v>
      </c>
    </row>
    <row r="91" spans="1:28" x14ac:dyDescent="0.25">
      <c r="A91" s="248" t="str">
        <f>STATYSTYKI!A231</f>
        <v xml:space="preserve">Plac Grunwaldzki </v>
      </c>
      <c r="B91" s="248" t="str">
        <f>STATYSTYKI!B231</f>
        <v>pr_88d_A</v>
      </c>
      <c r="C91" s="248">
        <f>STATYSTYKI!C231</f>
        <v>141</v>
      </c>
      <c r="D91" s="242">
        <f>ROUND(((STATYSTYKI!I231+STATYSTYKI!L231+STATYSTYKI!O231+STATYSTYKI!R231+STATYSTYKI!U231+STATYSTYKI!X231+STATYSTYKI!AA231+STATYSTYKI!AD231)*100%)/SUM(STATYSTYKI!$H$3+STATYSTYKI!$K$3+STATYSTYKI!$N$3+STATYSTYKI!$Q$3+STATYSTYKI!$T$3+STATYSTYKI!$W$3+STATYSTYKI!$Z$3+STATYSTYKI!$AC$3),0)</f>
        <v>509</v>
      </c>
      <c r="E91" s="191">
        <f t="shared" si="18"/>
        <v>0</v>
      </c>
      <c r="F91" s="191">
        <f t="shared" si="18"/>
        <v>0</v>
      </c>
      <c r="G91" s="191">
        <f t="shared" si="18"/>
        <v>0</v>
      </c>
      <c r="H91" s="191">
        <f t="shared" si="18"/>
        <v>0</v>
      </c>
      <c r="I91" s="191">
        <f t="shared" si="18"/>
        <v>1</v>
      </c>
      <c r="J91" s="191">
        <f t="shared" si="18"/>
        <v>8</v>
      </c>
      <c r="K91" s="191">
        <f t="shared" si="18"/>
        <v>26</v>
      </c>
      <c r="L91" s="191">
        <f t="shared" si="18"/>
        <v>71</v>
      </c>
      <c r="M91" s="191">
        <f t="shared" si="18"/>
        <v>37</v>
      </c>
      <c r="N91" s="191">
        <f t="shared" si="18"/>
        <v>29</v>
      </c>
      <c r="O91" s="191">
        <f t="shared" si="19"/>
        <v>28</v>
      </c>
      <c r="P91" s="191">
        <f t="shared" si="19"/>
        <v>26</v>
      </c>
      <c r="Q91" s="191">
        <f t="shared" si="19"/>
        <v>25</v>
      </c>
      <c r="R91" s="191">
        <f t="shared" si="19"/>
        <v>28</v>
      </c>
      <c r="S91" s="191">
        <f t="shared" si="19"/>
        <v>36</v>
      </c>
      <c r="T91" s="191">
        <f t="shared" si="19"/>
        <v>43</v>
      </c>
      <c r="U91" s="191">
        <f>ROUND($D91*U$3,0)</f>
        <v>49</v>
      </c>
      <c r="V91" s="191">
        <f t="shared" si="19"/>
        <v>38</v>
      </c>
      <c r="W91" s="191">
        <f t="shared" si="19"/>
        <v>28</v>
      </c>
      <c r="X91" s="191">
        <f t="shared" si="19"/>
        <v>18</v>
      </c>
      <c r="Y91" s="191">
        <f t="shared" si="19"/>
        <v>8</v>
      </c>
      <c r="Z91" s="191">
        <f t="shared" si="19"/>
        <v>5</v>
      </c>
      <c r="AA91" s="191">
        <f t="shared" si="19"/>
        <v>3</v>
      </c>
      <c r="AB91" s="191">
        <f t="shared" si="19"/>
        <v>1</v>
      </c>
    </row>
    <row r="92" spans="1:28" x14ac:dyDescent="0.25">
      <c r="A92" s="248" t="str">
        <f>STATYSTYKI!A232</f>
        <v>Nadodrze</v>
      </c>
      <c r="B92" s="248" t="str">
        <f>STATYSTYKI!B232</f>
        <v>pr_90a_kier_zach_A</v>
      </c>
      <c r="C92" s="248">
        <f>STATYSTYKI!C232</f>
        <v>144</v>
      </c>
      <c r="D92" s="242">
        <f>ROUND(((STATYSTYKI!I232+STATYSTYKI!L232+STATYSTYKI!O232+STATYSTYKI!R232+STATYSTYKI!U232+STATYSTYKI!X232+STATYSTYKI!AA232+STATYSTYKI!AD232)*100%)/SUM(STATYSTYKI!$H$3+STATYSTYKI!$K$3+STATYSTYKI!$N$3+STATYSTYKI!$Q$3+STATYSTYKI!$T$3+STATYSTYKI!$W$3+STATYSTYKI!$Z$3+STATYSTYKI!$AC$3),0)</f>
        <v>555</v>
      </c>
      <c r="E92" s="191">
        <f t="shared" si="18"/>
        <v>0</v>
      </c>
      <c r="F92" s="191">
        <f t="shared" si="18"/>
        <v>0</v>
      </c>
      <c r="G92" s="191">
        <f t="shared" si="18"/>
        <v>0</v>
      </c>
      <c r="H92" s="191">
        <f t="shared" si="18"/>
        <v>0</v>
      </c>
      <c r="I92" s="191">
        <f t="shared" si="18"/>
        <v>1</v>
      </c>
      <c r="J92" s="191">
        <f t="shared" si="18"/>
        <v>9</v>
      </c>
      <c r="K92" s="191">
        <f t="shared" si="18"/>
        <v>29</v>
      </c>
      <c r="L92" s="191">
        <f t="shared" si="18"/>
        <v>78</v>
      </c>
      <c r="M92" s="191">
        <f t="shared" si="18"/>
        <v>40</v>
      </c>
      <c r="N92" s="191">
        <f t="shared" si="18"/>
        <v>32</v>
      </c>
      <c r="O92" s="191">
        <f t="shared" si="19"/>
        <v>31</v>
      </c>
      <c r="P92" s="191">
        <f t="shared" si="19"/>
        <v>28</v>
      </c>
      <c r="Q92" s="191">
        <f t="shared" si="19"/>
        <v>28</v>
      </c>
      <c r="R92" s="191">
        <f t="shared" si="19"/>
        <v>30</v>
      </c>
      <c r="S92" s="191">
        <f t="shared" si="19"/>
        <v>39</v>
      </c>
      <c r="T92" s="191">
        <f t="shared" si="19"/>
        <v>47</v>
      </c>
      <c r="U92" s="191">
        <f t="shared" si="19"/>
        <v>53</v>
      </c>
      <c r="V92" s="191">
        <f t="shared" si="19"/>
        <v>41</v>
      </c>
      <c r="W92" s="191">
        <f t="shared" si="19"/>
        <v>30</v>
      </c>
      <c r="X92" s="191">
        <f t="shared" si="19"/>
        <v>19</v>
      </c>
      <c r="Y92" s="191">
        <f t="shared" si="19"/>
        <v>9</v>
      </c>
      <c r="Z92" s="191">
        <f t="shared" si="19"/>
        <v>5</v>
      </c>
      <c r="AA92" s="191">
        <f t="shared" si="19"/>
        <v>4</v>
      </c>
      <c r="AB92" s="191">
        <f t="shared" si="19"/>
        <v>1</v>
      </c>
    </row>
    <row r="93" spans="1:28" x14ac:dyDescent="0.25">
      <c r="A93" s="248" t="str">
        <f>STATYSTYKI!A233</f>
        <v>Nadodrze</v>
      </c>
      <c r="B93" s="248" t="str">
        <f>STATYSTYKI!B233</f>
        <v>pr_90b_kier_wsch_A</v>
      </c>
      <c r="C93" s="248">
        <f>STATYSTYKI!C233</f>
        <v>144</v>
      </c>
      <c r="D93" s="242">
        <f>ROUND(((STATYSTYKI!I233+STATYSTYKI!L233+STATYSTYKI!O233+STATYSTYKI!R233+STATYSTYKI!U233+STATYSTYKI!X233+STATYSTYKI!AA233+STATYSTYKI!AD233)*100%)/SUM(STATYSTYKI!$H$3+STATYSTYKI!$K$3+STATYSTYKI!$N$3+STATYSTYKI!$Q$3+STATYSTYKI!$T$3+STATYSTYKI!$W$3+STATYSTYKI!$Z$3+STATYSTYKI!$AC$3),0)</f>
        <v>643</v>
      </c>
      <c r="E93" s="191">
        <f t="shared" si="18"/>
        <v>0</v>
      </c>
      <c r="F93" s="191">
        <f t="shared" si="18"/>
        <v>0</v>
      </c>
      <c r="G93" s="191">
        <f t="shared" si="18"/>
        <v>0</v>
      </c>
      <c r="H93" s="191">
        <f t="shared" si="18"/>
        <v>0</v>
      </c>
      <c r="I93" s="191">
        <f t="shared" si="18"/>
        <v>1</v>
      </c>
      <c r="J93" s="191">
        <f t="shared" si="18"/>
        <v>10</v>
      </c>
      <c r="K93" s="191">
        <f t="shared" si="18"/>
        <v>33</v>
      </c>
      <c r="L93" s="191">
        <f t="shared" si="18"/>
        <v>90</v>
      </c>
      <c r="M93" s="191">
        <f t="shared" si="18"/>
        <v>47</v>
      </c>
      <c r="N93" s="191">
        <f t="shared" si="18"/>
        <v>37</v>
      </c>
      <c r="O93" s="191">
        <f t="shared" si="19"/>
        <v>36</v>
      </c>
      <c r="P93" s="191">
        <f t="shared" si="19"/>
        <v>33</v>
      </c>
      <c r="Q93" s="191">
        <f t="shared" si="19"/>
        <v>32</v>
      </c>
      <c r="R93" s="191">
        <f t="shared" si="19"/>
        <v>35</v>
      </c>
      <c r="S93" s="191">
        <f t="shared" si="19"/>
        <v>45</v>
      </c>
      <c r="T93" s="191">
        <f t="shared" si="19"/>
        <v>54</v>
      </c>
      <c r="U93" s="191">
        <f t="shared" si="19"/>
        <v>61</v>
      </c>
      <c r="V93" s="191">
        <f t="shared" si="19"/>
        <v>48</v>
      </c>
      <c r="W93" s="191">
        <f t="shared" si="19"/>
        <v>35</v>
      </c>
      <c r="X93" s="191">
        <f t="shared" si="19"/>
        <v>22</v>
      </c>
      <c r="Y93" s="191">
        <f t="shared" si="19"/>
        <v>11</v>
      </c>
      <c r="Z93" s="191">
        <f t="shared" si="19"/>
        <v>6</v>
      </c>
      <c r="AA93" s="191">
        <f t="shared" si="19"/>
        <v>4</v>
      </c>
      <c r="AB93" s="191">
        <f t="shared" si="19"/>
        <v>1</v>
      </c>
    </row>
    <row r="94" spans="1:28" x14ac:dyDescent="0.25">
      <c r="A94" s="248" t="str">
        <f>STATYSTYKI!A234</f>
        <v xml:space="preserve">Plac Grunwaldzki </v>
      </c>
      <c r="B94" s="248" t="str">
        <f>STATYSTYKI!B234</f>
        <v>pr_88d_A</v>
      </c>
      <c r="C94" s="248">
        <f>STATYSTYKI!C234</f>
        <v>145</v>
      </c>
      <c r="D94" s="242">
        <f>ROUND(((STATYSTYKI!I234+STATYSTYKI!L234+STATYSTYKI!O234+STATYSTYKI!R234+STATYSTYKI!U234+STATYSTYKI!X234+STATYSTYKI!AA234+STATYSTYKI!AD234)*100%)/SUM(STATYSTYKI!$H$3+STATYSTYKI!$K$3+STATYSTYKI!$N$3+STATYSTYKI!$Q$3+STATYSTYKI!$T$3+STATYSTYKI!$W$3+STATYSTYKI!$Z$3+STATYSTYKI!$AC$3),0)</f>
        <v>111</v>
      </c>
      <c r="E94" s="191">
        <f t="shared" si="18"/>
        <v>0</v>
      </c>
      <c r="F94" s="191">
        <f t="shared" si="18"/>
        <v>0</v>
      </c>
      <c r="G94" s="191">
        <f t="shared" si="18"/>
        <v>0</v>
      </c>
      <c r="H94" s="191">
        <f t="shared" si="18"/>
        <v>0</v>
      </c>
      <c r="I94" s="191">
        <f t="shared" si="18"/>
        <v>0</v>
      </c>
      <c r="J94" s="191">
        <f t="shared" si="18"/>
        <v>2</v>
      </c>
      <c r="K94" s="191">
        <f t="shared" si="18"/>
        <v>6</v>
      </c>
      <c r="L94" s="191">
        <f t="shared" si="18"/>
        <v>16</v>
      </c>
      <c r="M94" s="191">
        <f t="shared" si="18"/>
        <v>8</v>
      </c>
      <c r="N94" s="191">
        <f t="shared" si="18"/>
        <v>6</v>
      </c>
      <c r="O94" s="191">
        <f t="shared" si="19"/>
        <v>6</v>
      </c>
      <c r="P94" s="191">
        <f t="shared" si="19"/>
        <v>6</v>
      </c>
      <c r="Q94" s="191">
        <f t="shared" si="19"/>
        <v>6</v>
      </c>
      <c r="R94" s="191">
        <f t="shared" si="19"/>
        <v>6</v>
      </c>
      <c r="S94" s="191">
        <f t="shared" si="19"/>
        <v>8</v>
      </c>
      <c r="T94" s="191">
        <f t="shared" si="19"/>
        <v>9</v>
      </c>
      <c r="U94" s="191">
        <f t="shared" si="19"/>
        <v>11</v>
      </c>
      <c r="V94" s="191">
        <f t="shared" si="19"/>
        <v>8</v>
      </c>
      <c r="W94" s="191">
        <f t="shared" si="19"/>
        <v>6</v>
      </c>
      <c r="X94" s="191">
        <f t="shared" si="19"/>
        <v>4</v>
      </c>
      <c r="Y94" s="191">
        <f t="shared" si="19"/>
        <v>2</v>
      </c>
      <c r="Z94" s="191">
        <f t="shared" si="19"/>
        <v>1</v>
      </c>
      <c r="AA94" s="191">
        <f t="shared" si="19"/>
        <v>1</v>
      </c>
      <c r="AB94" s="191">
        <f t="shared" si="19"/>
        <v>0</v>
      </c>
    </row>
    <row r="95" spans="1:28" x14ac:dyDescent="0.25">
      <c r="A95" s="248" t="str">
        <f>STATYSTYKI!A235</f>
        <v xml:space="preserve">Plac Grunwaldzki </v>
      </c>
      <c r="B95" s="248" t="str">
        <f>STATYSTYKI!B235</f>
        <v>pr_88e_A</v>
      </c>
      <c r="C95" s="248">
        <f>STATYSTYKI!C235</f>
        <v>145</v>
      </c>
      <c r="D95" s="242">
        <f>ROUND(((STATYSTYKI!I235+STATYSTYKI!L235+STATYSTYKI!O235+STATYSTYKI!R235+STATYSTYKI!U235+STATYSTYKI!X235+STATYSTYKI!AA235+STATYSTYKI!AD235)*100%)/SUM(STATYSTYKI!$H$3+STATYSTYKI!$K$3+STATYSTYKI!$N$3+STATYSTYKI!$Q$3+STATYSTYKI!$T$3+STATYSTYKI!$W$3+STATYSTYKI!$Z$3+STATYSTYKI!$AC$3),0)</f>
        <v>1281</v>
      </c>
      <c r="E95" s="191">
        <f t="shared" si="18"/>
        <v>0</v>
      </c>
      <c r="F95" s="191">
        <f t="shared" si="18"/>
        <v>0</v>
      </c>
      <c r="G95" s="191">
        <f t="shared" si="18"/>
        <v>0</v>
      </c>
      <c r="H95" s="191">
        <f t="shared" si="18"/>
        <v>0</v>
      </c>
      <c r="I95" s="191">
        <f t="shared" si="18"/>
        <v>3</v>
      </c>
      <c r="J95" s="191">
        <f t="shared" si="18"/>
        <v>21</v>
      </c>
      <c r="K95" s="191">
        <f t="shared" si="18"/>
        <v>66</v>
      </c>
      <c r="L95" s="191">
        <f t="shared" si="18"/>
        <v>179</v>
      </c>
      <c r="M95" s="191">
        <f t="shared" si="18"/>
        <v>93</v>
      </c>
      <c r="N95" s="191">
        <f t="shared" si="18"/>
        <v>74</v>
      </c>
      <c r="O95" s="191">
        <f t="shared" si="19"/>
        <v>71</v>
      </c>
      <c r="P95" s="191">
        <f t="shared" si="19"/>
        <v>65</v>
      </c>
      <c r="Q95" s="191">
        <f t="shared" si="19"/>
        <v>64</v>
      </c>
      <c r="R95" s="191">
        <f t="shared" si="19"/>
        <v>70</v>
      </c>
      <c r="S95" s="191">
        <f t="shared" si="19"/>
        <v>90</v>
      </c>
      <c r="T95" s="191">
        <f t="shared" si="19"/>
        <v>108</v>
      </c>
      <c r="U95" s="191">
        <f t="shared" si="19"/>
        <v>122</v>
      </c>
      <c r="V95" s="191">
        <f t="shared" si="19"/>
        <v>96</v>
      </c>
      <c r="W95" s="191">
        <f t="shared" si="19"/>
        <v>70</v>
      </c>
      <c r="X95" s="191">
        <f t="shared" si="19"/>
        <v>44</v>
      </c>
      <c r="Y95" s="191">
        <f t="shared" si="19"/>
        <v>21</v>
      </c>
      <c r="Z95" s="191">
        <f t="shared" si="19"/>
        <v>13</v>
      </c>
      <c r="AA95" s="191">
        <f t="shared" si="19"/>
        <v>8</v>
      </c>
      <c r="AB95" s="191">
        <f t="shared" si="19"/>
        <v>2</v>
      </c>
    </row>
    <row r="96" spans="1:28" x14ac:dyDescent="0.25">
      <c r="A96" s="248" t="str">
        <f>STATYSTYKI!A236</f>
        <v xml:space="preserve">Plac Grunwaldzki </v>
      </c>
      <c r="B96" s="248" t="str">
        <f>STATYSTYKI!B236</f>
        <v>pr_88f_A</v>
      </c>
      <c r="C96" s="248">
        <f>STATYSTYKI!C236</f>
        <v>145</v>
      </c>
      <c r="D96" s="242">
        <f>ROUND(((STATYSTYKI!I236+STATYSTYKI!L236+STATYSTYKI!O236+STATYSTYKI!R236+STATYSTYKI!U236+STATYSTYKI!X236+STATYSTYKI!AA236+STATYSTYKI!AD236)*100%)/SUM(STATYSTYKI!$H$3+STATYSTYKI!$K$3+STATYSTYKI!$N$3+STATYSTYKI!$Q$3+STATYSTYKI!$T$3+STATYSTYKI!$W$3+STATYSTYKI!$Z$3+STATYSTYKI!$AC$3),0)</f>
        <v>1166</v>
      </c>
      <c r="E96" s="191">
        <f t="shared" ref="E96:N105" si="20">ROUND($D96*E$3,0)</f>
        <v>0</v>
      </c>
      <c r="F96" s="191">
        <f t="shared" si="20"/>
        <v>0</v>
      </c>
      <c r="G96" s="191">
        <f t="shared" si="20"/>
        <v>0</v>
      </c>
      <c r="H96" s="191">
        <f t="shared" si="20"/>
        <v>0</v>
      </c>
      <c r="I96" s="191">
        <f t="shared" si="20"/>
        <v>3</v>
      </c>
      <c r="J96" s="191">
        <f t="shared" si="20"/>
        <v>19</v>
      </c>
      <c r="K96" s="191">
        <f t="shared" si="20"/>
        <v>60</v>
      </c>
      <c r="L96" s="191">
        <f t="shared" si="20"/>
        <v>163</v>
      </c>
      <c r="M96" s="191">
        <f t="shared" si="20"/>
        <v>84</v>
      </c>
      <c r="N96" s="191">
        <f t="shared" si="20"/>
        <v>67</v>
      </c>
      <c r="O96" s="191">
        <f t="shared" ref="O96:AB105" si="21">ROUND($D96*O$3,0)</f>
        <v>64</v>
      </c>
      <c r="P96" s="191">
        <f t="shared" si="21"/>
        <v>60</v>
      </c>
      <c r="Q96" s="191">
        <f t="shared" si="21"/>
        <v>58</v>
      </c>
      <c r="R96" s="191">
        <f t="shared" si="21"/>
        <v>63</v>
      </c>
      <c r="S96" s="191">
        <f t="shared" si="21"/>
        <v>82</v>
      </c>
      <c r="T96" s="191">
        <f t="shared" si="21"/>
        <v>99</v>
      </c>
      <c r="U96" s="191">
        <f t="shared" si="21"/>
        <v>111</v>
      </c>
      <c r="V96" s="191">
        <f t="shared" si="21"/>
        <v>87</v>
      </c>
      <c r="W96" s="191">
        <f t="shared" si="21"/>
        <v>64</v>
      </c>
      <c r="X96" s="191">
        <f t="shared" si="21"/>
        <v>40</v>
      </c>
      <c r="Y96" s="191">
        <f t="shared" si="21"/>
        <v>19</v>
      </c>
      <c r="Z96" s="191">
        <f t="shared" si="21"/>
        <v>11</v>
      </c>
      <c r="AA96" s="191">
        <f t="shared" si="21"/>
        <v>7</v>
      </c>
      <c r="AB96" s="191">
        <f t="shared" si="21"/>
        <v>2</v>
      </c>
    </row>
    <row r="97" spans="1:28" x14ac:dyDescent="0.25">
      <c r="A97" s="248" t="str">
        <f>STATYSTYKI!A237</f>
        <v xml:space="preserve">Plac Grunwaldzki </v>
      </c>
      <c r="B97" s="248" t="str">
        <f>STATYSTYKI!B237</f>
        <v>pr_88d_A</v>
      </c>
      <c r="C97" s="248">
        <f>STATYSTYKI!C237</f>
        <v>146</v>
      </c>
      <c r="D97" s="242">
        <f>ROUND(((STATYSTYKI!I237+STATYSTYKI!L237+STATYSTYKI!O237+STATYSTYKI!R237+STATYSTYKI!U237+STATYSTYKI!X237+STATYSTYKI!AA237+STATYSTYKI!AD237)*100%)/SUM(STATYSTYKI!$H$3+STATYSTYKI!$K$3+STATYSTYKI!$N$3+STATYSTYKI!$Q$3+STATYSTYKI!$T$3+STATYSTYKI!$W$3+STATYSTYKI!$Z$3+STATYSTYKI!$AC$3),0)</f>
        <v>74</v>
      </c>
      <c r="E97" s="191">
        <f t="shared" si="20"/>
        <v>0</v>
      </c>
      <c r="F97" s="191">
        <f t="shared" si="20"/>
        <v>0</v>
      </c>
      <c r="G97" s="191">
        <f t="shared" si="20"/>
        <v>0</v>
      </c>
      <c r="H97" s="191">
        <f t="shared" si="20"/>
        <v>0</v>
      </c>
      <c r="I97" s="191">
        <f t="shared" si="20"/>
        <v>0</v>
      </c>
      <c r="J97" s="191">
        <f t="shared" si="20"/>
        <v>1</v>
      </c>
      <c r="K97" s="191">
        <f t="shared" si="20"/>
        <v>4</v>
      </c>
      <c r="L97" s="191">
        <f t="shared" si="20"/>
        <v>10</v>
      </c>
      <c r="M97" s="191">
        <f t="shared" si="20"/>
        <v>5</v>
      </c>
      <c r="N97" s="191">
        <f t="shared" si="20"/>
        <v>4</v>
      </c>
      <c r="O97" s="191">
        <f t="shared" si="21"/>
        <v>4</v>
      </c>
      <c r="P97" s="191">
        <f t="shared" si="21"/>
        <v>4</v>
      </c>
      <c r="Q97" s="191">
        <f t="shared" si="21"/>
        <v>4</v>
      </c>
      <c r="R97" s="191">
        <f t="shared" si="21"/>
        <v>4</v>
      </c>
      <c r="S97" s="191">
        <f t="shared" si="21"/>
        <v>5</v>
      </c>
      <c r="T97" s="191">
        <f t="shared" si="21"/>
        <v>6</v>
      </c>
      <c r="U97" s="191">
        <f t="shared" si="21"/>
        <v>7</v>
      </c>
      <c r="V97" s="191">
        <f t="shared" si="21"/>
        <v>6</v>
      </c>
      <c r="W97" s="191">
        <f t="shared" si="21"/>
        <v>4</v>
      </c>
      <c r="X97" s="191">
        <f t="shared" si="21"/>
        <v>3</v>
      </c>
      <c r="Y97" s="191">
        <f t="shared" si="21"/>
        <v>1</v>
      </c>
      <c r="Z97" s="191">
        <f t="shared" si="21"/>
        <v>1</v>
      </c>
      <c r="AA97" s="191">
        <f t="shared" si="21"/>
        <v>0</v>
      </c>
      <c r="AB97" s="191">
        <f t="shared" si="21"/>
        <v>0</v>
      </c>
    </row>
    <row r="98" spans="1:28" x14ac:dyDescent="0.25">
      <c r="A98" s="248" t="str">
        <f>STATYSTYKI!A238</f>
        <v xml:space="preserve">Plac Grunwaldzki </v>
      </c>
      <c r="B98" s="248" t="str">
        <f>STATYSTYKI!B238</f>
        <v>pr_88e_A</v>
      </c>
      <c r="C98" s="248">
        <f>STATYSTYKI!C238</f>
        <v>146</v>
      </c>
      <c r="D98" s="242">
        <f>ROUND(((STATYSTYKI!I238+STATYSTYKI!L238+STATYSTYKI!O238+STATYSTYKI!R238+STATYSTYKI!U238+STATYSTYKI!X238+STATYSTYKI!AA238+STATYSTYKI!AD238)*100%)/SUM(STATYSTYKI!$H$3+STATYSTYKI!$K$3+STATYSTYKI!$N$3+STATYSTYKI!$Q$3+STATYSTYKI!$T$3+STATYSTYKI!$W$3+STATYSTYKI!$Z$3+STATYSTYKI!$AC$3),0)</f>
        <v>1492</v>
      </c>
      <c r="E98" s="191">
        <f t="shared" si="20"/>
        <v>0</v>
      </c>
      <c r="F98" s="191">
        <f t="shared" si="20"/>
        <v>0</v>
      </c>
      <c r="G98" s="191">
        <f t="shared" si="20"/>
        <v>0</v>
      </c>
      <c r="H98" s="191">
        <f t="shared" si="20"/>
        <v>0</v>
      </c>
      <c r="I98" s="191">
        <f t="shared" si="20"/>
        <v>3</v>
      </c>
      <c r="J98" s="191">
        <f t="shared" si="20"/>
        <v>24</v>
      </c>
      <c r="K98" s="191">
        <f t="shared" si="20"/>
        <v>77</v>
      </c>
      <c r="L98" s="191">
        <f t="shared" si="20"/>
        <v>209</v>
      </c>
      <c r="M98" s="191">
        <f t="shared" si="20"/>
        <v>108</v>
      </c>
      <c r="N98" s="191">
        <f t="shared" si="20"/>
        <v>86</v>
      </c>
      <c r="O98" s="191">
        <f t="shared" si="21"/>
        <v>82</v>
      </c>
      <c r="P98" s="191">
        <f t="shared" si="21"/>
        <v>76</v>
      </c>
      <c r="Q98" s="191">
        <f t="shared" si="21"/>
        <v>74</v>
      </c>
      <c r="R98" s="191">
        <f t="shared" si="21"/>
        <v>81</v>
      </c>
      <c r="S98" s="191">
        <f t="shared" si="21"/>
        <v>105</v>
      </c>
      <c r="T98" s="191">
        <f t="shared" si="21"/>
        <v>126</v>
      </c>
      <c r="U98" s="191">
        <f t="shared" si="21"/>
        <v>142</v>
      </c>
      <c r="V98" s="191">
        <f t="shared" si="21"/>
        <v>111</v>
      </c>
      <c r="W98" s="191">
        <f t="shared" si="21"/>
        <v>82</v>
      </c>
      <c r="X98" s="191">
        <f t="shared" si="21"/>
        <v>52</v>
      </c>
      <c r="Y98" s="191">
        <f t="shared" si="21"/>
        <v>25</v>
      </c>
      <c r="Z98" s="191">
        <f t="shared" si="21"/>
        <v>15</v>
      </c>
      <c r="AA98" s="191">
        <f t="shared" si="21"/>
        <v>10</v>
      </c>
      <c r="AB98" s="191">
        <f t="shared" si="21"/>
        <v>2</v>
      </c>
    </row>
    <row r="99" spans="1:28" x14ac:dyDescent="0.25">
      <c r="A99" s="248" t="str">
        <f>STATYSTYKI!A239</f>
        <v xml:space="preserve">Plac Grunwaldzki </v>
      </c>
      <c r="B99" s="248" t="str">
        <f>STATYSTYKI!B239</f>
        <v>pr_88f_A</v>
      </c>
      <c r="C99" s="248">
        <f>STATYSTYKI!C239</f>
        <v>146</v>
      </c>
      <c r="D99" s="242">
        <f>ROUND(((STATYSTYKI!I239+STATYSTYKI!L239+STATYSTYKI!O239+STATYSTYKI!R239+STATYSTYKI!U239+STATYSTYKI!X239+STATYSTYKI!AA239+STATYSTYKI!AD239)*100%)/SUM(STATYSTYKI!$H$3+STATYSTYKI!$K$3+STATYSTYKI!$N$3+STATYSTYKI!$Q$3+STATYSTYKI!$T$3+STATYSTYKI!$W$3+STATYSTYKI!$Z$3+STATYSTYKI!$AC$3),0)</f>
        <v>1339</v>
      </c>
      <c r="E99" s="191">
        <f t="shared" si="20"/>
        <v>0</v>
      </c>
      <c r="F99" s="191">
        <f t="shared" si="20"/>
        <v>0</v>
      </c>
      <c r="G99" s="191">
        <f t="shared" si="20"/>
        <v>0</v>
      </c>
      <c r="H99" s="191">
        <f t="shared" si="20"/>
        <v>0</v>
      </c>
      <c r="I99" s="191">
        <f t="shared" si="20"/>
        <v>3</v>
      </c>
      <c r="J99" s="191">
        <f t="shared" si="20"/>
        <v>22</v>
      </c>
      <c r="K99" s="191">
        <f t="shared" si="20"/>
        <v>69</v>
      </c>
      <c r="L99" s="191">
        <f t="shared" si="20"/>
        <v>187</v>
      </c>
      <c r="M99" s="191">
        <f t="shared" si="20"/>
        <v>97</v>
      </c>
      <c r="N99" s="191">
        <f t="shared" si="20"/>
        <v>77</v>
      </c>
      <c r="O99" s="191">
        <f t="shared" si="21"/>
        <v>74</v>
      </c>
      <c r="P99" s="191">
        <f t="shared" si="21"/>
        <v>68</v>
      </c>
      <c r="Q99" s="191">
        <f t="shared" si="21"/>
        <v>67</v>
      </c>
      <c r="R99" s="191">
        <f t="shared" si="21"/>
        <v>73</v>
      </c>
      <c r="S99" s="191">
        <f t="shared" si="21"/>
        <v>94</v>
      </c>
      <c r="T99" s="191">
        <f t="shared" si="21"/>
        <v>113</v>
      </c>
      <c r="U99" s="191">
        <f t="shared" si="21"/>
        <v>128</v>
      </c>
      <c r="V99" s="191">
        <f t="shared" si="21"/>
        <v>100</v>
      </c>
      <c r="W99" s="191">
        <f t="shared" si="21"/>
        <v>73</v>
      </c>
      <c r="X99" s="191">
        <f t="shared" si="21"/>
        <v>46</v>
      </c>
      <c r="Y99" s="191">
        <f t="shared" si="21"/>
        <v>22</v>
      </c>
      <c r="Z99" s="191">
        <f t="shared" si="21"/>
        <v>13</v>
      </c>
      <c r="AA99" s="191">
        <f t="shared" si="21"/>
        <v>9</v>
      </c>
      <c r="AB99" s="191">
        <f t="shared" si="21"/>
        <v>2</v>
      </c>
    </row>
    <row r="100" spans="1:28" x14ac:dyDescent="0.25">
      <c r="A100" s="248" t="str">
        <f>STATYSTYKI!A240</f>
        <v xml:space="preserve">Plac Grunwaldzki </v>
      </c>
      <c r="B100" s="248" t="str">
        <f>STATYSTYKI!B240</f>
        <v>pr_88d_A</v>
      </c>
      <c r="C100" s="248">
        <f>STATYSTYKI!C240</f>
        <v>149</v>
      </c>
      <c r="D100" s="242">
        <f>ROUND(((STATYSTYKI!I240+STATYSTYKI!L240+STATYSTYKI!O240+STATYSTYKI!R240+STATYSTYKI!U240+STATYSTYKI!X240+STATYSTYKI!AA240+STATYSTYKI!AD240)*100%)/SUM(STATYSTYKI!$H$3+STATYSTYKI!$K$3+STATYSTYKI!$N$3+STATYSTYKI!$Q$3+STATYSTYKI!$T$3+STATYSTYKI!$W$3+STATYSTYKI!$Z$3+STATYSTYKI!$AC$3),0)</f>
        <v>956</v>
      </c>
      <c r="E100" s="191">
        <f t="shared" si="20"/>
        <v>0</v>
      </c>
      <c r="F100" s="191">
        <f t="shared" si="20"/>
        <v>0</v>
      </c>
      <c r="G100" s="191">
        <f t="shared" si="20"/>
        <v>0</v>
      </c>
      <c r="H100" s="191">
        <f t="shared" si="20"/>
        <v>0</v>
      </c>
      <c r="I100" s="191">
        <f t="shared" si="20"/>
        <v>2</v>
      </c>
      <c r="J100" s="191">
        <f t="shared" si="20"/>
        <v>15</v>
      </c>
      <c r="K100" s="191">
        <f t="shared" si="20"/>
        <v>49</v>
      </c>
      <c r="L100" s="191">
        <f t="shared" si="20"/>
        <v>134</v>
      </c>
      <c r="M100" s="191">
        <f t="shared" si="20"/>
        <v>69</v>
      </c>
      <c r="N100" s="191">
        <f t="shared" si="20"/>
        <v>55</v>
      </c>
      <c r="O100" s="191">
        <f t="shared" si="21"/>
        <v>53</v>
      </c>
      <c r="P100" s="191">
        <f t="shared" si="21"/>
        <v>49</v>
      </c>
      <c r="Q100" s="191">
        <f t="shared" si="21"/>
        <v>48</v>
      </c>
      <c r="R100" s="191">
        <f t="shared" si="21"/>
        <v>52</v>
      </c>
      <c r="S100" s="191">
        <f t="shared" si="21"/>
        <v>67</v>
      </c>
      <c r="T100" s="191">
        <f t="shared" si="21"/>
        <v>81</v>
      </c>
      <c r="U100" s="191">
        <f t="shared" si="21"/>
        <v>91</v>
      </c>
      <c r="V100" s="191">
        <f t="shared" si="21"/>
        <v>71</v>
      </c>
      <c r="W100" s="191">
        <f t="shared" si="21"/>
        <v>52</v>
      </c>
      <c r="X100" s="191">
        <f t="shared" si="21"/>
        <v>33</v>
      </c>
      <c r="Y100" s="191">
        <f t="shared" si="21"/>
        <v>16</v>
      </c>
      <c r="Z100" s="191">
        <f t="shared" si="21"/>
        <v>9</v>
      </c>
      <c r="AA100" s="191">
        <f t="shared" si="21"/>
        <v>6</v>
      </c>
      <c r="AB100" s="191">
        <f t="shared" si="21"/>
        <v>2</v>
      </c>
    </row>
    <row r="101" spans="1:28" x14ac:dyDescent="0.25">
      <c r="A101" s="248" t="str">
        <f>STATYSTYKI!A241</f>
        <v xml:space="preserve">Plac Grunwaldzki </v>
      </c>
      <c r="B101" s="248" t="str">
        <f>STATYSTYKI!B241</f>
        <v>pr_88e_A</v>
      </c>
      <c r="C101" s="248">
        <f>STATYSTYKI!C241</f>
        <v>149</v>
      </c>
      <c r="D101" s="242">
        <f>ROUND(((STATYSTYKI!I241+STATYSTYKI!L241+STATYSTYKI!O241+STATYSTYKI!R241+STATYSTYKI!U241+STATYSTYKI!X241+STATYSTYKI!AA241+STATYSTYKI!AD241)*100%)/SUM(STATYSTYKI!$H$3+STATYSTYKI!$K$3+STATYSTYKI!$N$3+STATYSTYKI!$Q$3+STATYSTYKI!$T$3+STATYSTYKI!$W$3+STATYSTYKI!$Z$3+STATYSTYKI!$AC$3),0)</f>
        <v>872</v>
      </c>
      <c r="E101" s="191">
        <f t="shared" si="20"/>
        <v>0</v>
      </c>
      <c r="F101" s="191">
        <f t="shared" si="20"/>
        <v>0</v>
      </c>
      <c r="G101" s="191">
        <f t="shared" si="20"/>
        <v>0</v>
      </c>
      <c r="H101" s="191">
        <f t="shared" si="20"/>
        <v>0</v>
      </c>
      <c r="I101" s="191">
        <f t="shared" si="20"/>
        <v>2</v>
      </c>
      <c r="J101" s="191">
        <f t="shared" si="20"/>
        <v>14</v>
      </c>
      <c r="K101" s="191">
        <f t="shared" si="20"/>
        <v>45</v>
      </c>
      <c r="L101" s="191">
        <f t="shared" si="20"/>
        <v>122</v>
      </c>
      <c r="M101" s="191">
        <f t="shared" si="20"/>
        <v>63</v>
      </c>
      <c r="N101" s="191">
        <f t="shared" si="20"/>
        <v>50</v>
      </c>
      <c r="O101" s="191">
        <f t="shared" si="21"/>
        <v>48</v>
      </c>
      <c r="P101" s="191">
        <f t="shared" si="21"/>
        <v>44</v>
      </c>
      <c r="Q101" s="191">
        <f t="shared" si="21"/>
        <v>43</v>
      </c>
      <c r="R101" s="191">
        <f t="shared" si="21"/>
        <v>47</v>
      </c>
      <c r="S101" s="191">
        <f t="shared" si="21"/>
        <v>62</v>
      </c>
      <c r="T101" s="191">
        <f t="shared" si="21"/>
        <v>74</v>
      </c>
      <c r="U101" s="191">
        <f t="shared" si="21"/>
        <v>83</v>
      </c>
      <c r="V101" s="191">
        <f t="shared" si="21"/>
        <v>65</v>
      </c>
      <c r="W101" s="191">
        <f t="shared" si="21"/>
        <v>48</v>
      </c>
      <c r="X101" s="191">
        <f t="shared" si="21"/>
        <v>30</v>
      </c>
      <c r="Y101" s="191">
        <f t="shared" si="21"/>
        <v>15</v>
      </c>
      <c r="Z101" s="191">
        <f t="shared" si="21"/>
        <v>9</v>
      </c>
      <c r="AA101" s="191">
        <f t="shared" si="21"/>
        <v>6</v>
      </c>
      <c r="AB101" s="191">
        <f t="shared" si="21"/>
        <v>1</v>
      </c>
    </row>
    <row r="102" spans="1:28" x14ac:dyDescent="0.25">
      <c r="A102" s="248" t="str">
        <f>STATYSTYKI!A242</f>
        <v xml:space="preserve">Plac Grunwaldzki </v>
      </c>
      <c r="B102" s="248" t="str">
        <f>STATYSTYKI!B242</f>
        <v>pr_88g_A</v>
      </c>
      <c r="C102" s="248">
        <f>STATYSTYKI!C242</f>
        <v>911</v>
      </c>
      <c r="D102" s="242">
        <f>ROUND(((STATYSTYKI!I242+STATYSTYKI!L242+STATYSTYKI!O242+STATYSTYKI!R242+STATYSTYKI!U242+STATYSTYKI!X242+STATYSTYKI!AA242+STATYSTYKI!AD242)*100%)/SUM(STATYSTYKI!$H$3+STATYSTYKI!$K$3+STATYSTYKI!$N$3+STATYSTYKI!$Q$3+STATYSTYKI!$T$3+STATYSTYKI!$W$3+STATYSTYKI!$Z$3+STATYSTYKI!$AC$3),0)</f>
        <v>343</v>
      </c>
      <c r="E102" s="191">
        <f t="shared" si="20"/>
        <v>0</v>
      </c>
      <c r="F102" s="191">
        <f t="shared" si="20"/>
        <v>0</v>
      </c>
      <c r="G102" s="191">
        <f t="shared" si="20"/>
        <v>0</v>
      </c>
      <c r="H102" s="191">
        <f t="shared" si="20"/>
        <v>0</v>
      </c>
      <c r="I102" s="191">
        <f t="shared" si="20"/>
        <v>1</v>
      </c>
      <c r="J102" s="191">
        <f t="shared" si="20"/>
        <v>6</v>
      </c>
      <c r="K102" s="191">
        <f t="shared" si="20"/>
        <v>18</v>
      </c>
      <c r="L102" s="191">
        <f t="shared" si="20"/>
        <v>48</v>
      </c>
      <c r="M102" s="191">
        <f t="shared" si="20"/>
        <v>25</v>
      </c>
      <c r="N102" s="191">
        <f t="shared" si="20"/>
        <v>20</v>
      </c>
      <c r="O102" s="191">
        <f t="shared" si="21"/>
        <v>19</v>
      </c>
      <c r="P102" s="191">
        <f t="shared" si="21"/>
        <v>18</v>
      </c>
      <c r="Q102" s="191">
        <f t="shared" si="21"/>
        <v>17</v>
      </c>
      <c r="R102" s="191">
        <f t="shared" si="21"/>
        <v>19</v>
      </c>
      <c r="S102" s="191">
        <f t="shared" si="21"/>
        <v>24</v>
      </c>
      <c r="T102" s="191">
        <f t="shared" si="21"/>
        <v>29</v>
      </c>
      <c r="U102" s="191">
        <f t="shared" si="21"/>
        <v>33</v>
      </c>
      <c r="V102" s="191">
        <f t="shared" si="21"/>
        <v>26</v>
      </c>
      <c r="W102" s="191">
        <f t="shared" si="21"/>
        <v>19</v>
      </c>
      <c r="X102" s="191">
        <f t="shared" si="21"/>
        <v>12</v>
      </c>
      <c r="Y102" s="191">
        <f t="shared" si="21"/>
        <v>6</v>
      </c>
      <c r="Z102" s="191">
        <f t="shared" si="21"/>
        <v>3</v>
      </c>
      <c r="AA102" s="191">
        <f t="shared" si="21"/>
        <v>2</v>
      </c>
      <c r="AB102" s="191">
        <f t="shared" si="21"/>
        <v>1</v>
      </c>
    </row>
    <row r="103" spans="1:28" x14ac:dyDescent="0.25">
      <c r="A103" s="248" t="str">
        <f>STATYSTYKI!A243</f>
        <v xml:space="preserve">Plac Grunwaldzki </v>
      </c>
      <c r="B103" s="248" t="str">
        <f>STATYSTYKI!B243</f>
        <v>pr_88g_A</v>
      </c>
      <c r="C103" s="248">
        <f>STATYSTYKI!C243</f>
        <v>921</v>
      </c>
      <c r="D103" s="242">
        <f>ROUND(((STATYSTYKI!I243+STATYSTYKI!L243+STATYSTYKI!O243+STATYSTYKI!R243+STATYSTYKI!U243+STATYSTYKI!X243+STATYSTYKI!AA243+STATYSTYKI!AD243)*100%)/SUM(STATYSTYKI!$H$3+STATYSTYKI!$K$3+STATYSTYKI!$N$3+STATYSTYKI!$Q$3+STATYSTYKI!$T$3+STATYSTYKI!$W$3+STATYSTYKI!$Z$3+STATYSTYKI!$AC$3),0)</f>
        <v>127</v>
      </c>
      <c r="E103" s="191">
        <f t="shared" si="20"/>
        <v>0</v>
      </c>
      <c r="F103" s="191">
        <f t="shared" si="20"/>
        <v>0</v>
      </c>
      <c r="G103" s="191">
        <f t="shared" si="20"/>
        <v>0</v>
      </c>
      <c r="H103" s="191">
        <f t="shared" si="20"/>
        <v>0</v>
      </c>
      <c r="I103" s="191">
        <f t="shared" si="20"/>
        <v>0</v>
      </c>
      <c r="J103" s="191">
        <f t="shared" si="20"/>
        <v>2</v>
      </c>
      <c r="K103" s="191">
        <f t="shared" si="20"/>
        <v>7</v>
      </c>
      <c r="L103" s="191">
        <f t="shared" si="20"/>
        <v>18</v>
      </c>
      <c r="M103" s="191">
        <f t="shared" si="20"/>
        <v>9</v>
      </c>
      <c r="N103" s="191">
        <f t="shared" si="20"/>
        <v>7</v>
      </c>
      <c r="O103" s="191">
        <f t="shared" si="21"/>
        <v>7</v>
      </c>
      <c r="P103" s="191">
        <f t="shared" si="21"/>
        <v>6</v>
      </c>
      <c r="Q103" s="191">
        <f t="shared" si="21"/>
        <v>6</v>
      </c>
      <c r="R103" s="191">
        <f t="shared" si="21"/>
        <v>7</v>
      </c>
      <c r="S103" s="191">
        <f t="shared" si="21"/>
        <v>9</v>
      </c>
      <c r="T103" s="191">
        <f t="shared" si="21"/>
        <v>11</v>
      </c>
      <c r="U103" s="191">
        <f t="shared" si="21"/>
        <v>12</v>
      </c>
      <c r="V103" s="191">
        <f t="shared" si="21"/>
        <v>9</v>
      </c>
      <c r="W103" s="191">
        <f t="shared" si="21"/>
        <v>7</v>
      </c>
      <c r="X103" s="191">
        <f t="shared" si="21"/>
        <v>4</v>
      </c>
      <c r="Y103" s="191">
        <f t="shared" si="21"/>
        <v>2</v>
      </c>
      <c r="Z103" s="191">
        <f t="shared" si="21"/>
        <v>1</v>
      </c>
      <c r="AA103" s="191">
        <f t="shared" si="21"/>
        <v>1</v>
      </c>
      <c r="AB103" s="191">
        <f t="shared" si="21"/>
        <v>0</v>
      </c>
    </row>
    <row r="104" spans="1:28" x14ac:dyDescent="0.25">
      <c r="A104" s="248" t="str">
        <f>STATYSTYKI!A244</f>
        <v xml:space="preserve">Plac Grunwaldzki </v>
      </c>
      <c r="B104" s="248" t="str">
        <f>STATYSTYKI!B244</f>
        <v>pr_88d_T</v>
      </c>
      <c r="C104" s="248" t="str">
        <f>STATYSTYKI!C244</f>
        <v>0L</v>
      </c>
      <c r="D104" s="242">
        <f>ROUND(((STATYSTYKI!I244+STATYSTYKI!L244+STATYSTYKI!O244+STATYSTYKI!R244+STATYSTYKI!U244+STATYSTYKI!X244+STATYSTYKI!AA244+STATYSTYKI!AD244)*100%)/SUM(STATYSTYKI!$H$3+STATYSTYKI!$K$3+STATYSTYKI!$N$3+STATYSTYKI!$Q$3+STATYSTYKI!$T$3+STATYSTYKI!$W$3+STATYSTYKI!$Z$3+STATYSTYKI!$AC$3),0)</f>
        <v>1369</v>
      </c>
      <c r="E104" s="191">
        <f t="shared" si="20"/>
        <v>0</v>
      </c>
      <c r="F104" s="191">
        <f t="shared" si="20"/>
        <v>0</v>
      </c>
      <c r="G104" s="191">
        <f t="shared" si="20"/>
        <v>0</v>
      </c>
      <c r="H104" s="191">
        <f t="shared" si="20"/>
        <v>0</v>
      </c>
      <c r="I104" s="191">
        <f t="shared" si="20"/>
        <v>3</v>
      </c>
      <c r="J104" s="191">
        <f t="shared" si="20"/>
        <v>22</v>
      </c>
      <c r="K104" s="191">
        <f t="shared" si="20"/>
        <v>71</v>
      </c>
      <c r="L104" s="191">
        <f t="shared" si="20"/>
        <v>192</v>
      </c>
      <c r="M104" s="191">
        <f t="shared" si="20"/>
        <v>99</v>
      </c>
      <c r="N104" s="191">
        <f t="shared" si="20"/>
        <v>79</v>
      </c>
      <c r="O104" s="191">
        <f t="shared" si="21"/>
        <v>76</v>
      </c>
      <c r="P104" s="191">
        <f t="shared" si="21"/>
        <v>70</v>
      </c>
      <c r="Q104" s="191">
        <f t="shared" si="21"/>
        <v>68</v>
      </c>
      <c r="R104" s="191">
        <f t="shared" si="21"/>
        <v>74</v>
      </c>
      <c r="S104" s="191">
        <f t="shared" si="21"/>
        <v>97</v>
      </c>
      <c r="T104" s="191">
        <f t="shared" si="21"/>
        <v>116</v>
      </c>
      <c r="U104" s="191">
        <f t="shared" si="21"/>
        <v>130</v>
      </c>
      <c r="V104" s="191">
        <f t="shared" si="21"/>
        <v>102</v>
      </c>
      <c r="W104" s="191">
        <f t="shared" si="21"/>
        <v>75</v>
      </c>
      <c r="X104" s="191">
        <f t="shared" si="21"/>
        <v>47</v>
      </c>
      <c r="Y104" s="191">
        <f t="shared" si="21"/>
        <v>23</v>
      </c>
      <c r="Z104" s="191">
        <f t="shared" si="21"/>
        <v>13</v>
      </c>
      <c r="AA104" s="191">
        <f t="shared" si="21"/>
        <v>9</v>
      </c>
      <c r="AB104" s="191">
        <f t="shared" si="21"/>
        <v>2</v>
      </c>
    </row>
    <row r="105" spans="1:28" x14ac:dyDescent="0.25">
      <c r="A105" s="248" t="str">
        <f>STATYSTYKI!A245</f>
        <v>Nadodrze</v>
      </c>
      <c r="B105" s="248" t="str">
        <f>STATYSTYKI!B245</f>
        <v>pr_90a_kier_zach_T</v>
      </c>
      <c r="C105" s="248" t="str">
        <f>STATYSTYKI!C245</f>
        <v>0L</v>
      </c>
      <c r="D105" s="242">
        <f>ROUND(((STATYSTYKI!I245+STATYSTYKI!L245+STATYSTYKI!O245+STATYSTYKI!R245+STATYSTYKI!U245+STATYSTYKI!X245+STATYSTYKI!AA245+STATYSTYKI!AD245)*100%)/SUM(STATYSTYKI!$H$3+STATYSTYKI!$K$3+STATYSTYKI!$N$3+STATYSTYKI!$Q$3+STATYSTYKI!$T$3+STATYSTYKI!$W$3+STATYSTYKI!$Z$3+STATYSTYKI!$AC$3),0)</f>
        <v>6</v>
      </c>
      <c r="E105" s="191">
        <f t="shared" si="20"/>
        <v>0</v>
      </c>
      <c r="F105" s="191">
        <f t="shared" si="20"/>
        <v>0</v>
      </c>
      <c r="G105" s="191">
        <f t="shared" si="20"/>
        <v>0</v>
      </c>
      <c r="H105" s="191">
        <f t="shared" si="20"/>
        <v>0</v>
      </c>
      <c r="I105" s="191">
        <f t="shared" si="20"/>
        <v>0</v>
      </c>
      <c r="J105" s="191">
        <f t="shared" si="20"/>
        <v>0</v>
      </c>
      <c r="K105" s="191">
        <f t="shared" si="20"/>
        <v>0</v>
      </c>
      <c r="L105" s="191">
        <f t="shared" si="20"/>
        <v>1</v>
      </c>
      <c r="M105" s="191">
        <f t="shared" si="20"/>
        <v>0</v>
      </c>
      <c r="N105" s="191">
        <f t="shared" si="20"/>
        <v>0</v>
      </c>
      <c r="O105" s="191">
        <f t="shared" si="21"/>
        <v>0</v>
      </c>
      <c r="P105" s="191">
        <f t="shared" si="21"/>
        <v>0</v>
      </c>
      <c r="Q105" s="191">
        <f t="shared" si="21"/>
        <v>0</v>
      </c>
      <c r="R105" s="191">
        <f t="shared" si="21"/>
        <v>0</v>
      </c>
      <c r="S105" s="191">
        <f t="shared" si="21"/>
        <v>0</v>
      </c>
      <c r="T105" s="191">
        <f t="shared" si="21"/>
        <v>1</v>
      </c>
      <c r="U105" s="191">
        <f t="shared" si="21"/>
        <v>1</v>
      </c>
      <c r="V105" s="191">
        <f t="shared" si="21"/>
        <v>0</v>
      </c>
      <c r="W105" s="191">
        <f t="shared" si="21"/>
        <v>0</v>
      </c>
      <c r="X105" s="191">
        <f t="shared" si="21"/>
        <v>0</v>
      </c>
      <c r="Y105" s="191">
        <f t="shared" si="21"/>
        <v>0</v>
      </c>
      <c r="Z105" s="191">
        <f t="shared" si="21"/>
        <v>0</v>
      </c>
      <c r="AA105" s="191">
        <f t="shared" si="21"/>
        <v>0</v>
      </c>
      <c r="AB105" s="191">
        <f t="shared" si="21"/>
        <v>0</v>
      </c>
    </row>
    <row r="106" spans="1:28" x14ac:dyDescent="0.25">
      <c r="A106" s="248" t="str">
        <f>STATYSTYKI!A246</f>
        <v>Nadodrze</v>
      </c>
      <c r="B106" s="248" t="str">
        <f>STATYSTYKI!B246</f>
        <v>pr_90b_kier_wsch_T</v>
      </c>
      <c r="C106" s="248" t="str">
        <f>STATYSTYKI!C246</f>
        <v>0L</v>
      </c>
      <c r="D106" s="242">
        <f>ROUND(((STATYSTYKI!I246+STATYSTYKI!L246+STATYSTYKI!O246+STATYSTYKI!R246+STATYSTYKI!U246+STATYSTYKI!X246+STATYSTYKI!AA246+STATYSTYKI!AD246)*100%)/SUM(STATYSTYKI!$H$3+STATYSTYKI!$K$3+STATYSTYKI!$N$3+STATYSTYKI!$Q$3+STATYSTYKI!$T$3+STATYSTYKI!$W$3+STATYSTYKI!$Z$3+STATYSTYKI!$AC$3),0)</f>
        <v>2</v>
      </c>
      <c r="E106" s="191">
        <f t="shared" ref="E106:N115" si="22">ROUND($D106*E$3,0)</f>
        <v>0</v>
      </c>
      <c r="F106" s="191">
        <f t="shared" si="22"/>
        <v>0</v>
      </c>
      <c r="G106" s="191">
        <f t="shared" si="22"/>
        <v>0</v>
      </c>
      <c r="H106" s="191">
        <f t="shared" si="22"/>
        <v>0</v>
      </c>
      <c r="I106" s="191">
        <f t="shared" si="22"/>
        <v>0</v>
      </c>
      <c r="J106" s="191">
        <f t="shared" si="22"/>
        <v>0</v>
      </c>
      <c r="K106" s="191">
        <f t="shared" si="22"/>
        <v>0</v>
      </c>
      <c r="L106" s="191">
        <f t="shared" si="22"/>
        <v>0</v>
      </c>
      <c r="M106" s="191">
        <f t="shared" si="22"/>
        <v>0</v>
      </c>
      <c r="N106" s="191">
        <f t="shared" si="22"/>
        <v>0</v>
      </c>
      <c r="O106" s="191">
        <f t="shared" ref="O106:AB115" si="23">ROUND($D106*O$3,0)</f>
        <v>0</v>
      </c>
      <c r="P106" s="191">
        <f t="shared" si="23"/>
        <v>0</v>
      </c>
      <c r="Q106" s="191">
        <f t="shared" si="23"/>
        <v>0</v>
      </c>
      <c r="R106" s="191">
        <f t="shared" si="23"/>
        <v>0</v>
      </c>
      <c r="S106" s="191">
        <f t="shared" si="23"/>
        <v>0</v>
      </c>
      <c r="T106" s="191">
        <f t="shared" si="23"/>
        <v>0</v>
      </c>
      <c r="U106" s="191">
        <f t="shared" si="23"/>
        <v>0</v>
      </c>
      <c r="V106" s="191">
        <f t="shared" si="23"/>
        <v>0</v>
      </c>
      <c r="W106" s="191">
        <f t="shared" si="23"/>
        <v>0</v>
      </c>
      <c r="X106" s="191">
        <f t="shared" si="23"/>
        <v>0</v>
      </c>
      <c r="Y106" s="191">
        <f t="shared" si="23"/>
        <v>0</v>
      </c>
      <c r="Z106" s="191">
        <f t="shared" si="23"/>
        <v>0</v>
      </c>
      <c r="AA106" s="191">
        <f t="shared" si="23"/>
        <v>0</v>
      </c>
      <c r="AB106" s="191">
        <f t="shared" si="23"/>
        <v>0</v>
      </c>
    </row>
    <row r="107" spans="1:28" x14ac:dyDescent="0.25">
      <c r="A107" s="248" t="str">
        <f>STATYSTYKI!A247</f>
        <v>Nadodrze</v>
      </c>
      <c r="B107" s="248" t="str">
        <f>STATYSTYKI!B247</f>
        <v>pr_90d_T</v>
      </c>
      <c r="C107" s="248" t="str">
        <f>STATYSTYKI!C247</f>
        <v>0L</v>
      </c>
      <c r="D107" s="242">
        <f>ROUND(((STATYSTYKI!I247+STATYSTYKI!L247+STATYSTYKI!O247+STATYSTYKI!R247+STATYSTYKI!U247+STATYSTYKI!X247+STATYSTYKI!AA247+STATYSTYKI!AD247)*100%)/SUM(STATYSTYKI!$H$3+STATYSTYKI!$K$3+STATYSTYKI!$N$3+STATYSTYKI!$Q$3+STATYSTYKI!$T$3+STATYSTYKI!$W$3+STATYSTYKI!$Z$3+STATYSTYKI!$AC$3),0)</f>
        <v>1069</v>
      </c>
      <c r="E107" s="191">
        <f t="shared" si="22"/>
        <v>0</v>
      </c>
      <c r="F107" s="191">
        <f t="shared" si="22"/>
        <v>0</v>
      </c>
      <c r="G107" s="191">
        <f t="shared" si="22"/>
        <v>0</v>
      </c>
      <c r="H107" s="191">
        <f t="shared" si="22"/>
        <v>0</v>
      </c>
      <c r="I107" s="191">
        <f t="shared" si="22"/>
        <v>2</v>
      </c>
      <c r="J107" s="191">
        <f t="shared" si="22"/>
        <v>17</v>
      </c>
      <c r="K107" s="191">
        <f t="shared" si="22"/>
        <v>55</v>
      </c>
      <c r="L107" s="191">
        <f t="shared" si="22"/>
        <v>150</v>
      </c>
      <c r="M107" s="191">
        <f t="shared" si="22"/>
        <v>77</v>
      </c>
      <c r="N107" s="191">
        <f t="shared" si="22"/>
        <v>62</v>
      </c>
      <c r="O107" s="191">
        <f t="shared" si="23"/>
        <v>59</v>
      </c>
      <c r="P107" s="191">
        <f t="shared" si="23"/>
        <v>55</v>
      </c>
      <c r="Q107" s="191">
        <f t="shared" si="23"/>
        <v>53</v>
      </c>
      <c r="R107" s="191">
        <f t="shared" si="23"/>
        <v>58</v>
      </c>
      <c r="S107" s="191">
        <f t="shared" si="23"/>
        <v>75</v>
      </c>
      <c r="T107" s="191">
        <f t="shared" si="23"/>
        <v>90</v>
      </c>
      <c r="U107" s="191">
        <f t="shared" si="23"/>
        <v>102</v>
      </c>
      <c r="V107" s="191">
        <f t="shared" si="23"/>
        <v>80</v>
      </c>
      <c r="W107" s="191">
        <f t="shared" si="23"/>
        <v>59</v>
      </c>
      <c r="X107" s="191">
        <f t="shared" si="23"/>
        <v>37</v>
      </c>
      <c r="Y107" s="191">
        <f t="shared" si="23"/>
        <v>18</v>
      </c>
      <c r="Z107" s="191">
        <f t="shared" si="23"/>
        <v>10</v>
      </c>
      <c r="AA107" s="191">
        <f t="shared" si="23"/>
        <v>7</v>
      </c>
      <c r="AB107" s="191">
        <f t="shared" si="23"/>
        <v>2</v>
      </c>
    </row>
    <row r="108" spans="1:28" x14ac:dyDescent="0.25">
      <c r="A108" s="248" t="str">
        <f>STATYSTYKI!A248</f>
        <v xml:space="preserve">Plac Grunwaldzki </v>
      </c>
      <c r="B108" s="248" t="str">
        <f>STATYSTYKI!B248</f>
        <v>pr_88e_T</v>
      </c>
      <c r="C108" s="248" t="str">
        <f>STATYSTYKI!C248</f>
        <v>0P</v>
      </c>
      <c r="D108" s="242">
        <f>ROUND(((STATYSTYKI!I248+STATYSTYKI!L248+STATYSTYKI!O248+STATYSTYKI!R248+STATYSTYKI!U248+STATYSTYKI!X248+STATYSTYKI!AA248+STATYSTYKI!AD248)*100%)/SUM(STATYSTYKI!$H$3+STATYSTYKI!$K$3+STATYSTYKI!$N$3+STATYSTYKI!$Q$3+STATYSTYKI!$T$3+STATYSTYKI!$W$3+STATYSTYKI!$Z$3+STATYSTYKI!$AC$3),0)</f>
        <v>1998</v>
      </c>
      <c r="E108" s="191">
        <f t="shared" si="22"/>
        <v>1</v>
      </c>
      <c r="F108" s="191">
        <f t="shared" si="22"/>
        <v>0</v>
      </c>
      <c r="G108" s="191">
        <f t="shared" si="22"/>
        <v>0</v>
      </c>
      <c r="H108" s="191">
        <f t="shared" si="22"/>
        <v>0</v>
      </c>
      <c r="I108" s="191">
        <f t="shared" si="22"/>
        <v>4</v>
      </c>
      <c r="J108" s="191">
        <f t="shared" si="22"/>
        <v>32</v>
      </c>
      <c r="K108" s="191">
        <f t="shared" si="22"/>
        <v>103</v>
      </c>
      <c r="L108" s="191">
        <f t="shared" si="22"/>
        <v>280</v>
      </c>
      <c r="M108" s="191">
        <f t="shared" si="22"/>
        <v>145</v>
      </c>
      <c r="N108" s="191">
        <f t="shared" si="22"/>
        <v>115</v>
      </c>
      <c r="O108" s="191">
        <f t="shared" si="23"/>
        <v>110</v>
      </c>
      <c r="P108" s="191">
        <f t="shared" si="23"/>
        <v>102</v>
      </c>
      <c r="Q108" s="191">
        <f t="shared" si="23"/>
        <v>99</v>
      </c>
      <c r="R108" s="191">
        <f t="shared" si="23"/>
        <v>109</v>
      </c>
      <c r="S108" s="191">
        <f t="shared" si="23"/>
        <v>141</v>
      </c>
      <c r="T108" s="191">
        <f t="shared" si="23"/>
        <v>169</v>
      </c>
      <c r="U108" s="191">
        <f t="shared" si="23"/>
        <v>190</v>
      </c>
      <c r="V108" s="191">
        <f t="shared" si="23"/>
        <v>149</v>
      </c>
      <c r="W108" s="191">
        <f t="shared" si="23"/>
        <v>110</v>
      </c>
      <c r="X108" s="191">
        <f t="shared" si="23"/>
        <v>69</v>
      </c>
      <c r="Y108" s="191">
        <f t="shared" si="23"/>
        <v>33</v>
      </c>
      <c r="Z108" s="191">
        <f t="shared" si="23"/>
        <v>20</v>
      </c>
      <c r="AA108" s="191">
        <f t="shared" si="23"/>
        <v>13</v>
      </c>
      <c r="AB108" s="191">
        <f t="shared" si="23"/>
        <v>3</v>
      </c>
    </row>
    <row r="109" spans="1:28" x14ac:dyDescent="0.25">
      <c r="A109" s="248" t="str">
        <f>STATYSTYKI!A249</f>
        <v>Nadodrze</v>
      </c>
      <c r="B109" s="248" t="str">
        <f>STATYSTYKI!B249</f>
        <v>pr_90a_kier_zach_T</v>
      </c>
      <c r="C109" s="248" t="str">
        <f>STATYSTYKI!C249</f>
        <v>0P</v>
      </c>
      <c r="D109" s="242">
        <f>ROUND(((STATYSTYKI!I249+STATYSTYKI!L249+STATYSTYKI!O249+STATYSTYKI!R249+STATYSTYKI!U249+STATYSTYKI!X249+STATYSTYKI!AA249+STATYSTYKI!AD249)*100%)/SUM(STATYSTYKI!$H$3+STATYSTYKI!$K$3+STATYSTYKI!$N$3+STATYSTYKI!$Q$3+STATYSTYKI!$T$3+STATYSTYKI!$W$3+STATYSTYKI!$Z$3+STATYSTYKI!$AC$3),0)</f>
        <v>5</v>
      </c>
      <c r="E109" s="191">
        <f t="shared" si="22"/>
        <v>0</v>
      </c>
      <c r="F109" s="191">
        <f t="shared" si="22"/>
        <v>0</v>
      </c>
      <c r="G109" s="191">
        <f t="shared" si="22"/>
        <v>0</v>
      </c>
      <c r="H109" s="191">
        <f t="shared" si="22"/>
        <v>0</v>
      </c>
      <c r="I109" s="191">
        <f t="shared" si="22"/>
        <v>0</v>
      </c>
      <c r="J109" s="191">
        <f t="shared" si="22"/>
        <v>0</v>
      </c>
      <c r="K109" s="191">
        <f t="shared" si="22"/>
        <v>0</v>
      </c>
      <c r="L109" s="191">
        <f t="shared" si="22"/>
        <v>1</v>
      </c>
      <c r="M109" s="191">
        <f t="shared" si="22"/>
        <v>0</v>
      </c>
      <c r="N109" s="191">
        <f t="shared" si="22"/>
        <v>0</v>
      </c>
      <c r="O109" s="191">
        <f t="shared" si="23"/>
        <v>0</v>
      </c>
      <c r="P109" s="191">
        <f t="shared" si="23"/>
        <v>0</v>
      </c>
      <c r="Q109" s="191">
        <f t="shared" si="23"/>
        <v>0</v>
      </c>
      <c r="R109" s="191">
        <f t="shared" si="23"/>
        <v>0</v>
      </c>
      <c r="S109" s="191">
        <f t="shared" si="23"/>
        <v>0</v>
      </c>
      <c r="T109" s="191">
        <f t="shared" si="23"/>
        <v>0</v>
      </c>
      <c r="U109" s="191">
        <f t="shared" si="23"/>
        <v>0</v>
      </c>
      <c r="V109" s="191">
        <f t="shared" si="23"/>
        <v>0</v>
      </c>
      <c r="W109" s="191">
        <f t="shared" si="23"/>
        <v>0</v>
      </c>
      <c r="X109" s="191">
        <f t="shared" si="23"/>
        <v>0</v>
      </c>
      <c r="Y109" s="191">
        <f t="shared" si="23"/>
        <v>0</v>
      </c>
      <c r="Z109" s="191">
        <f t="shared" si="23"/>
        <v>0</v>
      </c>
      <c r="AA109" s="191">
        <f t="shared" si="23"/>
        <v>0</v>
      </c>
      <c r="AB109" s="191">
        <f t="shared" si="23"/>
        <v>0</v>
      </c>
    </row>
    <row r="110" spans="1:28" x14ac:dyDescent="0.25">
      <c r="A110" s="248" t="str">
        <f>STATYSTYKI!A250</f>
        <v>Nadodrze</v>
      </c>
      <c r="B110" s="248" t="str">
        <f>STATYSTYKI!B250</f>
        <v>pr_90b_kier_wsch_T</v>
      </c>
      <c r="C110" s="248" t="str">
        <f>STATYSTYKI!C250</f>
        <v>0P</v>
      </c>
      <c r="D110" s="242">
        <f>ROUND(((STATYSTYKI!I250+STATYSTYKI!L250+STATYSTYKI!O250+STATYSTYKI!R250+STATYSTYKI!U250+STATYSTYKI!X250+STATYSTYKI!AA250+STATYSTYKI!AD250)*100%)/SUM(STATYSTYKI!$H$3+STATYSTYKI!$K$3+STATYSTYKI!$N$3+STATYSTYKI!$Q$3+STATYSTYKI!$T$3+STATYSTYKI!$W$3+STATYSTYKI!$Z$3+STATYSTYKI!$AC$3),0)</f>
        <v>0</v>
      </c>
      <c r="E110" s="191">
        <f t="shared" si="22"/>
        <v>0</v>
      </c>
      <c r="F110" s="191">
        <f t="shared" si="22"/>
        <v>0</v>
      </c>
      <c r="G110" s="191">
        <f t="shared" si="22"/>
        <v>0</v>
      </c>
      <c r="H110" s="191">
        <f t="shared" si="22"/>
        <v>0</v>
      </c>
      <c r="I110" s="191">
        <f t="shared" si="22"/>
        <v>0</v>
      </c>
      <c r="J110" s="191">
        <f t="shared" si="22"/>
        <v>0</v>
      </c>
      <c r="K110" s="191">
        <f t="shared" si="22"/>
        <v>0</v>
      </c>
      <c r="L110" s="191">
        <f t="shared" si="22"/>
        <v>0</v>
      </c>
      <c r="M110" s="191">
        <f t="shared" si="22"/>
        <v>0</v>
      </c>
      <c r="N110" s="191">
        <f t="shared" si="22"/>
        <v>0</v>
      </c>
      <c r="O110" s="191">
        <f t="shared" si="23"/>
        <v>0</v>
      </c>
      <c r="P110" s="191">
        <f t="shared" si="23"/>
        <v>0</v>
      </c>
      <c r="Q110" s="191">
        <f t="shared" si="23"/>
        <v>0</v>
      </c>
      <c r="R110" s="191">
        <f t="shared" si="23"/>
        <v>0</v>
      </c>
      <c r="S110" s="191">
        <f t="shared" si="23"/>
        <v>0</v>
      </c>
      <c r="T110" s="191">
        <f t="shared" si="23"/>
        <v>0</v>
      </c>
      <c r="U110" s="191">
        <f t="shared" si="23"/>
        <v>0</v>
      </c>
      <c r="V110" s="191">
        <f t="shared" si="23"/>
        <v>0</v>
      </c>
      <c r="W110" s="191">
        <f t="shared" si="23"/>
        <v>0</v>
      </c>
      <c r="X110" s="191">
        <f t="shared" si="23"/>
        <v>0</v>
      </c>
      <c r="Y110" s="191">
        <f t="shared" si="23"/>
        <v>0</v>
      </c>
      <c r="Z110" s="191">
        <f t="shared" si="23"/>
        <v>0</v>
      </c>
      <c r="AA110" s="191">
        <f t="shared" si="23"/>
        <v>0</v>
      </c>
      <c r="AB110" s="191">
        <f t="shared" si="23"/>
        <v>0</v>
      </c>
    </row>
    <row r="111" spans="1:28" x14ac:dyDescent="0.25">
      <c r="A111" s="248" t="str">
        <f>STATYSTYKI!A251</f>
        <v>Nadodrze</v>
      </c>
      <c r="B111" s="248" t="str">
        <f>STATYSTYKI!B251</f>
        <v>pr_90c_T</v>
      </c>
      <c r="C111" s="248" t="str">
        <f>STATYSTYKI!C251</f>
        <v>0P</v>
      </c>
      <c r="D111" s="242">
        <f>ROUND(((STATYSTYKI!I251+STATYSTYKI!L251+STATYSTYKI!O251+STATYSTYKI!R251+STATYSTYKI!U251+STATYSTYKI!X251+STATYSTYKI!AA251+STATYSTYKI!AD251)*100%)/SUM(STATYSTYKI!$H$3+STATYSTYKI!$K$3+STATYSTYKI!$N$3+STATYSTYKI!$Q$3+STATYSTYKI!$T$3+STATYSTYKI!$W$3+STATYSTYKI!$Z$3+STATYSTYKI!$AC$3),0)</f>
        <v>708</v>
      </c>
      <c r="E111" s="191">
        <f t="shared" si="22"/>
        <v>0</v>
      </c>
      <c r="F111" s="191">
        <f t="shared" si="22"/>
        <v>0</v>
      </c>
      <c r="G111" s="191">
        <f t="shared" si="22"/>
        <v>0</v>
      </c>
      <c r="H111" s="191">
        <f t="shared" si="22"/>
        <v>0</v>
      </c>
      <c r="I111" s="191">
        <f t="shared" si="22"/>
        <v>2</v>
      </c>
      <c r="J111" s="191">
        <f t="shared" si="22"/>
        <v>11</v>
      </c>
      <c r="K111" s="191">
        <f t="shared" si="22"/>
        <v>37</v>
      </c>
      <c r="L111" s="191">
        <f t="shared" si="22"/>
        <v>99</v>
      </c>
      <c r="M111" s="191">
        <f t="shared" si="22"/>
        <v>51</v>
      </c>
      <c r="N111" s="191">
        <f t="shared" si="22"/>
        <v>41</v>
      </c>
      <c r="O111" s="191">
        <f t="shared" si="23"/>
        <v>39</v>
      </c>
      <c r="P111" s="191">
        <f t="shared" si="23"/>
        <v>36</v>
      </c>
      <c r="Q111" s="191">
        <f t="shared" si="23"/>
        <v>35</v>
      </c>
      <c r="R111" s="191">
        <f t="shared" si="23"/>
        <v>38</v>
      </c>
      <c r="S111" s="191">
        <f t="shared" si="23"/>
        <v>50</v>
      </c>
      <c r="T111" s="191">
        <f t="shared" si="23"/>
        <v>60</v>
      </c>
      <c r="U111" s="191">
        <f t="shared" si="23"/>
        <v>67</v>
      </c>
      <c r="V111" s="191">
        <f t="shared" si="23"/>
        <v>53</v>
      </c>
      <c r="W111" s="191">
        <f t="shared" si="23"/>
        <v>39</v>
      </c>
      <c r="X111" s="191">
        <f t="shared" si="23"/>
        <v>25</v>
      </c>
      <c r="Y111" s="191">
        <f t="shared" si="23"/>
        <v>12</v>
      </c>
      <c r="Z111" s="191">
        <f t="shared" si="23"/>
        <v>7</v>
      </c>
      <c r="AA111" s="191">
        <f t="shared" si="23"/>
        <v>5</v>
      </c>
      <c r="AB111" s="191">
        <f t="shared" si="23"/>
        <v>1</v>
      </c>
    </row>
    <row r="112" spans="1:28" x14ac:dyDescent="0.25">
      <c r="A112" s="248" t="str">
        <f>STATYSTYKI!A252</f>
        <v xml:space="preserve">Plac Grunwaldzki </v>
      </c>
      <c r="B112" s="248" t="str">
        <f>STATYSTYKI!B252</f>
        <v>pr_88g_A</v>
      </c>
      <c r="C112" s="248" t="str">
        <f>STATYSTYKI!C252</f>
        <v>3M/pracowniczy</v>
      </c>
      <c r="D112" s="242">
        <f>ROUND(((STATYSTYKI!I252+STATYSTYKI!L252+STATYSTYKI!O252+STATYSTYKI!R252+STATYSTYKI!U252+STATYSTYKI!X252+STATYSTYKI!AA252+STATYSTYKI!AD252)*100%)/SUM(STATYSTYKI!$H$3+STATYSTYKI!$K$3+STATYSTYKI!$N$3+STATYSTYKI!$Q$3+STATYSTYKI!$T$3+STATYSTYKI!$W$3+STATYSTYKI!$Z$3+STATYSTYKI!$AC$3),0)</f>
        <v>3</v>
      </c>
      <c r="E112" s="191">
        <f t="shared" si="22"/>
        <v>0</v>
      </c>
      <c r="F112" s="191">
        <f t="shared" si="22"/>
        <v>0</v>
      </c>
      <c r="G112" s="191">
        <f t="shared" si="22"/>
        <v>0</v>
      </c>
      <c r="H112" s="191">
        <f t="shared" si="22"/>
        <v>0</v>
      </c>
      <c r="I112" s="191">
        <f t="shared" si="22"/>
        <v>0</v>
      </c>
      <c r="J112" s="191">
        <f t="shared" si="22"/>
        <v>0</v>
      </c>
      <c r="K112" s="191">
        <f t="shared" si="22"/>
        <v>0</v>
      </c>
      <c r="L112" s="191">
        <f t="shared" si="22"/>
        <v>0</v>
      </c>
      <c r="M112" s="191">
        <f t="shared" si="22"/>
        <v>0</v>
      </c>
      <c r="N112" s="191">
        <f t="shared" si="22"/>
        <v>0</v>
      </c>
      <c r="O112" s="191">
        <f t="shared" si="23"/>
        <v>0</v>
      </c>
      <c r="P112" s="191">
        <f t="shared" si="23"/>
        <v>0</v>
      </c>
      <c r="Q112" s="191">
        <f t="shared" si="23"/>
        <v>0</v>
      </c>
      <c r="R112" s="191">
        <f t="shared" si="23"/>
        <v>0</v>
      </c>
      <c r="S112" s="191">
        <f t="shared" si="23"/>
        <v>0</v>
      </c>
      <c r="T112" s="191">
        <f t="shared" si="23"/>
        <v>0</v>
      </c>
      <c r="U112" s="191">
        <f t="shared" si="23"/>
        <v>0</v>
      </c>
      <c r="V112" s="191">
        <f t="shared" si="23"/>
        <v>0</v>
      </c>
      <c r="W112" s="191">
        <f t="shared" si="23"/>
        <v>0</v>
      </c>
      <c r="X112" s="191">
        <f t="shared" si="23"/>
        <v>0</v>
      </c>
      <c r="Y112" s="191">
        <f t="shared" si="23"/>
        <v>0</v>
      </c>
      <c r="Z112" s="191">
        <f t="shared" si="23"/>
        <v>0</v>
      </c>
      <c r="AA112" s="191">
        <f t="shared" si="23"/>
        <v>0</v>
      </c>
      <c r="AB112" s="191">
        <f t="shared" si="23"/>
        <v>0</v>
      </c>
    </row>
    <row r="113" spans="1:28" x14ac:dyDescent="0.25">
      <c r="A113" s="248" t="str">
        <f>STATYSTYKI!A253</f>
        <v xml:space="preserve">Plac Grunwaldzki </v>
      </c>
      <c r="B113" s="248" t="str">
        <f>STATYSTYKI!B253</f>
        <v>pr_88g_A</v>
      </c>
      <c r="C113" s="248" t="str">
        <f>STATYSTYKI!C253</f>
        <v>504/Polbus</v>
      </c>
      <c r="D113" s="242">
        <f>ROUND(((STATYSTYKI!I253+STATYSTYKI!L253+STATYSTYKI!O253+STATYSTYKI!R253+STATYSTYKI!U253+STATYSTYKI!X253+STATYSTYKI!AA253+STATYSTYKI!AD253)*100%)/SUM(STATYSTYKI!$H$3+STATYSTYKI!$K$3+STATYSTYKI!$N$3+STATYSTYKI!$Q$3+STATYSTYKI!$T$3+STATYSTYKI!$W$3+STATYSTYKI!$Z$3+STATYSTYKI!$AC$3),0)</f>
        <v>82</v>
      </c>
      <c r="E113" s="191">
        <f t="shared" si="22"/>
        <v>0</v>
      </c>
      <c r="F113" s="191">
        <f t="shared" si="22"/>
        <v>0</v>
      </c>
      <c r="G113" s="191">
        <f t="shared" si="22"/>
        <v>0</v>
      </c>
      <c r="H113" s="191">
        <f t="shared" si="22"/>
        <v>0</v>
      </c>
      <c r="I113" s="191">
        <f t="shared" si="22"/>
        <v>0</v>
      </c>
      <c r="J113" s="191">
        <f t="shared" si="22"/>
        <v>1</v>
      </c>
      <c r="K113" s="191">
        <f t="shared" si="22"/>
        <v>4</v>
      </c>
      <c r="L113" s="191">
        <f t="shared" si="22"/>
        <v>11</v>
      </c>
      <c r="M113" s="191">
        <f t="shared" si="22"/>
        <v>6</v>
      </c>
      <c r="N113" s="191">
        <f t="shared" si="22"/>
        <v>5</v>
      </c>
      <c r="O113" s="191">
        <f t="shared" si="23"/>
        <v>5</v>
      </c>
      <c r="P113" s="191">
        <f t="shared" si="23"/>
        <v>4</v>
      </c>
      <c r="Q113" s="191">
        <f t="shared" si="23"/>
        <v>4</v>
      </c>
      <c r="R113" s="191">
        <f t="shared" si="23"/>
        <v>4</v>
      </c>
      <c r="S113" s="191">
        <f t="shared" si="23"/>
        <v>6</v>
      </c>
      <c r="T113" s="191">
        <f t="shared" si="23"/>
        <v>7</v>
      </c>
      <c r="U113" s="191">
        <f t="shared" si="23"/>
        <v>8</v>
      </c>
      <c r="V113" s="191">
        <f t="shared" si="23"/>
        <v>6</v>
      </c>
      <c r="W113" s="191">
        <f t="shared" si="23"/>
        <v>4</v>
      </c>
      <c r="X113" s="191">
        <f t="shared" si="23"/>
        <v>3</v>
      </c>
      <c r="Y113" s="191">
        <f t="shared" si="23"/>
        <v>1</v>
      </c>
      <c r="Z113" s="191">
        <f t="shared" si="23"/>
        <v>1</v>
      </c>
      <c r="AA113" s="191">
        <f t="shared" si="23"/>
        <v>1</v>
      </c>
      <c r="AB113" s="191">
        <f t="shared" si="23"/>
        <v>0</v>
      </c>
    </row>
    <row r="114" spans="1:28" x14ac:dyDescent="0.25">
      <c r="A114" s="248" t="str">
        <f>STATYSTYKI!A254</f>
        <v xml:space="preserve">Plac Grunwaldzki </v>
      </c>
      <c r="B114" s="248" t="str">
        <f>STATYSTYKI!B254</f>
        <v>pr_88g_A</v>
      </c>
      <c r="C114" s="248" t="str">
        <f>STATYSTYKI!C254</f>
        <v>514/Polbus</v>
      </c>
      <c r="D114" s="242">
        <f>ROUND(((STATYSTYKI!I254+STATYSTYKI!L254+STATYSTYKI!O254+STATYSTYKI!R254+STATYSTYKI!U254+STATYSTYKI!X254+STATYSTYKI!AA254+STATYSTYKI!AD254)*100%)/SUM(STATYSTYKI!$H$3+STATYSTYKI!$K$3+STATYSTYKI!$N$3+STATYSTYKI!$Q$3+STATYSTYKI!$T$3+STATYSTYKI!$W$3+STATYSTYKI!$Z$3+STATYSTYKI!$AC$3),0)</f>
        <v>17</v>
      </c>
      <c r="E114" s="191">
        <f t="shared" si="22"/>
        <v>0</v>
      </c>
      <c r="F114" s="191">
        <f t="shared" si="22"/>
        <v>0</v>
      </c>
      <c r="G114" s="191">
        <f t="shared" si="22"/>
        <v>0</v>
      </c>
      <c r="H114" s="191">
        <f t="shared" si="22"/>
        <v>0</v>
      </c>
      <c r="I114" s="191">
        <f t="shared" si="22"/>
        <v>0</v>
      </c>
      <c r="J114" s="191">
        <f t="shared" si="22"/>
        <v>0</v>
      </c>
      <c r="K114" s="191">
        <f t="shared" si="22"/>
        <v>1</v>
      </c>
      <c r="L114" s="191">
        <f t="shared" si="22"/>
        <v>2</v>
      </c>
      <c r="M114" s="191">
        <f t="shared" si="22"/>
        <v>1</v>
      </c>
      <c r="N114" s="191">
        <f t="shared" si="22"/>
        <v>1</v>
      </c>
      <c r="O114" s="191">
        <f t="shared" si="23"/>
        <v>1</v>
      </c>
      <c r="P114" s="191">
        <f t="shared" si="23"/>
        <v>1</v>
      </c>
      <c r="Q114" s="191">
        <f t="shared" si="23"/>
        <v>1</v>
      </c>
      <c r="R114" s="191">
        <f t="shared" si="23"/>
        <v>1</v>
      </c>
      <c r="S114" s="191">
        <f t="shared" si="23"/>
        <v>1</v>
      </c>
      <c r="T114" s="191">
        <f t="shared" si="23"/>
        <v>1</v>
      </c>
      <c r="U114" s="191">
        <f t="shared" si="23"/>
        <v>2</v>
      </c>
      <c r="V114" s="191">
        <f t="shared" si="23"/>
        <v>1</v>
      </c>
      <c r="W114" s="191">
        <f t="shared" si="23"/>
        <v>1</v>
      </c>
      <c r="X114" s="191">
        <f t="shared" si="23"/>
        <v>1</v>
      </c>
      <c r="Y114" s="191">
        <f t="shared" si="23"/>
        <v>0</v>
      </c>
      <c r="Z114" s="191">
        <f t="shared" si="23"/>
        <v>0</v>
      </c>
      <c r="AA114" s="191">
        <f t="shared" si="23"/>
        <v>0</v>
      </c>
      <c r="AB114" s="191">
        <f t="shared" si="23"/>
        <v>0</v>
      </c>
    </row>
    <row r="115" spans="1:28" x14ac:dyDescent="0.25">
      <c r="A115" s="248" t="str">
        <f>STATYSTYKI!A255</f>
        <v xml:space="preserve">Plac Grunwaldzki </v>
      </c>
      <c r="B115" s="248" t="str">
        <f>STATYSTYKI!B255</f>
        <v>pr_88g_A</v>
      </c>
      <c r="C115" s="248" t="str">
        <f>STATYSTYKI!C255</f>
        <v>554/Polbus</v>
      </c>
      <c r="D115" s="242">
        <f>ROUND(((STATYSTYKI!I255+STATYSTYKI!L255+STATYSTYKI!O255+STATYSTYKI!R255+STATYSTYKI!U255+STATYSTYKI!X255+STATYSTYKI!AA255+STATYSTYKI!AD255)*100%)/SUM(STATYSTYKI!$H$3+STATYSTYKI!$K$3+STATYSTYKI!$N$3+STATYSTYKI!$Q$3+STATYSTYKI!$T$3+STATYSTYKI!$W$3+STATYSTYKI!$Z$3+STATYSTYKI!$AC$3),0)</f>
        <v>29</v>
      </c>
      <c r="E115" s="191">
        <f t="shared" si="22"/>
        <v>0</v>
      </c>
      <c r="F115" s="191">
        <f t="shared" si="22"/>
        <v>0</v>
      </c>
      <c r="G115" s="191">
        <f t="shared" si="22"/>
        <v>0</v>
      </c>
      <c r="H115" s="191">
        <f t="shared" si="22"/>
        <v>0</v>
      </c>
      <c r="I115" s="191">
        <f t="shared" si="22"/>
        <v>0</v>
      </c>
      <c r="J115" s="191">
        <f t="shared" si="22"/>
        <v>0</v>
      </c>
      <c r="K115" s="191">
        <f t="shared" si="22"/>
        <v>1</v>
      </c>
      <c r="L115" s="191">
        <f t="shared" si="22"/>
        <v>4</v>
      </c>
      <c r="M115" s="191">
        <f t="shared" si="22"/>
        <v>2</v>
      </c>
      <c r="N115" s="191">
        <f t="shared" si="22"/>
        <v>2</v>
      </c>
      <c r="O115" s="191">
        <f t="shared" si="23"/>
        <v>2</v>
      </c>
      <c r="P115" s="191">
        <f t="shared" si="23"/>
        <v>1</v>
      </c>
      <c r="Q115" s="191">
        <f t="shared" si="23"/>
        <v>1</v>
      </c>
      <c r="R115" s="191">
        <f t="shared" si="23"/>
        <v>2</v>
      </c>
      <c r="S115" s="191">
        <f t="shared" si="23"/>
        <v>2</v>
      </c>
      <c r="T115" s="191">
        <f t="shared" si="23"/>
        <v>2</v>
      </c>
      <c r="U115" s="191">
        <f t="shared" si="23"/>
        <v>3</v>
      </c>
      <c r="V115" s="191">
        <f t="shared" si="23"/>
        <v>2</v>
      </c>
      <c r="W115" s="191">
        <f t="shared" si="23"/>
        <v>2</v>
      </c>
      <c r="X115" s="191">
        <f t="shared" si="23"/>
        <v>1</v>
      </c>
      <c r="Y115" s="191">
        <f t="shared" si="23"/>
        <v>0</v>
      </c>
      <c r="Z115" s="191">
        <f t="shared" si="23"/>
        <v>0</v>
      </c>
      <c r="AA115" s="191">
        <f t="shared" si="23"/>
        <v>0</v>
      </c>
      <c r="AB115" s="191">
        <f t="shared" si="23"/>
        <v>0</v>
      </c>
    </row>
    <row r="116" spans="1:28" x14ac:dyDescent="0.25">
      <c r="A116" s="248" t="str">
        <f>STATYSTYKI!A256</f>
        <v xml:space="preserve">Plac Grunwaldzki </v>
      </c>
      <c r="B116" s="248" t="str">
        <f>STATYSTYKI!B256</f>
        <v>pr_88g_A</v>
      </c>
      <c r="C116" s="248" t="str">
        <f>STATYSTYKI!C256</f>
        <v>Beskid</v>
      </c>
      <c r="D116" s="242">
        <f>ROUND(((STATYSTYKI!I256+STATYSTYKI!L256+STATYSTYKI!O256+STATYSTYKI!R256+STATYSTYKI!U256+STATYSTYKI!X256+STATYSTYKI!AA256+STATYSTYKI!AD256)*100%)/SUM(STATYSTYKI!$H$3+STATYSTYKI!$K$3+STATYSTYKI!$N$3+STATYSTYKI!$Q$3+STATYSTYKI!$T$3+STATYSTYKI!$W$3+STATYSTYKI!$Z$3+STATYSTYKI!$AC$3),0)</f>
        <v>70</v>
      </c>
      <c r="E116" s="191">
        <f t="shared" ref="E116:N125" si="24">ROUND($D116*E$3,0)</f>
        <v>0</v>
      </c>
      <c r="F116" s="191">
        <f t="shared" si="24"/>
        <v>0</v>
      </c>
      <c r="G116" s="191">
        <f t="shared" si="24"/>
        <v>0</v>
      </c>
      <c r="H116" s="191">
        <f t="shared" si="24"/>
        <v>0</v>
      </c>
      <c r="I116" s="191">
        <f t="shared" si="24"/>
        <v>0</v>
      </c>
      <c r="J116" s="191">
        <f t="shared" si="24"/>
        <v>1</v>
      </c>
      <c r="K116" s="191">
        <f t="shared" si="24"/>
        <v>4</v>
      </c>
      <c r="L116" s="191">
        <f t="shared" si="24"/>
        <v>10</v>
      </c>
      <c r="M116" s="191">
        <f t="shared" si="24"/>
        <v>5</v>
      </c>
      <c r="N116" s="191">
        <f t="shared" si="24"/>
        <v>4</v>
      </c>
      <c r="O116" s="191">
        <f t="shared" ref="O116:AB125" si="25">ROUND($D116*O$3,0)</f>
        <v>4</v>
      </c>
      <c r="P116" s="191">
        <f t="shared" si="25"/>
        <v>4</v>
      </c>
      <c r="Q116" s="191">
        <f t="shared" si="25"/>
        <v>3</v>
      </c>
      <c r="R116" s="191">
        <f t="shared" si="25"/>
        <v>4</v>
      </c>
      <c r="S116" s="191">
        <f t="shared" si="25"/>
        <v>5</v>
      </c>
      <c r="T116" s="191">
        <f t="shared" si="25"/>
        <v>6</v>
      </c>
      <c r="U116" s="191">
        <f t="shared" si="25"/>
        <v>7</v>
      </c>
      <c r="V116" s="191">
        <f t="shared" si="25"/>
        <v>5</v>
      </c>
      <c r="W116" s="191">
        <f t="shared" si="25"/>
        <v>4</v>
      </c>
      <c r="X116" s="191">
        <f t="shared" si="25"/>
        <v>2</v>
      </c>
      <c r="Y116" s="191">
        <f t="shared" si="25"/>
        <v>1</v>
      </c>
      <c r="Z116" s="191">
        <f t="shared" si="25"/>
        <v>1</v>
      </c>
      <c r="AA116" s="191">
        <f t="shared" si="25"/>
        <v>0</v>
      </c>
      <c r="AB116" s="191">
        <f t="shared" si="25"/>
        <v>0</v>
      </c>
    </row>
    <row r="117" spans="1:28" x14ac:dyDescent="0.25">
      <c r="A117" s="248" t="str">
        <f>STATYSTYKI!A257</f>
        <v xml:space="preserve">Plac Grunwaldzki </v>
      </c>
      <c r="B117" s="248" t="str">
        <f>STATYSTYKI!B257</f>
        <v>pr_88g_A</v>
      </c>
      <c r="C117" s="248" t="str">
        <f>STATYSTYKI!C257</f>
        <v>Beskid Autobusy</v>
      </c>
      <c r="D117" s="242">
        <f>ROUND(((STATYSTYKI!I257+STATYSTYKI!L257+STATYSTYKI!O257+STATYSTYKI!R257+STATYSTYKI!U257+STATYSTYKI!X257+STATYSTYKI!AA257+STATYSTYKI!AD257)*100%)/SUM(STATYSTYKI!$H$3+STATYSTYKI!$K$3+STATYSTYKI!$N$3+STATYSTYKI!$Q$3+STATYSTYKI!$T$3+STATYSTYKI!$W$3+STATYSTYKI!$Z$3+STATYSTYKI!$AC$3),0)</f>
        <v>73</v>
      </c>
      <c r="E117" s="191">
        <f t="shared" si="24"/>
        <v>0</v>
      </c>
      <c r="F117" s="191">
        <f t="shared" si="24"/>
        <v>0</v>
      </c>
      <c r="G117" s="191">
        <f t="shared" si="24"/>
        <v>0</v>
      </c>
      <c r="H117" s="191">
        <f t="shared" si="24"/>
        <v>0</v>
      </c>
      <c r="I117" s="191">
        <f t="shared" si="24"/>
        <v>0</v>
      </c>
      <c r="J117" s="191">
        <f t="shared" si="24"/>
        <v>1</v>
      </c>
      <c r="K117" s="191">
        <f t="shared" si="24"/>
        <v>4</v>
      </c>
      <c r="L117" s="191">
        <f t="shared" si="24"/>
        <v>10</v>
      </c>
      <c r="M117" s="191">
        <f t="shared" si="24"/>
        <v>5</v>
      </c>
      <c r="N117" s="191">
        <f t="shared" si="24"/>
        <v>4</v>
      </c>
      <c r="O117" s="191">
        <f t="shared" si="25"/>
        <v>4</v>
      </c>
      <c r="P117" s="191">
        <f t="shared" si="25"/>
        <v>4</v>
      </c>
      <c r="Q117" s="191">
        <f t="shared" si="25"/>
        <v>4</v>
      </c>
      <c r="R117" s="191">
        <f t="shared" si="25"/>
        <v>4</v>
      </c>
      <c r="S117" s="191">
        <f t="shared" si="25"/>
        <v>5</v>
      </c>
      <c r="T117" s="191">
        <f t="shared" si="25"/>
        <v>6</v>
      </c>
      <c r="U117" s="191">
        <f t="shared" si="25"/>
        <v>7</v>
      </c>
      <c r="V117" s="191">
        <f t="shared" si="25"/>
        <v>5</v>
      </c>
      <c r="W117" s="191">
        <f t="shared" si="25"/>
        <v>4</v>
      </c>
      <c r="X117" s="191">
        <f t="shared" si="25"/>
        <v>3</v>
      </c>
      <c r="Y117" s="191">
        <f t="shared" si="25"/>
        <v>1</v>
      </c>
      <c r="Z117" s="191">
        <f t="shared" si="25"/>
        <v>1</v>
      </c>
      <c r="AA117" s="191">
        <f t="shared" si="25"/>
        <v>0</v>
      </c>
      <c r="AB117" s="191">
        <f t="shared" si="25"/>
        <v>0</v>
      </c>
    </row>
    <row r="118" spans="1:28" x14ac:dyDescent="0.25">
      <c r="A118" s="248" t="str">
        <f>STATYSTYKI!A258</f>
        <v xml:space="preserve">Plac Grunwaldzki </v>
      </c>
      <c r="B118" s="248" t="str">
        <f>STATYSTYKI!B258</f>
        <v>pr_88d_A</v>
      </c>
      <c r="C118" s="248" t="str">
        <f>STATYSTYKI!C258</f>
        <v>Beskid Trans</v>
      </c>
      <c r="D118" s="242">
        <f>ROUND(((STATYSTYKI!I258+STATYSTYKI!L258+STATYSTYKI!O258+STATYSTYKI!R258+STATYSTYKI!U258+STATYSTYKI!X258+STATYSTYKI!AA258+STATYSTYKI!AD258)*100%)/SUM(STATYSTYKI!$H$3+STATYSTYKI!$K$3+STATYSTYKI!$N$3+STATYSTYKI!$Q$3+STATYSTYKI!$T$3+STATYSTYKI!$W$3+STATYSTYKI!$Z$3+STATYSTYKI!$AC$3),0)</f>
        <v>0</v>
      </c>
      <c r="E118" s="191">
        <f t="shared" si="24"/>
        <v>0</v>
      </c>
      <c r="F118" s="191">
        <f t="shared" si="24"/>
        <v>0</v>
      </c>
      <c r="G118" s="191">
        <f t="shared" si="24"/>
        <v>0</v>
      </c>
      <c r="H118" s="191">
        <f t="shared" si="24"/>
        <v>0</v>
      </c>
      <c r="I118" s="191">
        <f t="shared" si="24"/>
        <v>0</v>
      </c>
      <c r="J118" s="191">
        <f t="shared" si="24"/>
        <v>0</v>
      </c>
      <c r="K118" s="191">
        <f t="shared" si="24"/>
        <v>0</v>
      </c>
      <c r="L118" s="191">
        <f t="shared" si="24"/>
        <v>0</v>
      </c>
      <c r="M118" s="191">
        <f t="shared" si="24"/>
        <v>0</v>
      </c>
      <c r="N118" s="191">
        <f t="shared" si="24"/>
        <v>0</v>
      </c>
      <c r="O118" s="191">
        <f t="shared" si="25"/>
        <v>0</v>
      </c>
      <c r="P118" s="191">
        <f t="shared" si="25"/>
        <v>0</v>
      </c>
      <c r="Q118" s="191">
        <f t="shared" si="25"/>
        <v>0</v>
      </c>
      <c r="R118" s="191">
        <f t="shared" si="25"/>
        <v>0</v>
      </c>
      <c r="S118" s="191">
        <f t="shared" si="25"/>
        <v>0</v>
      </c>
      <c r="T118" s="191">
        <f t="shared" si="25"/>
        <v>0</v>
      </c>
      <c r="U118" s="191">
        <f t="shared" si="25"/>
        <v>0</v>
      </c>
      <c r="V118" s="191">
        <f t="shared" si="25"/>
        <v>0</v>
      </c>
      <c r="W118" s="191">
        <f t="shared" si="25"/>
        <v>0</v>
      </c>
      <c r="X118" s="191">
        <f t="shared" si="25"/>
        <v>0</v>
      </c>
      <c r="Y118" s="191">
        <f t="shared" si="25"/>
        <v>0</v>
      </c>
      <c r="Z118" s="191">
        <f t="shared" si="25"/>
        <v>0</v>
      </c>
      <c r="AA118" s="191">
        <f t="shared" si="25"/>
        <v>0</v>
      </c>
      <c r="AB118" s="191">
        <f t="shared" si="25"/>
        <v>0</v>
      </c>
    </row>
    <row r="119" spans="1:28" x14ac:dyDescent="0.25">
      <c r="A119" s="248" t="str">
        <f>STATYSTYKI!A259</f>
        <v xml:space="preserve">Plac Grunwaldzki </v>
      </c>
      <c r="B119" s="248" t="str">
        <f>STATYSTYKI!B259</f>
        <v>pr_88g_A</v>
      </c>
      <c r="C119" s="248" t="str">
        <f>STATYSTYKI!C259</f>
        <v>BP TOUR</v>
      </c>
      <c r="D119" s="242">
        <f>ROUND(((STATYSTYKI!I259+STATYSTYKI!L259+STATYSTYKI!O259+STATYSTYKI!R259+STATYSTYKI!U259+STATYSTYKI!X259+STATYSTYKI!AA259+STATYSTYKI!AD259)*100%)/SUM(STATYSTYKI!$H$3+STATYSTYKI!$K$3+STATYSTYKI!$N$3+STATYSTYKI!$Q$3+STATYSTYKI!$T$3+STATYSTYKI!$W$3+STATYSTYKI!$Z$3+STATYSTYKI!$AC$3),0)</f>
        <v>0</v>
      </c>
      <c r="E119" s="191">
        <f t="shared" si="24"/>
        <v>0</v>
      </c>
      <c r="F119" s="191">
        <f t="shared" si="24"/>
        <v>0</v>
      </c>
      <c r="G119" s="191">
        <f t="shared" si="24"/>
        <v>0</v>
      </c>
      <c r="H119" s="191">
        <f t="shared" si="24"/>
        <v>0</v>
      </c>
      <c r="I119" s="191">
        <f t="shared" si="24"/>
        <v>0</v>
      </c>
      <c r="J119" s="191">
        <f t="shared" si="24"/>
        <v>0</v>
      </c>
      <c r="K119" s="191">
        <f t="shared" si="24"/>
        <v>0</v>
      </c>
      <c r="L119" s="191">
        <f t="shared" si="24"/>
        <v>0</v>
      </c>
      <c r="M119" s="191">
        <f t="shared" si="24"/>
        <v>0</v>
      </c>
      <c r="N119" s="191">
        <f t="shared" si="24"/>
        <v>0</v>
      </c>
      <c r="O119" s="191">
        <f t="shared" si="25"/>
        <v>0</v>
      </c>
      <c r="P119" s="191">
        <f t="shared" si="25"/>
        <v>0</v>
      </c>
      <c r="Q119" s="191">
        <f t="shared" si="25"/>
        <v>0</v>
      </c>
      <c r="R119" s="191">
        <f t="shared" si="25"/>
        <v>0</v>
      </c>
      <c r="S119" s="191">
        <f t="shared" si="25"/>
        <v>0</v>
      </c>
      <c r="T119" s="191">
        <f t="shared" si="25"/>
        <v>0</v>
      </c>
      <c r="U119" s="191">
        <f t="shared" si="25"/>
        <v>0</v>
      </c>
      <c r="V119" s="191">
        <f t="shared" si="25"/>
        <v>0</v>
      </c>
      <c r="W119" s="191">
        <f t="shared" si="25"/>
        <v>0</v>
      </c>
      <c r="X119" s="191">
        <f t="shared" si="25"/>
        <v>0</v>
      </c>
      <c r="Y119" s="191">
        <f t="shared" si="25"/>
        <v>0</v>
      </c>
      <c r="Z119" s="191">
        <f t="shared" si="25"/>
        <v>0</v>
      </c>
      <c r="AA119" s="191">
        <f t="shared" si="25"/>
        <v>0</v>
      </c>
      <c r="AB119" s="191">
        <f t="shared" si="25"/>
        <v>0</v>
      </c>
    </row>
    <row r="120" spans="1:28" x14ac:dyDescent="0.25">
      <c r="A120" s="248" t="str">
        <f>STATYSTYKI!A260</f>
        <v xml:space="preserve">Plac Grunwaldzki </v>
      </c>
      <c r="B120" s="248" t="str">
        <f>STATYSTYKI!B260</f>
        <v>pr_88c_A</v>
      </c>
      <c r="C120" s="248" t="str">
        <f>STATYSTYKI!C260</f>
        <v>C</v>
      </c>
      <c r="D120" s="242">
        <f>ROUND(((STATYSTYKI!I260+STATYSTYKI!L260+STATYSTYKI!O260+STATYSTYKI!R260+STATYSTYKI!U260+STATYSTYKI!X260+STATYSTYKI!AA260+STATYSTYKI!AD260)*100%)/SUM(STATYSTYKI!$H$3+STATYSTYKI!$K$3+STATYSTYKI!$N$3+STATYSTYKI!$Q$3+STATYSTYKI!$T$3+STATYSTYKI!$W$3+STATYSTYKI!$Z$3+STATYSTYKI!$AC$3),0)</f>
        <v>633</v>
      </c>
      <c r="E120" s="191">
        <f t="shared" si="24"/>
        <v>0</v>
      </c>
      <c r="F120" s="191">
        <f t="shared" si="24"/>
        <v>0</v>
      </c>
      <c r="G120" s="191">
        <f t="shared" si="24"/>
        <v>0</v>
      </c>
      <c r="H120" s="191">
        <f t="shared" si="24"/>
        <v>0</v>
      </c>
      <c r="I120" s="191">
        <f t="shared" si="24"/>
        <v>1</v>
      </c>
      <c r="J120" s="191">
        <f t="shared" si="24"/>
        <v>10</v>
      </c>
      <c r="K120" s="191">
        <f t="shared" si="24"/>
        <v>33</v>
      </c>
      <c r="L120" s="191">
        <f t="shared" si="24"/>
        <v>89</v>
      </c>
      <c r="M120" s="191">
        <f t="shared" si="24"/>
        <v>46</v>
      </c>
      <c r="N120" s="191">
        <f t="shared" si="24"/>
        <v>36</v>
      </c>
      <c r="O120" s="191">
        <f t="shared" si="25"/>
        <v>35</v>
      </c>
      <c r="P120" s="191">
        <f t="shared" si="25"/>
        <v>32</v>
      </c>
      <c r="Q120" s="191">
        <f t="shared" si="25"/>
        <v>31</v>
      </c>
      <c r="R120" s="191">
        <f t="shared" si="25"/>
        <v>34</v>
      </c>
      <c r="S120" s="191">
        <f t="shared" si="25"/>
        <v>45</v>
      </c>
      <c r="T120" s="191">
        <f t="shared" si="25"/>
        <v>54</v>
      </c>
      <c r="U120" s="191">
        <f t="shared" si="25"/>
        <v>60</v>
      </c>
      <c r="V120" s="191">
        <f t="shared" si="25"/>
        <v>47</v>
      </c>
      <c r="W120" s="191">
        <f t="shared" si="25"/>
        <v>35</v>
      </c>
      <c r="X120" s="191">
        <f t="shared" si="25"/>
        <v>22</v>
      </c>
      <c r="Y120" s="191">
        <f t="shared" si="25"/>
        <v>11</v>
      </c>
      <c r="Z120" s="191">
        <f t="shared" si="25"/>
        <v>6</v>
      </c>
      <c r="AA120" s="191">
        <f t="shared" si="25"/>
        <v>4</v>
      </c>
      <c r="AB120" s="191">
        <f t="shared" si="25"/>
        <v>1</v>
      </c>
    </row>
    <row r="121" spans="1:28" x14ac:dyDescent="0.25">
      <c r="A121" s="248" t="str">
        <f>STATYSTYKI!A261</f>
        <v xml:space="preserve">Plac Grunwaldzki </v>
      </c>
      <c r="B121" s="248" t="str">
        <f>STATYSTYKI!B261</f>
        <v>pr_88d_A</v>
      </c>
      <c r="C121" s="248" t="str">
        <f>STATYSTYKI!C261</f>
        <v>C</v>
      </c>
      <c r="D121" s="242">
        <f>ROUND(((STATYSTYKI!I261+STATYSTYKI!L261+STATYSTYKI!O261+STATYSTYKI!R261+STATYSTYKI!U261+STATYSTYKI!X261+STATYSTYKI!AA261+STATYSTYKI!AD261)*100%)/SUM(STATYSTYKI!$H$3+STATYSTYKI!$K$3+STATYSTYKI!$N$3+STATYSTYKI!$Q$3+STATYSTYKI!$T$3+STATYSTYKI!$W$3+STATYSTYKI!$Z$3+STATYSTYKI!$AC$3),0)</f>
        <v>1200</v>
      </c>
      <c r="E121" s="191">
        <f t="shared" si="24"/>
        <v>0</v>
      </c>
      <c r="F121" s="191">
        <f t="shared" si="24"/>
        <v>0</v>
      </c>
      <c r="G121" s="191">
        <f t="shared" si="24"/>
        <v>0</v>
      </c>
      <c r="H121" s="191">
        <f t="shared" si="24"/>
        <v>0</v>
      </c>
      <c r="I121" s="191">
        <f t="shared" si="24"/>
        <v>3</v>
      </c>
      <c r="J121" s="191">
        <f t="shared" si="24"/>
        <v>19</v>
      </c>
      <c r="K121" s="191">
        <f t="shared" si="24"/>
        <v>62</v>
      </c>
      <c r="L121" s="191">
        <f t="shared" si="24"/>
        <v>168</v>
      </c>
      <c r="M121" s="191">
        <f t="shared" si="24"/>
        <v>87</v>
      </c>
      <c r="N121" s="191">
        <f t="shared" si="24"/>
        <v>69</v>
      </c>
      <c r="O121" s="191">
        <f t="shared" si="25"/>
        <v>66</v>
      </c>
      <c r="P121" s="191">
        <f t="shared" si="25"/>
        <v>61</v>
      </c>
      <c r="Q121" s="191">
        <f t="shared" si="25"/>
        <v>60</v>
      </c>
      <c r="R121" s="191">
        <f t="shared" si="25"/>
        <v>65</v>
      </c>
      <c r="S121" s="191">
        <f t="shared" si="25"/>
        <v>85</v>
      </c>
      <c r="T121" s="191">
        <f t="shared" si="25"/>
        <v>101</v>
      </c>
      <c r="U121" s="191">
        <f t="shared" si="25"/>
        <v>114</v>
      </c>
      <c r="V121" s="191">
        <f t="shared" si="25"/>
        <v>90</v>
      </c>
      <c r="W121" s="191">
        <f t="shared" si="25"/>
        <v>66</v>
      </c>
      <c r="X121" s="191">
        <f t="shared" si="25"/>
        <v>42</v>
      </c>
      <c r="Y121" s="191">
        <f t="shared" si="25"/>
        <v>20</v>
      </c>
      <c r="Z121" s="191">
        <f t="shared" si="25"/>
        <v>12</v>
      </c>
      <c r="AA121" s="191">
        <f t="shared" si="25"/>
        <v>8</v>
      </c>
      <c r="AB121" s="191">
        <f t="shared" si="25"/>
        <v>2</v>
      </c>
    </row>
    <row r="122" spans="1:28" x14ac:dyDescent="0.25">
      <c r="A122" s="248" t="str">
        <f>STATYSTYKI!A262</f>
        <v xml:space="preserve">Plac Grunwaldzki </v>
      </c>
      <c r="B122" s="248" t="str">
        <f>STATYSTYKI!B262</f>
        <v>pr_88d_A</v>
      </c>
      <c r="C122" s="248" t="str">
        <f>STATYSTYKI!C262</f>
        <v>D</v>
      </c>
      <c r="D122" s="242">
        <f>ROUND(((STATYSTYKI!I262+STATYSTYKI!L262+STATYSTYKI!O262+STATYSTYKI!R262+STATYSTYKI!U262+STATYSTYKI!X262+STATYSTYKI!AA262+STATYSTYKI!AD262)*100%)/SUM(STATYSTYKI!$H$3+STATYSTYKI!$K$3+STATYSTYKI!$N$3+STATYSTYKI!$Q$3+STATYSTYKI!$T$3+STATYSTYKI!$W$3+STATYSTYKI!$Z$3+STATYSTYKI!$AC$3),0)</f>
        <v>1389</v>
      </c>
      <c r="E122" s="191">
        <f t="shared" si="24"/>
        <v>0</v>
      </c>
      <c r="F122" s="191">
        <f t="shared" si="24"/>
        <v>0</v>
      </c>
      <c r="G122" s="191">
        <f t="shared" si="24"/>
        <v>0</v>
      </c>
      <c r="H122" s="191">
        <f t="shared" si="24"/>
        <v>0</v>
      </c>
      <c r="I122" s="191">
        <f t="shared" si="24"/>
        <v>3</v>
      </c>
      <c r="J122" s="191">
        <f t="shared" si="24"/>
        <v>22</v>
      </c>
      <c r="K122" s="191">
        <f t="shared" si="24"/>
        <v>72</v>
      </c>
      <c r="L122" s="191">
        <f t="shared" si="24"/>
        <v>194</v>
      </c>
      <c r="M122" s="191">
        <f t="shared" si="24"/>
        <v>101</v>
      </c>
      <c r="N122" s="191">
        <f t="shared" si="24"/>
        <v>80</v>
      </c>
      <c r="O122" s="191">
        <f t="shared" si="25"/>
        <v>77</v>
      </c>
      <c r="P122" s="191">
        <f t="shared" si="25"/>
        <v>71</v>
      </c>
      <c r="Q122" s="191">
        <f t="shared" si="25"/>
        <v>69</v>
      </c>
      <c r="R122" s="191">
        <f t="shared" si="25"/>
        <v>76</v>
      </c>
      <c r="S122" s="191">
        <f t="shared" si="25"/>
        <v>98</v>
      </c>
      <c r="T122" s="191">
        <f t="shared" si="25"/>
        <v>117</v>
      </c>
      <c r="U122" s="191">
        <f t="shared" si="25"/>
        <v>132</v>
      </c>
      <c r="V122" s="191">
        <f t="shared" si="25"/>
        <v>104</v>
      </c>
      <c r="W122" s="191">
        <f t="shared" si="25"/>
        <v>76</v>
      </c>
      <c r="X122" s="191">
        <f t="shared" si="25"/>
        <v>48</v>
      </c>
      <c r="Y122" s="191">
        <f t="shared" si="25"/>
        <v>23</v>
      </c>
      <c r="Z122" s="191">
        <f t="shared" si="25"/>
        <v>14</v>
      </c>
      <c r="AA122" s="191">
        <f t="shared" si="25"/>
        <v>9</v>
      </c>
      <c r="AB122" s="191">
        <f t="shared" si="25"/>
        <v>2</v>
      </c>
    </row>
    <row r="123" spans="1:28" x14ac:dyDescent="0.25">
      <c r="A123" s="248" t="str">
        <f>STATYSTYKI!A263</f>
        <v>Nadodrze</v>
      </c>
      <c r="B123" s="248" t="str">
        <f>STATYSTYKI!B263</f>
        <v>pr_90a_kier_zach_A</v>
      </c>
      <c r="C123" s="248" t="str">
        <f>STATYSTYKI!C263</f>
        <v>Ekspres Bus</v>
      </c>
      <c r="D123" s="242">
        <f>ROUND(((STATYSTYKI!I263+STATYSTYKI!L263+STATYSTYKI!O263+STATYSTYKI!R263+STATYSTYKI!U263+STATYSTYKI!X263+STATYSTYKI!AA263+STATYSTYKI!AD263)*100%)/SUM(STATYSTYKI!$H$3+STATYSTYKI!$K$3+STATYSTYKI!$N$3+STATYSTYKI!$Q$3+STATYSTYKI!$T$3+STATYSTYKI!$W$3+STATYSTYKI!$Z$3+STATYSTYKI!$AC$3),0)</f>
        <v>3</v>
      </c>
      <c r="E123" s="191">
        <f t="shared" si="24"/>
        <v>0</v>
      </c>
      <c r="F123" s="191">
        <f t="shared" si="24"/>
        <v>0</v>
      </c>
      <c r="G123" s="191">
        <f t="shared" si="24"/>
        <v>0</v>
      </c>
      <c r="H123" s="191">
        <f t="shared" si="24"/>
        <v>0</v>
      </c>
      <c r="I123" s="191">
        <f t="shared" si="24"/>
        <v>0</v>
      </c>
      <c r="J123" s="191">
        <f t="shared" si="24"/>
        <v>0</v>
      </c>
      <c r="K123" s="191">
        <f t="shared" si="24"/>
        <v>0</v>
      </c>
      <c r="L123" s="191">
        <f t="shared" si="24"/>
        <v>0</v>
      </c>
      <c r="M123" s="191">
        <f t="shared" si="24"/>
        <v>0</v>
      </c>
      <c r="N123" s="191">
        <f t="shared" si="24"/>
        <v>0</v>
      </c>
      <c r="O123" s="191">
        <f t="shared" si="25"/>
        <v>0</v>
      </c>
      <c r="P123" s="191">
        <f t="shared" si="25"/>
        <v>0</v>
      </c>
      <c r="Q123" s="191">
        <f t="shared" si="25"/>
        <v>0</v>
      </c>
      <c r="R123" s="191">
        <f t="shared" si="25"/>
        <v>0</v>
      </c>
      <c r="S123" s="191">
        <f t="shared" si="25"/>
        <v>0</v>
      </c>
      <c r="T123" s="191">
        <f t="shared" si="25"/>
        <v>0</v>
      </c>
      <c r="U123" s="191">
        <f t="shared" si="25"/>
        <v>0</v>
      </c>
      <c r="V123" s="191">
        <f t="shared" si="25"/>
        <v>0</v>
      </c>
      <c r="W123" s="191">
        <f t="shared" si="25"/>
        <v>0</v>
      </c>
      <c r="X123" s="191">
        <f t="shared" si="25"/>
        <v>0</v>
      </c>
      <c r="Y123" s="191">
        <f t="shared" si="25"/>
        <v>0</v>
      </c>
      <c r="Z123" s="191">
        <f t="shared" si="25"/>
        <v>0</v>
      </c>
      <c r="AA123" s="191">
        <f t="shared" si="25"/>
        <v>0</v>
      </c>
      <c r="AB123" s="191">
        <f t="shared" si="25"/>
        <v>0</v>
      </c>
    </row>
    <row r="124" spans="1:28" x14ac:dyDescent="0.25">
      <c r="A124" s="248" t="str">
        <f>STATYSTYKI!A264</f>
        <v>Nadodrze</v>
      </c>
      <c r="B124" s="248" t="str">
        <f>STATYSTYKI!B264</f>
        <v>pr_90a_kier_zach_T</v>
      </c>
      <c r="C124" s="248" t="str">
        <f>STATYSTYKI!C264</f>
        <v>GUSTAW</v>
      </c>
      <c r="D124" s="242">
        <f>ROUND(((STATYSTYKI!I264+STATYSTYKI!L264+STATYSTYKI!O264+STATYSTYKI!R264+STATYSTYKI!U264+STATYSTYKI!X264+STATYSTYKI!AA264+STATYSTYKI!AD264)*100%)/SUM(STATYSTYKI!$H$3+STATYSTYKI!$K$3+STATYSTYKI!$N$3+STATYSTYKI!$Q$3+STATYSTYKI!$T$3+STATYSTYKI!$W$3+STATYSTYKI!$Z$3+STATYSTYKI!$AC$3),0)</f>
        <v>0</v>
      </c>
      <c r="E124" s="191">
        <f t="shared" si="24"/>
        <v>0</v>
      </c>
      <c r="F124" s="191">
        <f t="shared" si="24"/>
        <v>0</v>
      </c>
      <c r="G124" s="191">
        <f t="shared" si="24"/>
        <v>0</v>
      </c>
      <c r="H124" s="191">
        <f t="shared" si="24"/>
        <v>0</v>
      </c>
      <c r="I124" s="191">
        <f t="shared" si="24"/>
        <v>0</v>
      </c>
      <c r="J124" s="191">
        <f t="shared" si="24"/>
        <v>0</v>
      </c>
      <c r="K124" s="191">
        <f t="shared" si="24"/>
        <v>0</v>
      </c>
      <c r="L124" s="191">
        <f t="shared" si="24"/>
        <v>0</v>
      </c>
      <c r="M124" s="191">
        <f t="shared" si="24"/>
        <v>0</v>
      </c>
      <c r="N124" s="191">
        <f t="shared" si="24"/>
        <v>0</v>
      </c>
      <c r="O124" s="191">
        <f t="shared" si="25"/>
        <v>0</v>
      </c>
      <c r="P124" s="191">
        <f t="shared" si="25"/>
        <v>0</v>
      </c>
      <c r="Q124" s="191">
        <f t="shared" si="25"/>
        <v>0</v>
      </c>
      <c r="R124" s="191">
        <f t="shared" si="25"/>
        <v>0</v>
      </c>
      <c r="S124" s="191">
        <f t="shared" si="25"/>
        <v>0</v>
      </c>
      <c r="T124" s="191">
        <f t="shared" si="25"/>
        <v>0</v>
      </c>
      <c r="U124" s="191">
        <f t="shared" si="25"/>
        <v>0</v>
      </c>
      <c r="V124" s="191">
        <f t="shared" si="25"/>
        <v>0</v>
      </c>
      <c r="W124" s="191">
        <f t="shared" si="25"/>
        <v>0</v>
      </c>
      <c r="X124" s="191">
        <f t="shared" si="25"/>
        <v>0</v>
      </c>
      <c r="Y124" s="191">
        <f t="shared" si="25"/>
        <v>0</v>
      </c>
      <c r="Z124" s="191">
        <f t="shared" si="25"/>
        <v>0</v>
      </c>
      <c r="AA124" s="191">
        <f t="shared" si="25"/>
        <v>0</v>
      </c>
      <c r="AB124" s="191">
        <f t="shared" si="25"/>
        <v>0</v>
      </c>
    </row>
    <row r="125" spans="1:28" x14ac:dyDescent="0.25">
      <c r="A125" s="248" t="str">
        <f>STATYSTYKI!A265</f>
        <v xml:space="preserve">Plac Grunwaldzki </v>
      </c>
      <c r="B125" s="248" t="str">
        <f>STATYSTYKI!B265</f>
        <v>pr_88g_A</v>
      </c>
      <c r="C125" s="248" t="str">
        <f>STATYSTYKI!C265</f>
        <v>Kangurek</v>
      </c>
      <c r="D125" s="242">
        <f>ROUND(((STATYSTYKI!I265+STATYSTYKI!L265+STATYSTYKI!O265+STATYSTYKI!R265+STATYSTYKI!U265+STATYSTYKI!X265+STATYSTYKI!AA265+STATYSTYKI!AD265)*100%)/SUM(STATYSTYKI!$H$3+STATYSTYKI!$K$3+STATYSTYKI!$N$3+STATYSTYKI!$Q$3+STATYSTYKI!$T$3+STATYSTYKI!$W$3+STATYSTYKI!$Z$3+STATYSTYKI!$AC$3),0)</f>
        <v>8</v>
      </c>
      <c r="E125" s="191">
        <f t="shared" si="24"/>
        <v>0</v>
      </c>
      <c r="F125" s="191">
        <f t="shared" si="24"/>
        <v>0</v>
      </c>
      <c r="G125" s="191">
        <f t="shared" si="24"/>
        <v>0</v>
      </c>
      <c r="H125" s="191">
        <f t="shared" si="24"/>
        <v>0</v>
      </c>
      <c r="I125" s="191">
        <f t="shared" si="24"/>
        <v>0</v>
      </c>
      <c r="J125" s="191">
        <f t="shared" si="24"/>
        <v>0</v>
      </c>
      <c r="K125" s="191">
        <f t="shared" si="24"/>
        <v>0</v>
      </c>
      <c r="L125" s="191">
        <f t="shared" si="24"/>
        <v>1</v>
      </c>
      <c r="M125" s="191">
        <f t="shared" si="24"/>
        <v>1</v>
      </c>
      <c r="N125" s="191">
        <f t="shared" si="24"/>
        <v>0</v>
      </c>
      <c r="O125" s="191">
        <f t="shared" si="25"/>
        <v>0</v>
      </c>
      <c r="P125" s="191">
        <f t="shared" si="25"/>
        <v>0</v>
      </c>
      <c r="Q125" s="191">
        <f t="shared" si="25"/>
        <v>0</v>
      </c>
      <c r="R125" s="191">
        <f t="shared" si="25"/>
        <v>0</v>
      </c>
      <c r="S125" s="191">
        <f t="shared" si="25"/>
        <v>1</v>
      </c>
      <c r="T125" s="191">
        <f t="shared" si="25"/>
        <v>1</v>
      </c>
      <c r="U125" s="191">
        <f t="shared" si="25"/>
        <v>1</v>
      </c>
      <c r="V125" s="191">
        <f t="shared" si="25"/>
        <v>1</v>
      </c>
      <c r="W125" s="191">
        <f t="shared" si="25"/>
        <v>0</v>
      </c>
      <c r="X125" s="191">
        <f t="shared" si="25"/>
        <v>0</v>
      </c>
      <c r="Y125" s="191">
        <f t="shared" si="25"/>
        <v>0</v>
      </c>
      <c r="Z125" s="191">
        <f t="shared" si="25"/>
        <v>0</v>
      </c>
      <c r="AA125" s="191">
        <f t="shared" si="25"/>
        <v>0</v>
      </c>
      <c r="AB125" s="191">
        <f t="shared" si="25"/>
        <v>0</v>
      </c>
    </row>
    <row r="126" spans="1:28" x14ac:dyDescent="0.25">
      <c r="A126" s="248" t="str">
        <f>STATYSTYKI!A266</f>
        <v xml:space="preserve">Plac Grunwaldzki </v>
      </c>
      <c r="B126" s="248" t="str">
        <f>STATYSTYKI!B266</f>
        <v>pr_88g_A</v>
      </c>
      <c r="C126" s="248" t="str">
        <f>STATYSTYKI!C266</f>
        <v>PKS Ostrzeszów</v>
      </c>
      <c r="D126" s="242">
        <f>ROUND(((STATYSTYKI!I266+STATYSTYKI!L266+STATYSTYKI!O266+STATYSTYKI!R266+STATYSTYKI!U266+STATYSTYKI!X266+STATYSTYKI!AA266+STATYSTYKI!AD266)*100%)/SUM(STATYSTYKI!$H$3+STATYSTYKI!$K$3+STATYSTYKI!$N$3+STATYSTYKI!$Q$3+STATYSTYKI!$T$3+STATYSTYKI!$W$3+STATYSTYKI!$Z$3+STATYSTYKI!$AC$3),0)</f>
        <v>8</v>
      </c>
      <c r="E126" s="191">
        <f t="shared" ref="E126:N136" si="26">ROUND($D126*E$3,0)</f>
        <v>0</v>
      </c>
      <c r="F126" s="191">
        <f t="shared" si="26"/>
        <v>0</v>
      </c>
      <c r="G126" s="191">
        <f t="shared" si="26"/>
        <v>0</v>
      </c>
      <c r="H126" s="191">
        <f t="shared" si="26"/>
        <v>0</v>
      </c>
      <c r="I126" s="191">
        <f t="shared" si="26"/>
        <v>0</v>
      </c>
      <c r="J126" s="191">
        <f t="shared" si="26"/>
        <v>0</v>
      </c>
      <c r="K126" s="191">
        <f t="shared" si="26"/>
        <v>0</v>
      </c>
      <c r="L126" s="191">
        <f t="shared" si="26"/>
        <v>1</v>
      </c>
      <c r="M126" s="191">
        <f t="shared" si="26"/>
        <v>1</v>
      </c>
      <c r="N126" s="191">
        <f t="shared" si="26"/>
        <v>0</v>
      </c>
      <c r="O126" s="191">
        <f t="shared" ref="O126:AB136" si="27">ROUND($D126*O$3,0)</f>
        <v>0</v>
      </c>
      <c r="P126" s="191">
        <f t="shared" si="27"/>
        <v>0</v>
      </c>
      <c r="Q126" s="191">
        <f t="shared" si="27"/>
        <v>0</v>
      </c>
      <c r="R126" s="191">
        <f t="shared" si="27"/>
        <v>0</v>
      </c>
      <c r="S126" s="191">
        <f t="shared" si="27"/>
        <v>1</v>
      </c>
      <c r="T126" s="191">
        <f t="shared" si="27"/>
        <v>1</v>
      </c>
      <c r="U126" s="191">
        <f t="shared" si="27"/>
        <v>1</v>
      </c>
      <c r="V126" s="191">
        <f t="shared" si="27"/>
        <v>1</v>
      </c>
      <c r="W126" s="191">
        <f t="shared" si="27"/>
        <v>0</v>
      </c>
      <c r="X126" s="191">
        <f t="shared" si="27"/>
        <v>0</v>
      </c>
      <c r="Y126" s="191">
        <f t="shared" si="27"/>
        <v>0</v>
      </c>
      <c r="Z126" s="191">
        <f t="shared" si="27"/>
        <v>0</v>
      </c>
      <c r="AA126" s="191">
        <f t="shared" si="27"/>
        <v>0</v>
      </c>
      <c r="AB126" s="191">
        <f t="shared" si="27"/>
        <v>0</v>
      </c>
    </row>
    <row r="127" spans="1:28" x14ac:dyDescent="0.25">
      <c r="A127" s="248" t="str">
        <f>STATYSTYKI!A267</f>
        <v xml:space="preserve">Plac Grunwaldzki </v>
      </c>
      <c r="B127" s="248" t="str">
        <f>STATYSTYKI!B267</f>
        <v>pr_88g_A</v>
      </c>
      <c r="C127" s="248" t="str">
        <f>STATYSTYKI!C267</f>
        <v>PKS Sieradz</v>
      </c>
      <c r="D127" s="242">
        <f>ROUND(((STATYSTYKI!I267+STATYSTYKI!L267+STATYSTYKI!O267+STATYSTYKI!R267+STATYSTYKI!U267+STATYSTYKI!X267+STATYSTYKI!AA267+STATYSTYKI!AD267)*100%)/SUM(STATYSTYKI!$H$3+STATYSTYKI!$K$3+STATYSTYKI!$N$3+STATYSTYKI!$Q$3+STATYSTYKI!$T$3+STATYSTYKI!$W$3+STATYSTYKI!$Z$3+STATYSTYKI!$AC$3),0)</f>
        <v>29</v>
      </c>
      <c r="E127" s="191">
        <f t="shared" si="26"/>
        <v>0</v>
      </c>
      <c r="F127" s="191">
        <f t="shared" si="26"/>
        <v>0</v>
      </c>
      <c r="G127" s="191">
        <f t="shared" si="26"/>
        <v>0</v>
      </c>
      <c r="H127" s="191">
        <f t="shared" si="26"/>
        <v>0</v>
      </c>
      <c r="I127" s="191">
        <f t="shared" si="26"/>
        <v>0</v>
      </c>
      <c r="J127" s="191">
        <f t="shared" si="26"/>
        <v>0</v>
      </c>
      <c r="K127" s="191">
        <f t="shared" si="26"/>
        <v>1</v>
      </c>
      <c r="L127" s="191">
        <f t="shared" si="26"/>
        <v>4</v>
      </c>
      <c r="M127" s="191">
        <f t="shared" si="26"/>
        <v>2</v>
      </c>
      <c r="N127" s="191">
        <f t="shared" si="26"/>
        <v>2</v>
      </c>
      <c r="O127" s="191">
        <f t="shared" si="27"/>
        <v>2</v>
      </c>
      <c r="P127" s="191">
        <f t="shared" si="27"/>
        <v>1</v>
      </c>
      <c r="Q127" s="191">
        <f t="shared" si="27"/>
        <v>1</v>
      </c>
      <c r="R127" s="191">
        <f t="shared" si="27"/>
        <v>2</v>
      </c>
      <c r="S127" s="191">
        <f t="shared" si="27"/>
        <v>2</v>
      </c>
      <c r="T127" s="191">
        <f t="shared" si="27"/>
        <v>2</v>
      </c>
      <c r="U127" s="191">
        <f t="shared" si="27"/>
        <v>3</v>
      </c>
      <c r="V127" s="191">
        <f t="shared" si="27"/>
        <v>2</v>
      </c>
      <c r="W127" s="191">
        <f t="shared" si="27"/>
        <v>2</v>
      </c>
      <c r="X127" s="191">
        <f t="shared" si="27"/>
        <v>1</v>
      </c>
      <c r="Y127" s="191">
        <f t="shared" si="27"/>
        <v>0</v>
      </c>
      <c r="Z127" s="191">
        <f t="shared" si="27"/>
        <v>0</v>
      </c>
      <c r="AA127" s="191">
        <f t="shared" si="27"/>
        <v>0</v>
      </c>
      <c r="AB127" s="191">
        <f t="shared" si="27"/>
        <v>0</v>
      </c>
    </row>
    <row r="128" spans="1:28" x14ac:dyDescent="0.25">
      <c r="A128" s="248" t="str">
        <f>STATYSTYKI!A268</f>
        <v xml:space="preserve">Plac Grunwaldzki </v>
      </c>
      <c r="B128" s="248" t="str">
        <f>STATYSTYKI!B268</f>
        <v>pr_88g_A</v>
      </c>
      <c r="C128" s="248" t="str">
        <f>STATYSTYKI!C268</f>
        <v>PKS Transport</v>
      </c>
      <c r="D128" s="242">
        <f>ROUND(((STATYSTYKI!I268+STATYSTYKI!L268+STATYSTYKI!O268+STATYSTYKI!R268+STATYSTYKI!U268+STATYSTYKI!X268+STATYSTYKI!AA268+STATYSTYKI!AD268)*100%)/SUM(STATYSTYKI!$H$3+STATYSTYKI!$K$3+STATYSTYKI!$N$3+STATYSTYKI!$Q$3+STATYSTYKI!$T$3+STATYSTYKI!$W$3+STATYSTYKI!$Z$3+STATYSTYKI!$AC$3),0)</f>
        <v>9</v>
      </c>
      <c r="E128" s="191">
        <f t="shared" si="26"/>
        <v>0</v>
      </c>
      <c r="F128" s="191">
        <f t="shared" si="26"/>
        <v>0</v>
      </c>
      <c r="G128" s="191">
        <f t="shared" si="26"/>
        <v>0</v>
      </c>
      <c r="H128" s="191">
        <f t="shared" si="26"/>
        <v>0</v>
      </c>
      <c r="I128" s="191">
        <f t="shared" si="26"/>
        <v>0</v>
      </c>
      <c r="J128" s="191">
        <f t="shared" si="26"/>
        <v>0</v>
      </c>
      <c r="K128" s="191">
        <f t="shared" si="26"/>
        <v>0</v>
      </c>
      <c r="L128" s="191">
        <f t="shared" si="26"/>
        <v>1</v>
      </c>
      <c r="M128" s="191">
        <f t="shared" si="26"/>
        <v>1</v>
      </c>
      <c r="N128" s="191">
        <f t="shared" si="26"/>
        <v>1</v>
      </c>
      <c r="O128" s="191">
        <f t="shared" si="27"/>
        <v>0</v>
      </c>
      <c r="P128" s="191">
        <f t="shared" si="27"/>
        <v>0</v>
      </c>
      <c r="Q128" s="191">
        <f t="shared" si="27"/>
        <v>0</v>
      </c>
      <c r="R128" s="191">
        <f t="shared" si="27"/>
        <v>0</v>
      </c>
      <c r="S128" s="191">
        <f t="shared" si="27"/>
        <v>1</v>
      </c>
      <c r="T128" s="191">
        <f t="shared" si="27"/>
        <v>1</v>
      </c>
      <c r="U128" s="191">
        <f t="shared" si="27"/>
        <v>1</v>
      </c>
      <c r="V128" s="191">
        <f t="shared" si="27"/>
        <v>1</v>
      </c>
      <c r="W128" s="191">
        <f t="shared" si="27"/>
        <v>0</v>
      </c>
      <c r="X128" s="191">
        <f t="shared" si="27"/>
        <v>0</v>
      </c>
      <c r="Y128" s="191">
        <f t="shared" si="27"/>
        <v>0</v>
      </c>
      <c r="Z128" s="191">
        <f t="shared" si="27"/>
        <v>0</v>
      </c>
      <c r="AA128" s="191">
        <f t="shared" si="27"/>
        <v>0</v>
      </c>
      <c r="AB128" s="191">
        <f t="shared" si="27"/>
        <v>0</v>
      </c>
    </row>
    <row r="129" spans="1:28" x14ac:dyDescent="0.25">
      <c r="A129" s="248" t="str">
        <f>STATYSTYKI!A269</f>
        <v xml:space="preserve">Plac Grunwaldzki </v>
      </c>
      <c r="B129" s="248" t="str">
        <f>STATYSTYKI!B269</f>
        <v>pr_88g_A</v>
      </c>
      <c r="C129" s="248" t="str">
        <f>STATYSTYKI!C269</f>
        <v>PKS Turek</v>
      </c>
      <c r="D129" s="242">
        <f>ROUND(((STATYSTYKI!I269+STATYSTYKI!L269+STATYSTYKI!O269+STATYSTYKI!R269+STATYSTYKI!U269+STATYSTYKI!X269+STATYSTYKI!AA269+STATYSTYKI!AD269)*100%)/SUM(STATYSTYKI!$H$3+STATYSTYKI!$K$3+STATYSTYKI!$N$3+STATYSTYKI!$Q$3+STATYSTYKI!$T$3+STATYSTYKI!$W$3+STATYSTYKI!$Z$3+STATYSTYKI!$AC$3),0)</f>
        <v>14</v>
      </c>
      <c r="E129" s="191">
        <f t="shared" si="26"/>
        <v>0</v>
      </c>
      <c r="F129" s="191">
        <f t="shared" si="26"/>
        <v>0</v>
      </c>
      <c r="G129" s="191">
        <f t="shared" si="26"/>
        <v>0</v>
      </c>
      <c r="H129" s="191">
        <f t="shared" si="26"/>
        <v>0</v>
      </c>
      <c r="I129" s="191">
        <f t="shared" si="26"/>
        <v>0</v>
      </c>
      <c r="J129" s="191">
        <f t="shared" si="26"/>
        <v>0</v>
      </c>
      <c r="K129" s="191">
        <f t="shared" si="26"/>
        <v>1</v>
      </c>
      <c r="L129" s="191">
        <f t="shared" si="26"/>
        <v>2</v>
      </c>
      <c r="M129" s="191">
        <f t="shared" si="26"/>
        <v>1</v>
      </c>
      <c r="N129" s="191">
        <f t="shared" si="26"/>
        <v>1</v>
      </c>
      <c r="O129" s="191">
        <f t="shared" si="27"/>
        <v>1</v>
      </c>
      <c r="P129" s="191">
        <f t="shared" si="27"/>
        <v>1</v>
      </c>
      <c r="Q129" s="191">
        <f t="shared" si="27"/>
        <v>1</v>
      </c>
      <c r="R129" s="191">
        <f t="shared" si="27"/>
        <v>1</v>
      </c>
      <c r="S129" s="191">
        <f t="shared" si="27"/>
        <v>1</v>
      </c>
      <c r="T129" s="191">
        <f t="shared" si="27"/>
        <v>1</v>
      </c>
      <c r="U129" s="191">
        <f t="shared" si="27"/>
        <v>1</v>
      </c>
      <c r="V129" s="191">
        <f t="shared" si="27"/>
        <v>1</v>
      </c>
      <c r="W129" s="191">
        <f t="shared" si="27"/>
        <v>1</v>
      </c>
      <c r="X129" s="191">
        <f t="shared" si="27"/>
        <v>0</v>
      </c>
      <c r="Y129" s="191">
        <f t="shared" si="27"/>
        <v>0</v>
      </c>
      <c r="Z129" s="191">
        <f t="shared" si="27"/>
        <v>0</v>
      </c>
      <c r="AA129" s="191">
        <f t="shared" si="27"/>
        <v>0</v>
      </c>
      <c r="AB129" s="191">
        <f t="shared" si="27"/>
        <v>0</v>
      </c>
    </row>
    <row r="130" spans="1:28" x14ac:dyDescent="0.25">
      <c r="A130" s="248" t="str">
        <f>STATYSTYKI!A270</f>
        <v xml:space="preserve">Plac Grunwaldzki </v>
      </c>
      <c r="B130" s="248" t="str">
        <f>STATYSTYKI!B270</f>
        <v>pr_88g_A</v>
      </c>
      <c r="C130" s="248" t="str">
        <f>STATYSTYKI!C270</f>
        <v>PKS Wieluń</v>
      </c>
      <c r="D130" s="242">
        <f>ROUND(((STATYSTYKI!I270+STATYSTYKI!L270+STATYSTYKI!O270+STATYSTYKI!R270+STATYSTYKI!U270+STATYSTYKI!X270+STATYSTYKI!AA270+STATYSTYKI!AD270)*100%)/SUM(STATYSTYKI!$H$3+STATYSTYKI!$K$3+STATYSTYKI!$N$3+STATYSTYKI!$Q$3+STATYSTYKI!$T$3+STATYSTYKI!$W$3+STATYSTYKI!$Z$3+STATYSTYKI!$AC$3),0)</f>
        <v>26</v>
      </c>
      <c r="E130" s="191">
        <f t="shared" si="26"/>
        <v>0</v>
      </c>
      <c r="F130" s="191">
        <f t="shared" si="26"/>
        <v>0</v>
      </c>
      <c r="G130" s="191">
        <f t="shared" si="26"/>
        <v>0</v>
      </c>
      <c r="H130" s="191">
        <f t="shared" si="26"/>
        <v>0</v>
      </c>
      <c r="I130" s="191">
        <f t="shared" si="26"/>
        <v>0</v>
      </c>
      <c r="J130" s="191">
        <f t="shared" si="26"/>
        <v>0</v>
      </c>
      <c r="K130" s="191">
        <f t="shared" si="26"/>
        <v>1</v>
      </c>
      <c r="L130" s="191">
        <f t="shared" si="26"/>
        <v>4</v>
      </c>
      <c r="M130" s="191">
        <f t="shared" si="26"/>
        <v>2</v>
      </c>
      <c r="N130" s="191">
        <f t="shared" si="26"/>
        <v>1</v>
      </c>
      <c r="O130" s="191">
        <f t="shared" si="27"/>
        <v>1</v>
      </c>
      <c r="P130" s="191">
        <f t="shared" si="27"/>
        <v>1</v>
      </c>
      <c r="Q130" s="191">
        <f t="shared" si="27"/>
        <v>1</v>
      </c>
      <c r="R130" s="191">
        <f t="shared" si="27"/>
        <v>1</v>
      </c>
      <c r="S130" s="191">
        <f t="shared" si="27"/>
        <v>2</v>
      </c>
      <c r="T130" s="191">
        <f t="shared" si="27"/>
        <v>2</v>
      </c>
      <c r="U130" s="191">
        <f t="shared" si="27"/>
        <v>2</v>
      </c>
      <c r="V130" s="191">
        <f t="shared" si="27"/>
        <v>2</v>
      </c>
      <c r="W130" s="191">
        <f t="shared" si="27"/>
        <v>1</v>
      </c>
      <c r="X130" s="191">
        <f t="shared" si="27"/>
        <v>1</v>
      </c>
      <c r="Y130" s="191">
        <f t="shared" si="27"/>
        <v>0</v>
      </c>
      <c r="Z130" s="191">
        <f t="shared" si="27"/>
        <v>0</v>
      </c>
      <c r="AA130" s="191">
        <f t="shared" si="27"/>
        <v>0</v>
      </c>
      <c r="AB130" s="191">
        <f t="shared" si="27"/>
        <v>0</v>
      </c>
    </row>
    <row r="131" spans="1:28" x14ac:dyDescent="0.25">
      <c r="A131" s="248" t="str">
        <f>STATYSTYKI!A271</f>
        <v xml:space="preserve">Plac Grunwaldzki </v>
      </c>
      <c r="B131" s="248" t="str">
        <f>STATYSTYKI!B271</f>
        <v>pr_88g_A</v>
      </c>
      <c r="C131" s="248" t="str">
        <f>STATYSTYKI!C271</f>
        <v>Polbus</v>
      </c>
      <c r="D131" s="242">
        <f>ROUND(((STATYSTYKI!I271+STATYSTYKI!L271+STATYSTYKI!O271+STATYSTYKI!R271+STATYSTYKI!U271+STATYSTYKI!X271+STATYSTYKI!AA271+STATYSTYKI!AD271)*100%)/SUM(STATYSTYKI!$H$3+STATYSTYKI!$K$3+STATYSTYKI!$N$3+STATYSTYKI!$Q$3+STATYSTYKI!$T$3+STATYSTYKI!$W$3+STATYSTYKI!$Z$3+STATYSTYKI!$AC$3),0)</f>
        <v>12</v>
      </c>
      <c r="E131" s="191">
        <f t="shared" si="26"/>
        <v>0</v>
      </c>
      <c r="F131" s="191">
        <f t="shared" si="26"/>
        <v>0</v>
      </c>
      <c r="G131" s="191">
        <f t="shared" si="26"/>
        <v>0</v>
      </c>
      <c r="H131" s="191">
        <f t="shared" si="26"/>
        <v>0</v>
      </c>
      <c r="I131" s="191">
        <f t="shared" si="26"/>
        <v>0</v>
      </c>
      <c r="J131" s="191">
        <f t="shared" si="26"/>
        <v>0</v>
      </c>
      <c r="K131" s="191">
        <f t="shared" si="26"/>
        <v>1</v>
      </c>
      <c r="L131" s="191">
        <f t="shared" si="26"/>
        <v>2</v>
      </c>
      <c r="M131" s="191">
        <f t="shared" si="26"/>
        <v>1</v>
      </c>
      <c r="N131" s="191">
        <f t="shared" si="26"/>
        <v>1</v>
      </c>
      <c r="O131" s="191">
        <f t="shared" si="27"/>
        <v>1</v>
      </c>
      <c r="P131" s="191">
        <f t="shared" si="27"/>
        <v>1</v>
      </c>
      <c r="Q131" s="191">
        <f t="shared" si="27"/>
        <v>1</v>
      </c>
      <c r="R131" s="191">
        <f t="shared" si="27"/>
        <v>1</v>
      </c>
      <c r="S131" s="191">
        <f t="shared" si="27"/>
        <v>1</v>
      </c>
      <c r="T131" s="191">
        <f t="shared" si="27"/>
        <v>1</v>
      </c>
      <c r="U131" s="191">
        <f t="shared" si="27"/>
        <v>1</v>
      </c>
      <c r="V131" s="191">
        <f t="shared" si="27"/>
        <v>1</v>
      </c>
      <c r="W131" s="191">
        <f t="shared" si="27"/>
        <v>1</v>
      </c>
      <c r="X131" s="191">
        <f t="shared" si="27"/>
        <v>0</v>
      </c>
      <c r="Y131" s="191">
        <f t="shared" si="27"/>
        <v>0</v>
      </c>
      <c r="Z131" s="191">
        <f t="shared" si="27"/>
        <v>0</v>
      </c>
      <c r="AA131" s="191">
        <f t="shared" si="27"/>
        <v>0</v>
      </c>
      <c r="AB131" s="191">
        <f t="shared" si="27"/>
        <v>0</v>
      </c>
    </row>
    <row r="132" spans="1:28" x14ac:dyDescent="0.25">
      <c r="A132" s="248" t="str">
        <f>STATYSTYKI!A272</f>
        <v>Nadodrze</v>
      </c>
      <c r="B132" s="248" t="str">
        <f>STATYSTYKI!B272</f>
        <v>pr_90c_T</v>
      </c>
      <c r="C132" s="248" t="str">
        <f>STATYSTYKI!C272</f>
        <v>Przejazd Techniczny</v>
      </c>
      <c r="D132" s="242">
        <f>ROUND(((STATYSTYKI!I272+STATYSTYKI!L272+STATYSTYKI!O272+STATYSTYKI!R272+STATYSTYKI!U272+STATYSTYKI!X272+STATYSTYKI!AA272+STATYSTYKI!AD272)*100%)/SUM(STATYSTYKI!$H$3+STATYSTYKI!$K$3+STATYSTYKI!$N$3+STATYSTYKI!$Q$3+STATYSTYKI!$T$3+STATYSTYKI!$W$3+STATYSTYKI!$Z$3+STATYSTYKI!$AC$3),0)</f>
        <v>0</v>
      </c>
      <c r="E132" s="191">
        <f t="shared" si="26"/>
        <v>0</v>
      </c>
      <c r="F132" s="191">
        <f t="shared" si="26"/>
        <v>0</v>
      </c>
      <c r="G132" s="191">
        <f t="shared" si="26"/>
        <v>0</v>
      </c>
      <c r="H132" s="191">
        <f t="shared" si="26"/>
        <v>0</v>
      </c>
      <c r="I132" s="191">
        <f t="shared" si="26"/>
        <v>0</v>
      </c>
      <c r="J132" s="191">
        <f t="shared" si="26"/>
        <v>0</v>
      </c>
      <c r="K132" s="191">
        <f t="shared" si="26"/>
        <v>0</v>
      </c>
      <c r="L132" s="191">
        <f t="shared" si="26"/>
        <v>0</v>
      </c>
      <c r="M132" s="191">
        <f t="shared" si="26"/>
        <v>0</v>
      </c>
      <c r="N132" s="191">
        <f t="shared" si="26"/>
        <v>0</v>
      </c>
      <c r="O132" s="191">
        <f t="shared" si="27"/>
        <v>0</v>
      </c>
      <c r="P132" s="191">
        <f t="shared" si="27"/>
        <v>0</v>
      </c>
      <c r="Q132" s="191">
        <f t="shared" si="27"/>
        <v>0</v>
      </c>
      <c r="R132" s="191">
        <f t="shared" si="27"/>
        <v>0</v>
      </c>
      <c r="S132" s="191">
        <f t="shared" si="27"/>
        <v>0</v>
      </c>
      <c r="T132" s="191">
        <f t="shared" si="27"/>
        <v>0</v>
      </c>
      <c r="U132" s="191">
        <f t="shared" si="27"/>
        <v>0</v>
      </c>
      <c r="V132" s="191">
        <f t="shared" si="27"/>
        <v>0</v>
      </c>
      <c r="W132" s="191">
        <f t="shared" si="27"/>
        <v>0</v>
      </c>
      <c r="X132" s="191">
        <f t="shared" si="27"/>
        <v>0</v>
      </c>
      <c r="Y132" s="191">
        <f t="shared" si="27"/>
        <v>0</v>
      </c>
      <c r="Z132" s="191">
        <f t="shared" si="27"/>
        <v>0</v>
      </c>
      <c r="AA132" s="191">
        <f t="shared" si="27"/>
        <v>0</v>
      </c>
      <c r="AB132" s="191">
        <f t="shared" si="27"/>
        <v>0</v>
      </c>
    </row>
    <row r="133" spans="1:28" x14ac:dyDescent="0.25">
      <c r="A133" s="248" t="str">
        <f>STATYSTYKI!A273</f>
        <v xml:space="preserve">Plac Grunwaldzki </v>
      </c>
      <c r="B133" s="248" t="str">
        <f>STATYSTYKI!B273</f>
        <v>pr_88g_A</v>
      </c>
      <c r="C133" s="248" t="str">
        <f>STATYSTYKI!C273</f>
        <v>PRZEWOZIK</v>
      </c>
      <c r="D133" s="242">
        <f>ROUND(((STATYSTYKI!I273+STATYSTYKI!L273+STATYSTYKI!O273+STATYSTYKI!R273+STATYSTYKI!U273+STATYSTYKI!X273+STATYSTYKI!AA273+STATYSTYKI!AD273)*100%)/SUM(STATYSTYKI!$H$3+STATYSTYKI!$K$3+STATYSTYKI!$N$3+STATYSTYKI!$Q$3+STATYSTYKI!$T$3+STATYSTYKI!$W$3+STATYSTYKI!$Z$3+STATYSTYKI!$AC$3),0)</f>
        <v>0</v>
      </c>
      <c r="E133" s="191">
        <f t="shared" si="26"/>
        <v>0</v>
      </c>
      <c r="F133" s="191">
        <f t="shared" si="26"/>
        <v>0</v>
      </c>
      <c r="G133" s="191">
        <f t="shared" si="26"/>
        <v>0</v>
      </c>
      <c r="H133" s="191">
        <f t="shared" si="26"/>
        <v>0</v>
      </c>
      <c r="I133" s="191">
        <f t="shared" si="26"/>
        <v>0</v>
      </c>
      <c r="J133" s="191">
        <f t="shared" si="26"/>
        <v>0</v>
      </c>
      <c r="K133" s="191">
        <f t="shared" si="26"/>
        <v>0</v>
      </c>
      <c r="L133" s="191">
        <f t="shared" si="26"/>
        <v>0</v>
      </c>
      <c r="M133" s="191">
        <f t="shared" si="26"/>
        <v>0</v>
      </c>
      <c r="N133" s="191">
        <f t="shared" si="26"/>
        <v>0</v>
      </c>
      <c r="O133" s="191">
        <f t="shared" si="27"/>
        <v>0</v>
      </c>
      <c r="P133" s="191">
        <f t="shared" si="27"/>
        <v>0</v>
      </c>
      <c r="Q133" s="191">
        <f t="shared" si="27"/>
        <v>0</v>
      </c>
      <c r="R133" s="191">
        <f t="shared" si="27"/>
        <v>0</v>
      </c>
      <c r="S133" s="191">
        <f t="shared" si="27"/>
        <v>0</v>
      </c>
      <c r="T133" s="191">
        <f t="shared" si="27"/>
        <v>0</v>
      </c>
      <c r="U133" s="191">
        <f t="shared" si="27"/>
        <v>0</v>
      </c>
      <c r="V133" s="191">
        <f t="shared" si="27"/>
        <v>0</v>
      </c>
      <c r="W133" s="191">
        <f t="shared" si="27"/>
        <v>0</v>
      </c>
      <c r="X133" s="191">
        <f t="shared" si="27"/>
        <v>0</v>
      </c>
      <c r="Y133" s="191">
        <f t="shared" si="27"/>
        <v>0</v>
      </c>
      <c r="Z133" s="191">
        <f t="shared" si="27"/>
        <v>0</v>
      </c>
      <c r="AA133" s="191">
        <f t="shared" si="27"/>
        <v>0</v>
      </c>
      <c r="AB133" s="191">
        <f t="shared" si="27"/>
        <v>0</v>
      </c>
    </row>
    <row r="134" spans="1:28" x14ac:dyDescent="0.25">
      <c r="A134" s="248" t="str">
        <f>STATYSTYKI!A274</f>
        <v>Nadodrze</v>
      </c>
      <c r="B134" s="248" t="str">
        <f>STATYSTYKI!B274</f>
        <v>pr_90a_kier_zach_A</v>
      </c>
      <c r="C134" s="248" t="str">
        <f>STATYSTYKI!C274</f>
        <v>Sevibus</v>
      </c>
      <c r="D134" s="242">
        <f>ROUND(((STATYSTYKI!I274+STATYSTYKI!L274+STATYSTYKI!O274+STATYSTYKI!R274+STATYSTYKI!U274+STATYSTYKI!X274+STATYSTYKI!AA274+STATYSTYKI!AD274)*100%)/SUM(STATYSTYKI!$H$3+STATYSTYKI!$K$3+STATYSTYKI!$N$3+STATYSTYKI!$Q$3+STATYSTYKI!$T$3+STATYSTYKI!$W$3+STATYSTYKI!$Z$3+STATYSTYKI!$AC$3),0)</f>
        <v>0</v>
      </c>
      <c r="E134" s="191">
        <f t="shared" si="26"/>
        <v>0</v>
      </c>
      <c r="F134" s="191">
        <f t="shared" si="26"/>
        <v>0</v>
      </c>
      <c r="G134" s="191">
        <f t="shared" si="26"/>
        <v>0</v>
      </c>
      <c r="H134" s="191">
        <f t="shared" si="26"/>
        <v>0</v>
      </c>
      <c r="I134" s="191">
        <f t="shared" si="26"/>
        <v>0</v>
      </c>
      <c r="J134" s="191">
        <f t="shared" si="26"/>
        <v>0</v>
      </c>
      <c r="K134" s="191">
        <f t="shared" si="26"/>
        <v>0</v>
      </c>
      <c r="L134" s="191">
        <f t="shared" si="26"/>
        <v>0</v>
      </c>
      <c r="M134" s="191">
        <f t="shared" si="26"/>
        <v>0</v>
      </c>
      <c r="N134" s="191">
        <f t="shared" si="26"/>
        <v>0</v>
      </c>
      <c r="O134" s="191">
        <f t="shared" si="27"/>
        <v>0</v>
      </c>
      <c r="P134" s="191">
        <f t="shared" si="27"/>
        <v>0</v>
      </c>
      <c r="Q134" s="191">
        <f t="shared" si="27"/>
        <v>0</v>
      </c>
      <c r="R134" s="191">
        <f t="shared" si="27"/>
        <v>0</v>
      </c>
      <c r="S134" s="191">
        <f t="shared" si="27"/>
        <v>0</v>
      </c>
      <c r="T134" s="191">
        <f t="shared" si="27"/>
        <v>0</v>
      </c>
      <c r="U134" s="191">
        <f t="shared" si="27"/>
        <v>0</v>
      </c>
      <c r="V134" s="191">
        <f t="shared" si="27"/>
        <v>0</v>
      </c>
      <c r="W134" s="191">
        <f t="shared" si="27"/>
        <v>0</v>
      </c>
      <c r="X134" s="191">
        <f t="shared" si="27"/>
        <v>0</v>
      </c>
      <c r="Y134" s="191">
        <f t="shared" si="27"/>
        <v>0</v>
      </c>
      <c r="Z134" s="191">
        <f t="shared" si="27"/>
        <v>0</v>
      </c>
      <c r="AA134" s="191">
        <f t="shared" si="27"/>
        <v>0</v>
      </c>
      <c r="AB134" s="191">
        <f t="shared" si="27"/>
        <v>0</v>
      </c>
    </row>
    <row r="135" spans="1:28" x14ac:dyDescent="0.25">
      <c r="A135" s="248" t="str">
        <f>STATYSTYKI!A275</f>
        <v xml:space="preserve">Plac Grunwaldzki </v>
      </c>
      <c r="B135" s="248" t="str">
        <f>STATYSTYKI!B275</f>
        <v>pr_88g_A</v>
      </c>
      <c r="C135" s="248" t="str">
        <f>STATYSTYKI!C275</f>
        <v>Trako</v>
      </c>
      <c r="D135" s="242">
        <f>ROUND(((STATYSTYKI!I275+STATYSTYKI!L275+STATYSTYKI!O275+STATYSTYKI!R275+STATYSTYKI!U275+STATYSTYKI!X275+STATYSTYKI!AA275+STATYSTYKI!AD275)*100%)/SUM(STATYSTYKI!$H$3+STATYSTYKI!$K$3+STATYSTYKI!$N$3+STATYSTYKI!$Q$3+STATYSTYKI!$T$3+STATYSTYKI!$W$3+STATYSTYKI!$Z$3+STATYSTYKI!$AC$3),0)</f>
        <v>6</v>
      </c>
      <c r="E135" s="191">
        <f t="shared" si="26"/>
        <v>0</v>
      </c>
      <c r="F135" s="191">
        <f t="shared" si="26"/>
        <v>0</v>
      </c>
      <c r="G135" s="191">
        <f t="shared" si="26"/>
        <v>0</v>
      </c>
      <c r="H135" s="191">
        <f t="shared" si="26"/>
        <v>0</v>
      </c>
      <c r="I135" s="191">
        <f t="shared" si="26"/>
        <v>0</v>
      </c>
      <c r="J135" s="191">
        <f t="shared" si="26"/>
        <v>0</v>
      </c>
      <c r="K135" s="191">
        <f t="shared" si="26"/>
        <v>0</v>
      </c>
      <c r="L135" s="191">
        <f t="shared" si="26"/>
        <v>1</v>
      </c>
      <c r="M135" s="191">
        <f t="shared" si="26"/>
        <v>0</v>
      </c>
      <c r="N135" s="191">
        <f t="shared" si="26"/>
        <v>0</v>
      </c>
      <c r="O135" s="191">
        <f t="shared" si="27"/>
        <v>0</v>
      </c>
      <c r="P135" s="191">
        <f t="shared" si="27"/>
        <v>0</v>
      </c>
      <c r="Q135" s="191">
        <f t="shared" si="27"/>
        <v>0</v>
      </c>
      <c r="R135" s="191">
        <f t="shared" si="27"/>
        <v>0</v>
      </c>
      <c r="S135" s="191">
        <f t="shared" si="27"/>
        <v>0</v>
      </c>
      <c r="T135" s="191">
        <f t="shared" si="27"/>
        <v>1</v>
      </c>
      <c r="U135" s="191">
        <f t="shared" si="27"/>
        <v>1</v>
      </c>
      <c r="V135" s="191">
        <f t="shared" si="27"/>
        <v>0</v>
      </c>
      <c r="W135" s="191">
        <f t="shared" si="27"/>
        <v>0</v>
      </c>
      <c r="X135" s="191">
        <f t="shared" si="27"/>
        <v>0</v>
      </c>
      <c r="Y135" s="191">
        <f t="shared" si="27"/>
        <v>0</v>
      </c>
      <c r="Z135" s="191">
        <f t="shared" si="27"/>
        <v>0</v>
      </c>
      <c r="AA135" s="191">
        <f t="shared" si="27"/>
        <v>0</v>
      </c>
      <c r="AB135" s="191">
        <f t="shared" si="27"/>
        <v>0</v>
      </c>
    </row>
    <row r="136" spans="1:28" x14ac:dyDescent="0.25">
      <c r="A136" s="287" t="str">
        <f>[2]STATYSTYKI!A1394</f>
        <v>RAZEM</v>
      </c>
      <c r="B136" s="287"/>
      <c r="C136" s="287"/>
      <c r="D136" s="242">
        <f>ROUND(((STATYSTYKI!I276+STATYSTYKI!L276+STATYSTYKI!O276+STATYSTYKI!R276+STATYSTYKI!U276+STATYSTYKI!X276+STATYSTYKI!AA276+STATYSTYKI!AD276)*100%)/SUM(STATYSTYKI!$H$3+STATYSTYKI!$K$3+STATYSTYKI!$N$3+STATYSTYKI!$Q$3+STATYSTYKI!$T$3+STATYSTYKI!$W$3+STATYSTYKI!$Z$3+STATYSTYKI!$AC$3),0)</f>
        <v>48174</v>
      </c>
      <c r="E136" s="191">
        <f t="shared" si="26"/>
        <v>15</v>
      </c>
      <c r="F136" s="191">
        <f t="shared" si="26"/>
        <v>4</v>
      </c>
      <c r="G136" s="191">
        <f t="shared" si="26"/>
        <v>0</v>
      </c>
      <c r="H136" s="191">
        <f t="shared" si="26"/>
        <v>11</v>
      </c>
      <c r="I136" s="191">
        <f t="shared" si="26"/>
        <v>107</v>
      </c>
      <c r="J136" s="191">
        <f t="shared" si="26"/>
        <v>776</v>
      </c>
      <c r="K136" s="191">
        <f t="shared" si="26"/>
        <v>2485</v>
      </c>
      <c r="L136" s="191">
        <f t="shared" si="26"/>
        <v>6741</v>
      </c>
      <c r="M136" s="191">
        <f t="shared" si="26"/>
        <v>3487</v>
      </c>
      <c r="N136" s="191">
        <f t="shared" si="26"/>
        <v>2776</v>
      </c>
      <c r="O136" s="191">
        <f t="shared" si="27"/>
        <v>2661</v>
      </c>
      <c r="P136" s="191">
        <f t="shared" si="27"/>
        <v>2458</v>
      </c>
      <c r="Q136" s="191">
        <f t="shared" si="27"/>
        <v>2397</v>
      </c>
      <c r="R136" s="191">
        <f t="shared" si="27"/>
        <v>2619</v>
      </c>
      <c r="S136" s="191">
        <f t="shared" si="27"/>
        <v>3399</v>
      </c>
      <c r="T136" s="191">
        <f t="shared" si="27"/>
        <v>4072</v>
      </c>
      <c r="U136" s="191">
        <f t="shared" si="27"/>
        <v>4592</v>
      </c>
      <c r="V136" s="191">
        <f t="shared" si="27"/>
        <v>3598</v>
      </c>
      <c r="W136" s="191">
        <f t="shared" si="27"/>
        <v>2642</v>
      </c>
      <c r="X136" s="191">
        <f t="shared" si="27"/>
        <v>1671</v>
      </c>
      <c r="Y136" s="191">
        <f t="shared" si="27"/>
        <v>803</v>
      </c>
      <c r="Z136" s="191">
        <f t="shared" si="27"/>
        <v>470</v>
      </c>
      <c r="AA136" s="191">
        <f t="shared" si="27"/>
        <v>310</v>
      </c>
      <c r="AB136" s="191">
        <f t="shared" si="27"/>
        <v>80</v>
      </c>
    </row>
  </sheetData>
  <mergeCells count="13">
    <mergeCell ref="B4:B5"/>
    <mergeCell ref="C4:C5"/>
    <mergeCell ref="D4:D5"/>
    <mergeCell ref="B24:C24"/>
    <mergeCell ref="C27:C28"/>
    <mergeCell ref="D27:D28"/>
    <mergeCell ref="A136:C136"/>
    <mergeCell ref="C35:C36"/>
    <mergeCell ref="D35:D36"/>
    <mergeCell ref="A44:A45"/>
    <mergeCell ref="B44:B45"/>
    <mergeCell ref="C44:C45"/>
    <mergeCell ref="D44:D45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E32" sqref="E32"/>
    </sheetView>
  </sheetViews>
  <sheetFormatPr defaultColWidth="8.85546875" defaultRowHeight="15" x14ac:dyDescent="0.25"/>
  <cols>
    <col min="1" max="1" width="20.7109375" style="212" bestFit="1" customWidth="1"/>
    <col min="2" max="2" width="23.5703125" style="212" bestFit="1" customWidth="1"/>
    <col min="3" max="4" width="15.7109375" style="212" customWidth="1"/>
    <col min="5" max="5" width="19.28515625" style="213" customWidth="1"/>
    <col min="6" max="7" width="15.7109375" style="47" customWidth="1"/>
    <col min="8" max="16384" width="8.85546875" style="47"/>
  </cols>
  <sheetData>
    <row r="1" spans="1:7" x14ac:dyDescent="0.25">
      <c r="A1" s="211" t="s">
        <v>143</v>
      </c>
    </row>
    <row r="2" spans="1:7" x14ac:dyDescent="0.25">
      <c r="A2" s="211"/>
    </row>
    <row r="3" spans="1:7" ht="28.9" customHeight="1" x14ac:dyDescent="0.25">
      <c r="A3" s="296" t="s">
        <v>265</v>
      </c>
      <c r="B3" s="296" t="s">
        <v>126</v>
      </c>
      <c r="C3" s="255" t="s">
        <v>266</v>
      </c>
      <c r="D3" s="256" t="s">
        <v>275</v>
      </c>
      <c r="E3" s="214"/>
      <c r="F3" s="297" t="s">
        <v>267</v>
      </c>
      <c r="G3" s="298"/>
    </row>
    <row r="4" spans="1:7" x14ac:dyDescent="0.25">
      <c r="A4" s="296"/>
      <c r="B4" s="296"/>
      <c r="C4" s="254" t="s">
        <v>125</v>
      </c>
      <c r="D4" s="254" t="s">
        <v>268</v>
      </c>
      <c r="E4" s="214"/>
      <c r="F4" s="215" t="s">
        <v>269</v>
      </c>
      <c r="G4" s="216" t="s">
        <v>270</v>
      </c>
    </row>
    <row r="5" spans="1:7" x14ac:dyDescent="0.25">
      <c r="A5" s="217" t="str">
        <f>STATYSTYKI!A7</f>
        <v xml:space="preserve">Plac Grunwaldzki </v>
      </c>
      <c r="B5" s="217" t="str">
        <f>STATYSTYKI!B7</f>
        <v xml:space="preserve">pr_88a_wyjazd_A </v>
      </c>
      <c r="C5" s="218">
        <f>SZACOWANIE!D6</f>
        <v>619</v>
      </c>
      <c r="D5" s="219">
        <f>SUMIFS('BAZA DANYCH'!$Y:$Y,'BAZA DANYCH'!$A:$A,A5,'BAZA DANYCH'!$F:$F,B5)</f>
        <v>400</v>
      </c>
      <c r="E5" s="220"/>
      <c r="F5" s="221" t="s">
        <v>271</v>
      </c>
      <c r="G5" s="222" t="s">
        <v>272</v>
      </c>
    </row>
    <row r="6" spans="1:7" x14ac:dyDescent="0.25">
      <c r="A6" s="217" t="str">
        <f>STATYSTYKI!A8</f>
        <v xml:space="preserve">Plac Grunwaldzki </v>
      </c>
      <c r="B6" s="217" t="str">
        <f>STATYSTYKI!B8</f>
        <v>pr_88b_wjazd_A</v>
      </c>
      <c r="C6" s="218">
        <f>SZACOWANIE!D7</f>
        <v>312</v>
      </c>
      <c r="D6" s="219">
        <f>SUMIFS('BAZA DANYCH'!$Y:$Y,'BAZA DANYCH'!$A:$A,A6,'BAZA DANYCH'!$F:$F,B6)</f>
        <v>202</v>
      </c>
      <c r="E6" s="223"/>
    </row>
    <row r="7" spans="1:7" x14ac:dyDescent="0.25">
      <c r="A7" s="217" t="str">
        <f>STATYSTYKI!A9</f>
        <v xml:space="preserve">Plac Grunwaldzki </v>
      </c>
      <c r="B7" s="217" t="str">
        <f>STATYSTYKI!B9</f>
        <v>pr_88c_T</v>
      </c>
      <c r="C7" s="218">
        <f>SZACOWANIE!D8</f>
        <v>7042</v>
      </c>
      <c r="D7" s="219">
        <f>SUMIFS('BAZA DANYCH'!$Y:$Y,'BAZA DANYCH'!$A:$A,A7,'BAZA DANYCH'!$F:$F,B7)</f>
        <v>4553</v>
      </c>
      <c r="E7" s="223"/>
      <c r="F7" s="224"/>
    </row>
    <row r="8" spans="1:7" x14ac:dyDescent="0.25">
      <c r="A8" s="217" t="str">
        <f>STATYSTYKI!A10</f>
        <v xml:space="preserve">Plac Grunwaldzki </v>
      </c>
      <c r="B8" s="217" t="str">
        <f>STATYSTYKI!B10</f>
        <v>pr_88c_A</v>
      </c>
      <c r="C8" s="218">
        <f>SZACOWANIE!D9</f>
        <v>2850</v>
      </c>
      <c r="D8" s="219">
        <f>SUMIFS('BAZA DANYCH'!$Y:$Y,'BAZA DANYCH'!$A:$A,A8,'BAZA DANYCH'!$F:$F,B8)</f>
        <v>1843</v>
      </c>
      <c r="E8" s="223"/>
    </row>
    <row r="9" spans="1:7" x14ac:dyDescent="0.25">
      <c r="A9" s="217" t="str">
        <f>STATYSTYKI!A11</f>
        <v xml:space="preserve">Plac Grunwaldzki </v>
      </c>
      <c r="B9" s="217" t="str">
        <f>STATYSTYKI!B11</f>
        <v>pr_88d_T</v>
      </c>
      <c r="C9" s="218">
        <f>SZACOWANIE!D10</f>
        <v>3738</v>
      </c>
      <c r="D9" s="219">
        <f>SUMIFS('BAZA DANYCH'!$Y:$Y,'BAZA DANYCH'!$A:$A,A9,'BAZA DANYCH'!$F:$F,B9)</f>
        <v>2417</v>
      </c>
      <c r="E9" s="223"/>
    </row>
    <row r="10" spans="1:7" x14ac:dyDescent="0.25">
      <c r="A10" s="217" t="str">
        <f>STATYSTYKI!A12</f>
        <v xml:space="preserve">Plac Grunwaldzki </v>
      </c>
      <c r="B10" s="217" t="str">
        <f>STATYSTYKI!B12</f>
        <v>pr_88d_A</v>
      </c>
      <c r="C10" s="218">
        <f>SZACOWANIE!D11</f>
        <v>5500</v>
      </c>
      <c r="D10" s="219">
        <f>SUMIFS('BAZA DANYCH'!$Y:$Y,'BAZA DANYCH'!$A:$A,A10,'BAZA DANYCH'!$F:$F,B10)</f>
        <v>3556</v>
      </c>
      <c r="E10" s="223"/>
    </row>
    <row r="11" spans="1:7" x14ac:dyDescent="0.25">
      <c r="A11" s="217" t="str">
        <f>STATYSTYKI!A13</f>
        <v xml:space="preserve">Plac Grunwaldzki </v>
      </c>
      <c r="B11" s="217" t="str">
        <f>STATYSTYKI!B13</f>
        <v>pr_88e_T</v>
      </c>
      <c r="C11" s="218">
        <f>SZACOWANIE!D12</f>
        <v>3999</v>
      </c>
      <c r="D11" s="219">
        <f>SUMIFS('BAZA DANYCH'!$Y:$Y,'BAZA DANYCH'!$A:$A,A11,'BAZA DANYCH'!$F:$F,B11)</f>
        <v>2586</v>
      </c>
      <c r="E11" s="223"/>
    </row>
    <row r="12" spans="1:7" x14ac:dyDescent="0.25">
      <c r="A12" s="217" t="str">
        <f>STATYSTYKI!A14</f>
        <v xml:space="preserve">Plac Grunwaldzki </v>
      </c>
      <c r="B12" s="217" t="str">
        <f>STATYSTYKI!B14</f>
        <v>pr_88e_A</v>
      </c>
      <c r="C12" s="218">
        <f>SZACOWANIE!D13</f>
        <v>3645</v>
      </c>
      <c r="D12" s="219">
        <f>SUMIFS('BAZA DANYCH'!$Y:$Y,'BAZA DANYCH'!$A:$A,A12,'BAZA DANYCH'!$F:$F,B12)</f>
        <v>2357</v>
      </c>
      <c r="E12" s="223"/>
    </row>
    <row r="13" spans="1:7" x14ac:dyDescent="0.25">
      <c r="A13" s="217" t="str">
        <f>STATYSTYKI!A15</f>
        <v xml:space="preserve">Plac Grunwaldzki </v>
      </c>
      <c r="B13" s="217" t="str">
        <f>STATYSTYKI!B15</f>
        <v>pr_88f_T</v>
      </c>
      <c r="C13" s="218">
        <f>SZACOWANIE!D14</f>
        <v>2915</v>
      </c>
      <c r="D13" s="219">
        <f>SUMIFS('BAZA DANYCH'!$Y:$Y,'BAZA DANYCH'!$A:$A,A13,'BAZA DANYCH'!$F:$F,B13)</f>
        <v>1912</v>
      </c>
      <c r="E13" s="223"/>
    </row>
    <row r="14" spans="1:7" x14ac:dyDescent="0.25">
      <c r="A14" s="217" t="str">
        <f>STATYSTYKI!A16</f>
        <v xml:space="preserve">Plac Grunwaldzki </v>
      </c>
      <c r="B14" s="217" t="str">
        <f>STATYSTYKI!B16</f>
        <v>pr_88f_A</v>
      </c>
      <c r="C14" s="218">
        <f>SZACOWANIE!D15</f>
        <v>4262</v>
      </c>
      <c r="D14" s="219">
        <f>SUMIFS('BAZA DANYCH'!$Y:$Y,'BAZA DANYCH'!$A:$A,A14,'BAZA DANYCH'!$F:$F,B14)</f>
        <v>2756</v>
      </c>
      <c r="E14" s="223"/>
    </row>
    <row r="15" spans="1:7" x14ac:dyDescent="0.25">
      <c r="A15" s="217" t="str">
        <f>STATYSTYKI!A17</f>
        <v xml:space="preserve">Plac Grunwaldzki </v>
      </c>
      <c r="B15" s="217" t="str">
        <f>STATYSTYKI!B17</f>
        <v>pr_88g_A</v>
      </c>
      <c r="C15" s="218">
        <f>SZACOWANIE!D16</f>
        <v>857</v>
      </c>
      <c r="D15" s="219">
        <f>SUMIFS('BAZA DANYCH'!$Y:$Y,'BAZA DANYCH'!$A:$A,A15,'BAZA DANYCH'!$F:$F,B15)</f>
        <v>562</v>
      </c>
      <c r="E15" s="223"/>
    </row>
    <row r="16" spans="1:7" x14ac:dyDescent="0.25">
      <c r="A16" s="217" t="str">
        <f>STATYSTYKI!A18</f>
        <v xml:space="preserve">Plac Grunwaldzki </v>
      </c>
      <c r="B16" s="217" t="str">
        <f>STATYSTYKI!B18</f>
        <v>pr_88h_T</v>
      </c>
      <c r="C16" s="218">
        <f>SZACOWANIE!D17</f>
        <v>1925</v>
      </c>
      <c r="D16" s="219">
        <f>SUMIFS('BAZA DANYCH'!$Y:$Y,'BAZA DANYCH'!$A:$A,A16,'BAZA DANYCH'!$F:$F,B16)</f>
        <v>1245</v>
      </c>
      <c r="E16" s="223"/>
    </row>
    <row r="17" spans="1:5" x14ac:dyDescent="0.25">
      <c r="A17" s="217" t="str">
        <f>STATYSTYKI!A19</f>
        <v>Nadodrze</v>
      </c>
      <c r="B17" s="217" t="str">
        <f>STATYSTYKI!B19</f>
        <v>pr_90a_kier_zach_T</v>
      </c>
      <c r="C17" s="218">
        <f>SZACOWANIE!D18</f>
        <v>2275</v>
      </c>
      <c r="D17" s="219">
        <f>SUMIFS('BAZA DANYCH'!$Y:$Y,'BAZA DANYCH'!$A:$A,A17,'BAZA DANYCH'!$F:$F,B17)</f>
        <v>1471</v>
      </c>
      <c r="E17" s="223"/>
    </row>
    <row r="18" spans="1:5" x14ac:dyDescent="0.25">
      <c r="A18" s="217" t="str">
        <f>STATYSTYKI!A20</f>
        <v>Nadodrze</v>
      </c>
      <c r="B18" s="217" t="str">
        <f>STATYSTYKI!B20</f>
        <v>pr_90b_kier_wsch_T</v>
      </c>
      <c r="C18" s="218">
        <f>SZACOWANIE!D19</f>
        <v>1608</v>
      </c>
      <c r="D18" s="219">
        <f>SUMIFS('BAZA DANYCH'!$Y:$Y,'BAZA DANYCH'!$A:$A,A18,'BAZA DANYCH'!$F:$F,B18)</f>
        <v>1040</v>
      </c>
      <c r="E18" s="223"/>
    </row>
    <row r="19" spans="1:5" x14ac:dyDescent="0.25">
      <c r="A19" s="217" t="str">
        <f>STATYSTYKI!A21</f>
        <v>Nadodrze</v>
      </c>
      <c r="B19" s="217" t="str">
        <f>STATYSTYKI!B21</f>
        <v>pr_90c_T</v>
      </c>
      <c r="C19" s="218">
        <f>SZACOWANIE!D20</f>
        <v>2088</v>
      </c>
      <c r="D19" s="219">
        <f>SUMIFS('BAZA DANYCH'!$Y:$Y,'BAZA DANYCH'!$A:$A,A19,'BAZA DANYCH'!$F:$F,B19)</f>
        <v>1369</v>
      </c>
      <c r="E19" s="223"/>
    </row>
    <row r="20" spans="1:5" x14ac:dyDescent="0.25">
      <c r="A20" s="217" t="str">
        <f>STATYSTYKI!A22</f>
        <v>Nadodrze</v>
      </c>
      <c r="B20" s="217" t="str">
        <f>STATYSTYKI!B22</f>
        <v>pr_90a_kier_zach_A</v>
      </c>
      <c r="C20" s="218">
        <f>SZACOWANIE!D21</f>
        <v>1041</v>
      </c>
      <c r="D20" s="219">
        <f>SUMIFS('BAZA DANYCH'!$Y:$Y,'BAZA DANYCH'!$A:$A,A20,'BAZA DANYCH'!$F:$F,B20)</f>
        <v>673</v>
      </c>
      <c r="E20" s="223"/>
    </row>
    <row r="21" spans="1:5" x14ac:dyDescent="0.25">
      <c r="A21" s="217" t="str">
        <f>STATYSTYKI!A23</f>
        <v>Nadodrze</v>
      </c>
      <c r="B21" s="217" t="str">
        <f>STATYSTYKI!B23</f>
        <v>pr_90b_kier_wsch_A</v>
      </c>
      <c r="C21" s="218">
        <f>SZACOWANIE!D22</f>
        <v>1059</v>
      </c>
      <c r="D21" s="219">
        <f>SUMIFS('BAZA DANYCH'!$Y:$Y,'BAZA DANYCH'!$A:$A,A21,'BAZA DANYCH'!$F:$F,B21)</f>
        <v>685</v>
      </c>
      <c r="E21" s="223"/>
    </row>
    <row r="22" spans="1:5" x14ac:dyDescent="0.25">
      <c r="A22" s="217" t="str">
        <f>STATYSTYKI!A24</f>
        <v>Nadodrze</v>
      </c>
      <c r="B22" s="217" t="str">
        <f>STATYSTYKI!B24</f>
        <v>pr_90d_T</v>
      </c>
      <c r="C22" s="218">
        <f>SZACOWANIE!D23</f>
        <v>2437</v>
      </c>
      <c r="D22" s="219">
        <f>SUMIFS('BAZA DANYCH'!$Y:$Y,'BAZA DANYCH'!$A:$A,A22,'BAZA DANYCH'!$F:$F,B22)</f>
        <v>1584</v>
      </c>
      <c r="E22" s="223"/>
    </row>
  </sheetData>
  <mergeCells count="3">
    <mergeCell ref="A3:A4"/>
    <mergeCell ref="B3:B4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0"/>
  <sheetViews>
    <sheetView zoomScale="110" zoomScaleNormal="110" workbookViewId="0">
      <pane ySplit="1" topLeftCell="A2" activePane="bottomLeft" state="frozen"/>
      <selection pane="bottomLeft" activeCell="E32" sqref="E32"/>
    </sheetView>
  </sheetViews>
  <sheetFormatPr defaultColWidth="9.140625" defaultRowHeight="15" x14ac:dyDescent="0.25"/>
  <cols>
    <col min="1" max="1" width="20.140625" style="3" customWidth="1"/>
    <col min="2" max="2" width="39.7109375" style="47" bestFit="1" customWidth="1"/>
    <col min="3" max="3" width="22.5703125" style="47" customWidth="1"/>
    <col min="4" max="16384" width="9.140625" style="47"/>
  </cols>
  <sheetData>
    <row r="1" spans="1:3" x14ac:dyDescent="0.25">
      <c r="A1" s="5" t="s">
        <v>41</v>
      </c>
      <c r="B1" s="6" t="s">
        <v>42</v>
      </c>
    </row>
    <row r="2" spans="1:3" x14ac:dyDescent="0.25">
      <c r="A2" s="3">
        <v>5402</v>
      </c>
      <c r="B2" s="47" t="s">
        <v>43</v>
      </c>
      <c r="C2" s="47" t="s">
        <v>43</v>
      </c>
    </row>
    <row r="3" spans="1:3" x14ac:dyDescent="0.25">
      <c r="A3" s="3">
        <v>5403</v>
      </c>
      <c r="B3" s="47" t="s">
        <v>43</v>
      </c>
      <c r="C3" s="47" t="s">
        <v>43</v>
      </c>
    </row>
    <row r="4" spans="1:3" x14ac:dyDescent="0.25">
      <c r="A4" s="3">
        <v>5404</v>
      </c>
      <c r="B4" s="47" t="s">
        <v>43</v>
      </c>
      <c r="C4" s="47" t="s">
        <v>43</v>
      </c>
    </row>
    <row r="5" spans="1:3" x14ac:dyDescent="0.25">
      <c r="A5" s="3">
        <v>5405</v>
      </c>
      <c r="B5" s="47" t="s">
        <v>43</v>
      </c>
      <c r="C5" s="47" t="s">
        <v>43</v>
      </c>
    </row>
    <row r="6" spans="1:3" x14ac:dyDescent="0.25">
      <c r="A6" s="3">
        <v>5406</v>
      </c>
      <c r="B6" s="47" t="s">
        <v>43</v>
      </c>
      <c r="C6" s="47" t="s">
        <v>43</v>
      </c>
    </row>
    <row r="7" spans="1:3" x14ac:dyDescent="0.25">
      <c r="A7" s="3">
        <v>5407</v>
      </c>
      <c r="B7" s="47" t="s">
        <v>43</v>
      </c>
      <c r="C7" s="47" t="s">
        <v>43</v>
      </c>
    </row>
    <row r="8" spans="1:3" x14ac:dyDescent="0.25">
      <c r="A8" s="3">
        <v>5408</v>
      </c>
      <c r="B8" s="47" t="s">
        <v>43</v>
      </c>
      <c r="C8" s="47" t="s">
        <v>43</v>
      </c>
    </row>
    <row r="9" spans="1:3" x14ac:dyDescent="0.25">
      <c r="A9" s="3">
        <v>5409</v>
      </c>
      <c r="B9" s="47" t="s">
        <v>43</v>
      </c>
      <c r="C9" s="47" t="s">
        <v>43</v>
      </c>
    </row>
    <row r="10" spans="1:3" x14ac:dyDescent="0.25">
      <c r="A10" s="3">
        <v>5410</v>
      </c>
      <c r="B10" s="47" t="s">
        <v>43</v>
      </c>
      <c r="C10" s="47" t="s">
        <v>43</v>
      </c>
    </row>
    <row r="11" spans="1:3" x14ac:dyDescent="0.25">
      <c r="A11" s="3">
        <v>5411</v>
      </c>
      <c r="B11" s="47" t="s">
        <v>43</v>
      </c>
      <c r="C11" s="47" t="s">
        <v>43</v>
      </c>
    </row>
    <row r="12" spans="1:3" x14ac:dyDescent="0.25">
      <c r="A12" s="3">
        <v>5412</v>
      </c>
      <c r="B12" s="47" t="s">
        <v>43</v>
      </c>
      <c r="C12" s="47" t="s">
        <v>43</v>
      </c>
    </row>
    <row r="13" spans="1:3" x14ac:dyDescent="0.25">
      <c r="A13" s="3">
        <v>5413</v>
      </c>
      <c r="B13" s="47" t="s">
        <v>43</v>
      </c>
      <c r="C13" s="47" t="s">
        <v>43</v>
      </c>
    </row>
    <row r="14" spans="1:3" x14ac:dyDescent="0.25">
      <c r="A14" s="3">
        <v>5414</v>
      </c>
      <c r="B14" s="47" t="s">
        <v>43</v>
      </c>
      <c r="C14" s="47" t="s">
        <v>43</v>
      </c>
    </row>
    <row r="15" spans="1:3" x14ac:dyDescent="0.25">
      <c r="A15" s="3">
        <v>5415</v>
      </c>
      <c r="B15" s="47" t="s">
        <v>43</v>
      </c>
      <c r="C15" s="47" t="s">
        <v>43</v>
      </c>
    </row>
    <row r="16" spans="1:3" x14ac:dyDescent="0.25">
      <c r="A16" s="3">
        <v>5416</v>
      </c>
      <c r="B16" s="47" t="s">
        <v>43</v>
      </c>
      <c r="C16" s="47" t="s">
        <v>43</v>
      </c>
    </row>
    <row r="17" spans="1:3" x14ac:dyDescent="0.25">
      <c r="A17" s="3">
        <v>5417</v>
      </c>
      <c r="B17" s="47" t="s">
        <v>43</v>
      </c>
      <c r="C17" s="47" t="s">
        <v>43</v>
      </c>
    </row>
    <row r="18" spans="1:3" x14ac:dyDescent="0.25">
      <c r="A18" s="3">
        <v>5418</v>
      </c>
      <c r="B18" s="47" t="s">
        <v>43</v>
      </c>
      <c r="C18" s="47" t="s">
        <v>43</v>
      </c>
    </row>
    <row r="19" spans="1:3" x14ac:dyDescent="0.25">
      <c r="A19" s="3">
        <v>5419</v>
      </c>
      <c r="B19" s="47" t="s">
        <v>43</v>
      </c>
      <c r="C19" s="47" t="s">
        <v>43</v>
      </c>
    </row>
    <row r="20" spans="1:3" x14ac:dyDescent="0.25">
      <c r="A20" s="3">
        <v>5420</v>
      </c>
      <c r="B20" s="47" t="s">
        <v>43</v>
      </c>
      <c r="C20" s="47" t="s">
        <v>43</v>
      </c>
    </row>
    <row r="21" spans="1:3" x14ac:dyDescent="0.25">
      <c r="A21" s="3">
        <v>5421</v>
      </c>
      <c r="B21" s="47" t="s">
        <v>43</v>
      </c>
      <c r="C21" s="47" t="s">
        <v>43</v>
      </c>
    </row>
    <row r="22" spans="1:3" x14ac:dyDescent="0.25">
      <c r="A22" s="3">
        <v>5422</v>
      </c>
      <c r="B22" s="47" t="s">
        <v>43</v>
      </c>
      <c r="C22" s="47" t="s">
        <v>43</v>
      </c>
    </row>
    <row r="23" spans="1:3" x14ac:dyDescent="0.25">
      <c r="A23" s="3">
        <v>5423</v>
      </c>
      <c r="B23" s="47" t="s">
        <v>43</v>
      </c>
      <c r="C23" s="47" t="s">
        <v>43</v>
      </c>
    </row>
    <row r="24" spans="1:3" x14ac:dyDescent="0.25">
      <c r="A24" s="3">
        <v>5424</v>
      </c>
      <c r="B24" s="47" t="s">
        <v>43</v>
      </c>
      <c r="C24" s="47" t="s">
        <v>43</v>
      </c>
    </row>
    <row r="25" spans="1:3" x14ac:dyDescent="0.25">
      <c r="A25" s="3">
        <v>5425</v>
      </c>
      <c r="B25" s="47" t="s">
        <v>43</v>
      </c>
      <c r="C25" s="47" t="s">
        <v>43</v>
      </c>
    </row>
    <row r="26" spans="1:3" x14ac:dyDescent="0.25">
      <c r="A26" s="3">
        <v>5426</v>
      </c>
      <c r="B26" s="47" t="s">
        <v>43</v>
      </c>
      <c r="C26" s="47" t="s">
        <v>43</v>
      </c>
    </row>
    <row r="27" spans="1:3" x14ac:dyDescent="0.25">
      <c r="A27" s="3">
        <v>5427</v>
      </c>
      <c r="B27" s="47" t="s">
        <v>43</v>
      </c>
      <c r="C27" s="47" t="s">
        <v>43</v>
      </c>
    </row>
    <row r="28" spans="1:3" x14ac:dyDescent="0.25">
      <c r="A28" s="3">
        <v>5428</v>
      </c>
      <c r="B28" s="47" t="s">
        <v>43</v>
      </c>
      <c r="C28" s="47" t="s">
        <v>43</v>
      </c>
    </row>
    <row r="29" spans="1:3" x14ac:dyDescent="0.25">
      <c r="A29" s="3">
        <v>5429</v>
      </c>
      <c r="B29" s="47" t="s">
        <v>43</v>
      </c>
      <c r="C29" s="47" t="s">
        <v>43</v>
      </c>
    </row>
    <row r="30" spans="1:3" x14ac:dyDescent="0.25">
      <c r="A30" s="3">
        <v>5430</v>
      </c>
      <c r="B30" s="47" t="s">
        <v>43</v>
      </c>
      <c r="C30" s="47" t="s">
        <v>43</v>
      </c>
    </row>
    <row r="31" spans="1:3" x14ac:dyDescent="0.25">
      <c r="A31" s="3">
        <v>5431</v>
      </c>
      <c r="B31" s="47" t="s">
        <v>43</v>
      </c>
      <c r="C31" s="47" t="s">
        <v>43</v>
      </c>
    </row>
    <row r="32" spans="1:3" x14ac:dyDescent="0.25">
      <c r="A32" s="3">
        <v>5432</v>
      </c>
      <c r="B32" s="47" t="s">
        <v>43</v>
      </c>
      <c r="C32" s="47" t="s">
        <v>43</v>
      </c>
    </row>
    <row r="33" spans="1:3" x14ac:dyDescent="0.25">
      <c r="A33" s="3">
        <v>5433</v>
      </c>
      <c r="B33" s="47" t="s">
        <v>43</v>
      </c>
      <c r="C33" s="47" t="s">
        <v>43</v>
      </c>
    </row>
    <row r="34" spans="1:3" x14ac:dyDescent="0.25">
      <c r="A34" s="3">
        <v>5434</v>
      </c>
      <c r="B34" s="47" t="s">
        <v>43</v>
      </c>
      <c r="C34" s="47" t="s">
        <v>43</v>
      </c>
    </row>
    <row r="35" spans="1:3" x14ac:dyDescent="0.25">
      <c r="A35" s="3">
        <v>5435</v>
      </c>
      <c r="B35" s="47" t="s">
        <v>43</v>
      </c>
      <c r="C35" s="47" t="s">
        <v>43</v>
      </c>
    </row>
    <row r="36" spans="1:3" x14ac:dyDescent="0.25">
      <c r="A36" s="3">
        <v>5436</v>
      </c>
      <c r="B36" s="47" t="s">
        <v>43</v>
      </c>
      <c r="C36" s="47" t="s">
        <v>43</v>
      </c>
    </row>
    <row r="37" spans="1:3" x14ac:dyDescent="0.25">
      <c r="A37" s="3">
        <v>5437</v>
      </c>
      <c r="B37" s="47" t="s">
        <v>43</v>
      </c>
      <c r="C37" s="47" t="s">
        <v>43</v>
      </c>
    </row>
    <row r="38" spans="1:3" x14ac:dyDescent="0.25">
      <c r="A38" s="3">
        <v>5438</v>
      </c>
      <c r="B38" s="47" t="s">
        <v>43</v>
      </c>
      <c r="C38" s="47" t="s">
        <v>43</v>
      </c>
    </row>
    <row r="39" spans="1:3" x14ac:dyDescent="0.25">
      <c r="A39" s="3">
        <v>5439</v>
      </c>
      <c r="B39" s="47" t="s">
        <v>43</v>
      </c>
      <c r="C39" s="47" t="s">
        <v>43</v>
      </c>
    </row>
    <row r="40" spans="1:3" x14ac:dyDescent="0.25">
      <c r="A40" s="3">
        <v>5440</v>
      </c>
      <c r="B40" s="47" t="s">
        <v>43</v>
      </c>
      <c r="C40" s="47" t="s">
        <v>43</v>
      </c>
    </row>
    <row r="41" spans="1:3" x14ac:dyDescent="0.25">
      <c r="A41" s="3">
        <v>5441</v>
      </c>
      <c r="B41" s="47" t="s">
        <v>43</v>
      </c>
      <c r="C41" s="47" t="s">
        <v>43</v>
      </c>
    </row>
    <row r="42" spans="1:3" x14ac:dyDescent="0.25">
      <c r="A42" s="3">
        <v>5442</v>
      </c>
      <c r="B42" s="47" t="s">
        <v>43</v>
      </c>
      <c r="C42" s="47" t="s">
        <v>43</v>
      </c>
    </row>
    <row r="43" spans="1:3" x14ac:dyDescent="0.25">
      <c r="A43" s="3">
        <v>5443</v>
      </c>
      <c r="B43" s="47" t="s">
        <v>43</v>
      </c>
      <c r="C43" s="47" t="s">
        <v>43</v>
      </c>
    </row>
    <row r="44" spans="1:3" x14ac:dyDescent="0.25">
      <c r="A44" s="3">
        <v>5444</v>
      </c>
      <c r="B44" s="47" t="s">
        <v>43</v>
      </c>
      <c r="C44" s="47" t="s">
        <v>43</v>
      </c>
    </row>
    <row r="45" spans="1:3" x14ac:dyDescent="0.25">
      <c r="A45" s="3">
        <v>5445</v>
      </c>
      <c r="B45" s="47" t="s">
        <v>43</v>
      </c>
      <c r="C45" s="47" t="s">
        <v>43</v>
      </c>
    </row>
    <row r="46" spans="1:3" x14ac:dyDescent="0.25">
      <c r="A46" s="3">
        <v>5601</v>
      </c>
      <c r="B46" s="47" t="s">
        <v>44</v>
      </c>
      <c r="C46" s="47" t="s">
        <v>44</v>
      </c>
    </row>
    <row r="47" spans="1:3" x14ac:dyDescent="0.25">
      <c r="A47" s="3">
        <v>5602</v>
      </c>
      <c r="B47" s="47" t="s">
        <v>44</v>
      </c>
      <c r="C47" s="47" t="s">
        <v>44</v>
      </c>
    </row>
    <row r="48" spans="1:3" x14ac:dyDescent="0.25">
      <c r="A48" s="3">
        <v>5607</v>
      </c>
      <c r="B48" s="47" t="s">
        <v>44</v>
      </c>
      <c r="C48" s="47" t="s">
        <v>44</v>
      </c>
    </row>
    <row r="49" spans="1:3" x14ac:dyDescent="0.25">
      <c r="A49" s="3">
        <v>5608</v>
      </c>
      <c r="B49" s="47" t="s">
        <v>44</v>
      </c>
      <c r="C49" s="47" t="s">
        <v>44</v>
      </c>
    </row>
    <row r="50" spans="1:3" x14ac:dyDescent="0.25">
      <c r="A50" s="3">
        <v>5609</v>
      </c>
      <c r="B50" s="47" t="s">
        <v>44</v>
      </c>
      <c r="C50" s="47" t="s">
        <v>44</v>
      </c>
    </row>
    <row r="51" spans="1:3" x14ac:dyDescent="0.25">
      <c r="A51" s="3">
        <v>5610</v>
      </c>
      <c r="B51" s="47" t="s">
        <v>44</v>
      </c>
      <c r="C51" s="47" t="s">
        <v>44</v>
      </c>
    </row>
    <row r="52" spans="1:3" x14ac:dyDescent="0.25">
      <c r="A52" s="3">
        <v>5611</v>
      </c>
      <c r="B52" s="47" t="s">
        <v>44</v>
      </c>
      <c r="C52" s="47" t="s">
        <v>44</v>
      </c>
    </row>
    <row r="53" spans="1:3" x14ac:dyDescent="0.25">
      <c r="A53" s="3">
        <v>5612</v>
      </c>
      <c r="B53" s="47" t="s">
        <v>44</v>
      </c>
      <c r="C53" s="47" t="s">
        <v>44</v>
      </c>
    </row>
    <row r="54" spans="1:3" x14ac:dyDescent="0.25">
      <c r="A54" s="3">
        <v>7014</v>
      </c>
      <c r="B54" s="47" t="s">
        <v>33</v>
      </c>
      <c r="C54" s="47" t="s">
        <v>33</v>
      </c>
    </row>
    <row r="55" spans="1:3" x14ac:dyDescent="0.25">
      <c r="A55" s="3">
        <v>7015</v>
      </c>
      <c r="B55" s="47" t="s">
        <v>33</v>
      </c>
      <c r="C55" s="47" t="s">
        <v>33</v>
      </c>
    </row>
    <row r="56" spans="1:3" x14ac:dyDescent="0.25">
      <c r="A56" s="3">
        <v>7016</v>
      </c>
      <c r="B56" s="47" t="s">
        <v>33</v>
      </c>
      <c r="C56" s="47" t="s">
        <v>33</v>
      </c>
    </row>
    <row r="57" spans="1:3" x14ac:dyDescent="0.25">
      <c r="A57" s="3">
        <v>7017</v>
      </c>
      <c r="B57" s="47" t="s">
        <v>33</v>
      </c>
      <c r="C57" s="47" t="s">
        <v>33</v>
      </c>
    </row>
    <row r="58" spans="1:3" x14ac:dyDescent="0.25">
      <c r="A58" s="3">
        <v>7018</v>
      </c>
      <c r="B58" s="47" t="s">
        <v>33</v>
      </c>
      <c r="C58" s="47" t="s">
        <v>33</v>
      </c>
    </row>
    <row r="59" spans="1:3" x14ac:dyDescent="0.25">
      <c r="A59" s="3">
        <v>7019</v>
      </c>
      <c r="B59" s="47" t="s">
        <v>33</v>
      </c>
      <c r="C59" s="47" t="s">
        <v>33</v>
      </c>
    </row>
    <row r="60" spans="1:3" x14ac:dyDescent="0.25">
      <c r="A60" s="3">
        <v>7020</v>
      </c>
      <c r="B60" s="47" t="s">
        <v>33</v>
      </c>
      <c r="C60" s="47" t="s">
        <v>33</v>
      </c>
    </row>
    <row r="61" spans="1:3" x14ac:dyDescent="0.25">
      <c r="A61" s="3">
        <v>7021</v>
      </c>
      <c r="B61" s="47" t="s">
        <v>33</v>
      </c>
      <c r="C61" s="47" t="s">
        <v>33</v>
      </c>
    </row>
    <row r="62" spans="1:3" x14ac:dyDescent="0.25">
      <c r="A62" s="3">
        <v>7022</v>
      </c>
      <c r="B62" s="47" t="s">
        <v>33</v>
      </c>
      <c r="C62" s="47" t="s">
        <v>33</v>
      </c>
    </row>
    <row r="63" spans="1:3" x14ac:dyDescent="0.25">
      <c r="A63" s="3">
        <v>7023</v>
      </c>
      <c r="B63" s="47" t="s">
        <v>33</v>
      </c>
      <c r="C63" s="47" t="s">
        <v>33</v>
      </c>
    </row>
    <row r="64" spans="1:3" x14ac:dyDescent="0.25">
      <c r="A64" s="3">
        <v>7024</v>
      </c>
      <c r="B64" s="47" t="s">
        <v>33</v>
      </c>
      <c r="C64" s="47" t="s">
        <v>33</v>
      </c>
    </row>
    <row r="65" spans="1:3" x14ac:dyDescent="0.25">
      <c r="A65" s="3">
        <v>7025</v>
      </c>
      <c r="B65" s="47" t="s">
        <v>33</v>
      </c>
      <c r="C65" s="47" t="s">
        <v>33</v>
      </c>
    </row>
    <row r="66" spans="1:3" x14ac:dyDescent="0.25">
      <c r="A66" s="3">
        <v>7026</v>
      </c>
      <c r="B66" s="47" t="s">
        <v>33</v>
      </c>
      <c r="C66" s="47" t="s">
        <v>33</v>
      </c>
    </row>
    <row r="67" spans="1:3" x14ac:dyDescent="0.25">
      <c r="A67" s="3">
        <v>7027</v>
      </c>
      <c r="B67" s="47" t="s">
        <v>33</v>
      </c>
      <c r="C67" s="47" t="s">
        <v>33</v>
      </c>
    </row>
    <row r="68" spans="1:3" x14ac:dyDescent="0.25">
      <c r="A68" s="3">
        <v>7028</v>
      </c>
      <c r="B68" s="47" t="s">
        <v>33</v>
      </c>
      <c r="C68" s="47" t="s">
        <v>33</v>
      </c>
    </row>
    <row r="69" spans="1:3" x14ac:dyDescent="0.25">
      <c r="A69" s="3">
        <v>7029</v>
      </c>
      <c r="B69" s="47" t="s">
        <v>33</v>
      </c>
      <c r="C69" s="47" t="s">
        <v>33</v>
      </c>
    </row>
    <row r="70" spans="1:3" x14ac:dyDescent="0.25">
      <c r="A70" s="3">
        <v>7030</v>
      </c>
      <c r="B70" s="47" t="s">
        <v>33</v>
      </c>
      <c r="C70" s="47" t="s">
        <v>33</v>
      </c>
    </row>
    <row r="71" spans="1:3" x14ac:dyDescent="0.25">
      <c r="A71" s="3">
        <v>7031</v>
      </c>
      <c r="B71" s="47" t="s">
        <v>33</v>
      </c>
      <c r="C71" s="47" t="s">
        <v>33</v>
      </c>
    </row>
    <row r="72" spans="1:3" x14ac:dyDescent="0.25">
      <c r="A72" s="3">
        <v>7032</v>
      </c>
      <c r="B72" s="47" t="s">
        <v>33</v>
      </c>
      <c r="C72" s="47" t="s">
        <v>33</v>
      </c>
    </row>
    <row r="73" spans="1:3" x14ac:dyDescent="0.25">
      <c r="A73" s="3">
        <v>7033</v>
      </c>
      <c r="B73" s="47" t="s">
        <v>33</v>
      </c>
      <c r="C73" s="47" t="s">
        <v>33</v>
      </c>
    </row>
    <row r="74" spans="1:3" x14ac:dyDescent="0.25">
      <c r="A74" s="3">
        <v>7034</v>
      </c>
      <c r="B74" s="47" t="s">
        <v>33</v>
      </c>
      <c r="C74" s="47" t="s">
        <v>33</v>
      </c>
    </row>
    <row r="75" spans="1:3" x14ac:dyDescent="0.25">
      <c r="A75" s="3">
        <v>7035</v>
      </c>
      <c r="B75" s="47" t="s">
        <v>33</v>
      </c>
      <c r="C75" s="47" t="s">
        <v>33</v>
      </c>
    </row>
    <row r="76" spans="1:3" x14ac:dyDescent="0.25">
      <c r="A76" s="3">
        <v>7036</v>
      </c>
      <c r="B76" s="47" t="s">
        <v>33</v>
      </c>
      <c r="C76" s="47" t="s">
        <v>33</v>
      </c>
    </row>
    <row r="77" spans="1:3" x14ac:dyDescent="0.25">
      <c r="A77" s="3">
        <v>7037</v>
      </c>
      <c r="B77" s="47" t="s">
        <v>34</v>
      </c>
      <c r="C77" s="47" t="s">
        <v>34</v>
      </c>
    </row>
    <row r="78" spans="1:3" x14ac:dyDescent="0.25">
      <c r="A78" s="3">
        <v>7300</v>
      </c>
      <c r="B78" s="47" t="s">
        <v>49</v>
      </c>
      <c r="C78" s="47" t="s">
        <v>49</v>
      </c>
    </row>
    <row r="79" spans="1:3" x14ac:dyDescent="0.25">
      <c r="A79" s="3">
        <v>7301</v>
      </c>
      <c r="B79" s="47" t="s">
        <v>49</v>
      </c>
      <c r="C79" s="47" t="s">
        <v>49</v>
      </c>
    </row>
    <row r="80" spans="1:3" x14ac:dyDescent="0.25">
      <c r="A80" s="3">
        <v>7302</v>
      </c>
      <c r="B80" s="47" t="s">
        <v>49</v>
      </c>
      <c r="C80" s="47" t="s">
        <v>49</v>
      </c>
    </row>
    <row r="81" spans="1:3" x14ac:dyDescent="0.25">
      <c r="A81" s="3">
        <v>7303</v>
      </c>
      <c r="B81" s="47" t="s">
        <v>49</v>
      </c>
      <c r="C81" s="47" t="s">
        <v>49</v>
      </c>
    </row>
    <row r="82" spans="1:3" x14ac:dyDescent="0.25">
      <c r="A82" s="3">
        <v>7304</v>
      </c>
      <c r="B82" s="47" t="s">
        <v>49</v>
      </c>
      <c r="C82" s="47" t="s">
        <v>49</v>
      </c>
    </row>
    <row r="83" spans="1:3" x14ac:dyDescent="0.25">
      <c r="A83" s="3">
        <v>7305</v>
      </c>
      <c r="B83" s="47" t="s">
        <v>49</v>
      </c>
      <c r="C83" s="47" t="s">
        <v>49</v>
      </c>
    </row>
    <row r="84" spans="1:3" x14ac:dyDescent="0.25">
      <c r="A84" s="3">
        <v>7306</v>
      </c>
      <c r="B84" s="47" t="s">
        <v>49</v>
      </c>
      <c r="C84" s="47" t="s">
        <v>49</v>
      </c>
    </row>
    <row r="85" spans="1:3" x14ac:dyDescent="0.25">
      <c r="A85" s="3">
        <v>7307</v>
      </c>
      <c r="B85" s="47" t="s">
        <v>49</v>
      </c>
      <c r="C85" s="47" t="s">
        <v>49</v>
      </c>
    </row>
    <row r="86" spans="1:3" x14ac:dyDescent="0.25">
      <c r="A86" s="3">
        <v>7308</v>
      </c>
      <c r="B86" s="47" t="s">
        <v>49</v>
      </c>
      <c r="C86" s="47" t="s">
        <v>49</v>
      </c>
    </row>
    <row r="87" spans="1:3" x14ac:dyDescent="0.25">
      <c r="A87" s="3">
        <v>7309</v>
      </c>
      <c r="B87" s="47" t="s">
        <v>49</v>
      </c>
      <c r="C87" s="47" t="s">
        <v>49</v>
      </c>
    </row>
    <row r="88" spans="1:3" x14ac:dyDescent="0.25">
      <c r="A88" s="3">
        <v>7310</v>
      </c>
      <c r="B88" s="47" t="s">
        <v>49</v>
      </c>
      <c r="C88" s="47" t="s">
        <v>49</v>
      </c>
    </row>
    <row r="89" spans="1:3" x14ac:dyDescent="0.25">
      <c r="A89" s="3">
        <v>7311</v>
      </c>
      <c r="B89" s="47" t="s">
        <v>49</v>
      </c>
      <c r="C89" s="47" t="s">
        <v>49</v>
      </c>
    </row>
    <row r="90" spans="1:3" x14ac:dyDescent="0.25">
      <c r="A90" s="3">
        <v>7312</v>
      </c>
      <c r="B90" s="47" t="s">
        <v>49</v>
      </c>
      <c r="C90" s="47" t="s">
        <v>49</v>
      </c>
    </row>
    <row r="91" spans="1:3" x14ac:dyDescent="0.25">
      <c r="A91" s="3">
        <v>7313</v>
      </c>
      <c r="B91" s="47" t="s">
        <v>49</v>
      </c>
      <c r="C91" s="47" t="s">
        <v>49</v>
      </c>
    </row>
    <row r="92" spans="1:3" x14ac:dyDescent="0.25">
      <c r="A92" s="3">
        <v>7314</v>
      </c>
      <c r="B92" s="47" t="s">
        <v>49</v>
      </c>
      <c r="C92" s="47" t="s">
        <v>49</v>
      </c>
    </row>
    <row r="93" spans="1:3" x14ac:dyDescent="0.25">
      <c r="A93" s="3">
        <v>7315</v>
      </c>
      <c r="B93" s="47" t="s">
        <v>49</v>
      </c>
      <c r="C93" s="47" t="s">
        <v>49</v>
      </c>
    </row>
    <row r="94" spans="1:3" x14ac:dyDescent="0.25">
      <c r="A94" s="3">
        <v>7316</v>
      </c>
      <c r="B94" s="47" t="s">
        <v>49</v>
      </c>
      <c r="C94" s="47" t="s">
        <v>49</v>
      </c>
    </row>
    <row r="95" spans="1:3" x14ac:dyDescent="0.25">
      <c r="A95" s="3">
        <v>7412</v>
      </c>
      <c r="B95" s="47" t="s">
        <v>45</v>
      </c>
      <c r="C95" s="47" t="s">
        <v>45</v>
      </c>
    </row>
    <row r="96" spans="1:3" x14ac:dyDescent="0.25">
      <c r="A96" s="3">
        <v>7413</v>
      </c>
      <c r="B96" s="47" t="s">
        <v>45</v>
      </c>
      <c r="C96" s="47" t="s">
        <v>45</v>
      </c>
    </row>
    <row r="97" spans="1:3" x14ac:dyDescent="0.25">
      <c r="A97" s="3">
        <v>7414</v>
      </c>
      <c r="B97" s="47" t="s">
        <v>45</v>
      </c>
      <c r="C97" s="47" t="s">
        <v>45</v>
      </c>
    </row>
    <row r="98" spans="1:3" x14ac:dyDescent="0.25">
      <c r="A98" s="3">
        <v>7415</v>
      </c>
      <c r="B98" s="47" t="s">
        <v>45</v>
      </c>
      <c r="C98" s="47" t="s">
        <v>45</v>
      </c>
    </row>
    <row r="99" spans="1:3" x14ac:dyDescent="0.25">
      <c r="A99" s="3">
        <v>7416</v>
      </c>
      <c r="B99" s="47" t="s">
        <v>45</v>
      </c>
      <c r="C99" s="47" t="s">
        <v>45</v>
      </c>
    </row>
    <row r="100" spans="1:3" x14ac:dyDescent="0.25">
      <c r="A100" s="3">
        <v>7417</v>
      </c>
      <c r="B100" s="47" t="s">
        <v>45</v>
      </c>
      <c r="C100" s="47" t="s">
        <v>45</v>
      </c>
    </row>
    <row r="101" spans="1:3" x14ac:dyDescent="0.25">
      <c r="A101" s="3">
        <v>7418</v>
      </c>
      <c r="B101" s="47" t="s">
        <v>45</v>
      </c>
      <c r="C101" s="47" t="s">
        <v>45</v>
      </c>
    </row>
    <row r="102" spans="1:3" x14ac:dyDescent="0.25">
      <c r="A102" s="3">
        <v>7419</v>
      </c>
      <c r="B102" s="47" t="s">
        <v>45</v>
      </c>
      <c r="C102" s="47" t="s">
        <v>45</v>
      </c>
    </row>
    <row r="103" spans="1:3" x14ac:dyDescent="0.25">
      <c r="A103" s="3">
        <v>7420</v>
      </c>
      <c r="B103" s="47" t="s">
        <v>45</v>
      </c>
      <c r="C103" s="47" t="s">
        <v>45</v>
      </c>
    </row>
    <row r="104" spans="1:3" x14ac:dyDescent="0.25">
      <c r="A104" s="3">
        <v>8048</v>
      </c>
      <c r="B104" s="47" t="s">
        <v>22</v>
      </c>
      <c r="C104" s="47" t="s">
        <v>22</v>
      </c>
    </row>
    <row r="105" spans="1:3" x14ac:dyDescent="0.25">
      <c r="A105" s="3">
        <v>8051</v>
      </c>
      <c r="B105" s="47" t="s">
        <v>22</v>
      </c>
      <c r="C105" s="47" t="s">
        <v>22</v>
      </c>
    </row>
    <row r="106" spans="1:3" x14ac:dyDescent="0.25">
      <c r="A106" s="3">
        <v>8052</v>
      </c>
      <c r="B106" s="47" t="s">
        <v>22</v>
      </c>
      <c r="C106" s="47" t="s">
        <v>22</v>
      </c>
    </row>
    <row r="107" spans="1:3" x14ac:dyDescent="0.25">
      <c r="A107" s="3">
        <v>8053</v>
      </c>
      <c r="B107" s="47" t="s">
        <v>22</v>
      </c>
      <c r="C107" s="47" t="s">
        <v>22</v>
      </c>
    </row>
    <row r="108" spans="1:3" x14ac:dyDescent="0.25">
      <c r="A108" s="3">
        <v>8054</v>
      </c>
      <c r="B108" s="47" t="s">
        <v>22</v>
      </c>
      <c r="C108" s="47" t="s">
        <v>22</v>
      </c>
    </row>
    <row r="109" spans="1:3" x14ac:dyDescent="0.25">
      <c r="A109" s="3">
        <v>8055</v>
      </c>
      <c r="B109" s="47" t="s">
        <v>22</v>
      </c>
      <c r="C109" s="47" t="s">
        <v>22</v>
      </c>
    </row>
    <row r="110" spans="1:3" x14ac:dyDescent="0.25">
      <c r="A110" s="3">
        <v>8057</v>
      </c>
      <c r="B110" s="47" t="s">
        <v>22</v>
      </c>
      <c r="C110" s="47" t="s">
        <v>22</v>
      </c>
    </row>
    <row r="111" spans="1:3" x14ac:dyDescent="0.25">
      <c r="A111" s="3">
        <v>8058</v>
      </c>
      <c r="B111" s="47" t="s">
        <v>22</v>
      </c>
      <c r="C111" s="47" t="s">
        <v>22</v>
      </c>
    </row>
    <row r="112" spans="1:3" x14ac:dyDescent="0.25">
      <c r="A112" s="3">
        <v>8059</v>
      </c>
      <c r="B112" s="47" t="s">
        <v>22</v>
      </c>
      <c r="C112" s="47" t="s">
        <v>22</v>
      </c>
    </row>
    <row r="113" spans="1:3" x14ac:dyDescent="0.25">
      <c r="A113" s="3">
        <v>8061</v>
      </c>
      <c r="B113" s="47" t="s">
        <v>22</v>
      </c>
      <c r="C113" s="47" t="s">
        <v>22</v>
      </c>
    </row>
    <row r="114" spans="1:3" x14ac:dyDescent="0.25">
      <c r="A114" s="3">
        <v>8062</v>
      </c>
      <c r="B114" s="47" t="s">
        <v>22</v>
      </c>
      <c r="C114" s="47" t="s">
        <v>22</v>
      </c>
    </row>
    <row r="115" spans="1:3" x14ac:dyDescent="0.25">
      <c r="A115" s="3">
        <v>8063</v>
      </c>
      <c r="B115" s="47" t="s">
        <v>22</v>
      </c>
      <c r="C115" s="47" t="s">
        <v>22</v>
      </c>
    </row>
    <row r="116" spans="1:3" x14ac:dyDescent="0.25">
      <c r="A116" s="3">
        <v>8066</v>
      </c>
      <c r="B116" s="47" t="s">
        <v>22</v>
      </c>
      <c r="C116" s="47" t="s">
        <v>22</v>
      </c>
    </row>
    <row r="117" spans="1:3" x14ac:dyDescent="0.25">
      <c r="A117" s="3">
        <v>8068</v>
      </c>
      <c r="B117" s="47" t="s">
        <v>22</v>
      </c>
      <c r="C117" s="47" t="s">
        <v>22</v>
      </c>
    </row>
    <row r="118" spans="1:3" x14ac:dyDescent="0.25">
      <c r="A118" s="3">
        <v>8070</v>
      </c>
      <c r="B118" s="47" t="s">
        <v>22</v>
      </c>
      <c r="C118" s="47" t="s">
        <v>22</v>
      </c>
    </row>
    <row r="119" spans="1:3" x14ac:dyDescent="0.25">
      <c r="A119" s="3">
        <v>8075</v>
      </c>
      <c r="B119" s="47" t="s">
        <v>22</v>
      </c>
      <c r="C119" s="47" t="s">
        <v>22</v>
      </c>
    </row>
    <row r="120" spans="1:3" x14ac:dyDescent="0.25">
      <c r="A120" s="3">
        <v>8076</v>
      </c>
      <c r="B120" s="47" t="s">
        <v>22</v>
      </c>
      <c r="C120" s="47" t="s">
        <v>22</v>
      </c>
    </row>
    <row r="121" spans="1:3" x14ac:dyDescent="0.25">
      <c r="A121" s="3">
        <v>8078</v>
      </c>
      <c r="B121" s="47" t="s">
        <v>22</v>
      </c>
      <c r="C121" s="47" t="s">
        <v>22</v>
      </c>
    </row>
    <row r="122" spans="1:3" x14ac:dyDescent="0.25">
      <c r="A122" s="3">
        <v>8079</v>
      </c>
      <c r="B122" s="47" t="s">
        <v>22</v>
      </c>
      <c r="C122" s="47" t="s">
        <v>22</v>
      </c>
    </row>
    <row r="123" spans="1:3" x14ac:dyDescent="0.25">
      <c r="A123" s="3">
        <v>8085</v>
      </c>
      <c r="B123" s="47" t="s">
        <v>22</v>
      </c>
      <c r="C123" s="47" t="s">
        <v>22</v>
      </c>
    </row>
    <row r="124" spans="1:3" x14ac:dyDescent="0.25">
      <c r="A124" s="3">
        <v>8086</v>
      </c>
      <c r="B124" s="47" t="s">
        <v>22</v>
      </c>
      <c r="C124" s="47" t="s">
        <v>22</v>
      </c>
    </row>
    <row r="125" spans="1:3" x14ac:dyDescent="0.25">
      <c r="A125" s="3">
        <v>8087</v>
      </c>
      <c r="B125" s="47" t="s">
        <v>22</v>
      </c>
      <c r="C125" s="47" t="s">
        <v>22</v>
      </c>
    </row>
    <row r="126" spans="1:3" x14ac:dyDescent="0.25">
      <c r="A126" s="3">
        <v>8088</v>
      </c>
      <c r="B126" s="47" t="s">
        <v>22</v>
      </c>
      <c r="C126" s="47" t="s">
        <v>22</v>
      </c>
    </row>
    <row r="127" spans="1:3" x14ac:dyDescent="0.25">
      <c r="A127" s="3">
        <v>8089</v>
      </c>
      <c r="B127" s="47" t="s">
        <v>22</v>
      </c>
      <c r="C127" s="47" t="s">
        <v>22</v>
      </c>
    </row>
    <row r="128" spans="1:3" x14ac:dyDescent="0.25">
      <c r="A128" s="3">
        <v>8090</v>
      </c>
      <c r="B128" s="47" t="s">
        <v>22</v>
      </c>
      <c r="C128" s="47" t="s">
        <v>22</v>
      </c>
    </row>
    <row r="129" spans="1:3" x14ac:dyDescent="0.25">
      <c r="A129" s="3">
        <v>8091</v>
      </c>
      <c r="B129" s="47" t="s">
        <v>22</v>
      </c>
      <c r="C129" s="47" t="s">
        <v>22</v>
      </c>
    </row>
    <row r="130" spans="1:3" x14ac:dyDescent="0.25">
      <c r="A130" s="3">
        <v>8092</v>
      </c>
      <c r="B130" s="47" t="s">
        <v>22</v>
      </c>
      <c r="C130" s="47" t="s">
        <v>22</v>
      </c>
    </row>
    <row r="131" spans="1:3" x14ac:dyDescent="0.25">
      <c r="A131" s="3">
        <v>8093</v>
      </c>
      <c r="B131" s="47" t="s">
        <v>22</v>
      </c>
      <c r="C131" s="47" t="s">
        <v>22</v>
      </c>
    </row>
    <row r="132" spans="1:3" x14ac:dyDescent="0.25">
      <c r="A132" s="3">
        <v>8094</v>
      </c>
      <c r="B132" s="47" t="s">
        <v>22</v>
      </c>
      <c r="C132" s="47" t="s">
        <v>22</v>
      </c>
    </row>
    <row r="133" spans="1:3" x14ac:dyDescent="0.25">
      <c r="A133" s="3">
        <v>8095</v>
      </c>
      <c r="B133" s="47" t="s">
        <v>22</v>
      </c>
      <c r="C133" s="47" t="s">
        <v>22</v>
      </c>
    </row>
    <row r="134" spans="1:3" x14ac:dyDescent="0.25">
      <c r="A134" s="3">
        <v>8096</v>
      </c>
      <c r="B134" s="47" t="s">
        <v>22</v>
      </c>
      <c r="C134" s="47" t="s">
        <v>22</v>
      </c>
    </row>
    <row r="135" spans="1:3" x14ac:dyDescent="0.25">
      <c r="A135" s="3">
        <v>8097</v>
      </c>
      <c r="B135" s="47" t="s">
        <v>22</v>
      </c>
      <c r="C135" s="47" t="s">
        <v>22</v>
      </c>
    </row>
    <row r="136" spans="1:3" x14ac:dyDescent="0.25">
      <c r="A136" s="3">
        <v>8098</v>
      </c>
      <c r="B136" s="47" t="s">
        <v>22</v>
      </c>
      <c r="C136" s="47" t="s">
        <v>22</v>
      </c>
    </row>
    <row r="137" spans="1:3" x14ac:dyDescent="0.25">
      <c r="A137" s="3">
        <v>8099</v>
      </c>
      <c r="B137" s="47" t="s">
        <v>22</v>
      </c>
      <c r="C137" s="47" t="s">
        <v>22</v>
      </c>
    </row>
    <row r="138" spans="1:3" x14ac:dyDescent="0.25">
      <c r="A138" s="3">
        <v>8100</v>
      </c>
      <c r="B138" s="47" t="s">
        <v>22</v>
      </c>
      <c r="C138" s="47" t="s">
        <v>22</v>
      </c>
    </row>
    <row r="139" spans="1:3" x14ac:dyDescent="0.25">
      <c r="A139" s="3">
        <v>8101</v>
      </c>
      <c r="B139" s="47" t="s">
        <v>22</v>
      </c>
      <c r="C139" s="47" t="s">
        <v>22</v>
      </c>
    </row>
    <row r="140" spans="1:3" x14ac:dyDescent="0.25">
      <c r="A140" s="3">
        <v>8102</v>
      </c>
      <c r="B140" s="47" t="s">
        <v>22</v>
      </c>
      <c r="C140" s="47" t="s">
        <v>22</v>
      </c>
    </row>
    <row r="141" spans="1:3" x14ac:dyDescent="0.25">
      <c r="A141" s="3">
        <v>8103</v>
      </c>
      <c r="B141" s="47" t="s">
        <v>22</v>
      </c>
      <c r="C141" s="47" t="s">
        <v>22</v>
      </c>
    </row>
    <row r="142" spans="1:3" x14ac:dyDescent="0.25">
      <c r="A142" s="3">
        <v>7320</v>
      </c>
      <c r="B142" s="47" t="s">
        <v>49</v>
      </c>
      <c r="C142" s="47" t="s">
        <v>49</v>
      </c>
    </row>
    <row r="143" spans="1:3" x14ac:dyDescent="0.25">
      <c r="A143" s="3">
        <v>7321</v>
      </c>
      <c r="B143" s="47" t="s">
        <v>49</v>
      </c>
      <c r="C143" s="47" t="s">
        <v>49</v>
      </c>
    </row>
    <row r="144" spans="1:3" x14ac:dyDescent="0.25">
      <c r="A144" s="3">
        <v>7322</v>
      </c>
      <c r="B144" s="47" t="s">
        <v>49</v>
      </c>
      <c r="C144" s="47" t="s">
        <v>49</v>
      </c>
    </row>
    <row r="145" spans="1:3" x14ac:dyDescent="0.25">
      <c r="A145" s="3">
        <v>7323</v>
      </c>
      <c r="B145" s="47" t="s">
        <v>49</v>
      </c>
      <c r="C145" s="47" t="s">
        <v>49</v>
      </c>
    </row>
    <row r="146" spans="1:3" x14ac:dyDescent="0.25">
      <c r="A146" s="3">
        <v>7324</v>
      </c>
      <c r="B146" s="47" t="s">
        <v>49</v>
      </c>
      <c r="C146" s="47" t="s">
        <v>49</v>
      </c>
    </row>
    <row r="147" spans="1:3" x14ac:dyDescent="0.25">
      <c r="A147" s="3">
        <v>7325</v>
      </c>
      <c r="B147" s="47" t="s">
        <v>49</v>
      </c>
      <c r="C147" s="47" t="s">
        <v>49</v>
      </c>
    </row>
    <row r="148" spans="1:3" x14ac:dyDescent="0.25">
      <c r="A148" s="3">
        <v>7326</v>
      </c>
      <c r="B148" s="47" t="s">
        <v>49</v>
      </c>
      <c r="C148" s="47" t="s">
        <v>49</v>
      </c>
    </row>
    <row r="149" spans="1:3" x14ac:dyDescent="0.25">
      <c r="A149" s="3">
        <v>7327</v>
      </c>
      <c r="B149" s="47" t="s">
        <v>49</v>
      </c>
      <c r="C149" s="47" t="s">
        <v>49</v>
      </c>
    </row>
    <row r="150" spans="1:3" x14ac:dyDescent="0.25">
      <c r="A150" s="3">
        <v>7328</v>
      </c>
      <c r="B150" s="47" t="s">
        <v>49</v>
      </c>
      <c r="C150" s="47" t="s">
        <v>49</v>
      </c>
    </row>
    <row r="151" spans="1:3" x14ac:dyDescent="0.25">
      <c r="A151" s="3">
        <v>7329</v>
      </c>
      <c r="B151" s="47" t="s">
        <v>49</v>
      </c>
      <c r="C151" s="47" t="s">
        <v>49</v>
      </c>
    </row>
    <row r="152" spans="1:3" x14ac:dyDescent="0.25">
      <c r="A152" s="3">
        <v>7330</v>
      </c>
      <c r="B152" s="47" t="s">
        <v>49</v>
      </c>
      <c r="C152" s="47" t="s">
        <v>49</v>
      </c>
    </row>
    <row r="153" spans="1:3" x14ac:dyDescent="0.25">
      <c r="A153" s="3">
        <v>7331</v>
      </c>
      <c r="B153" s="47" t="s">
        <v>49</v>
      </c>
      <c r="C153" s="47" t="s">
        <v>49</v>
      </c>
    </row>
    <row r="154" spans="1:3" x14ac:dyDescent="0.25">
      <c r="A154" s="3">
        <v>7332</v>
      </c>
      <c r="B154" s="47" t="s">
        <v>49</v>
      </c>
      <c r="C154" s="47" t="s">
        <v>49</v>
      </c>
    </row>
    <row r="155" spans="1:3" x14ac:dyDescent="0.25">
      <c r="A155" s="3">
        <v>7333</v>
      </c>
      <c r="B155" s="47" t="s">
        <v>49</v>
      </c>
      <c r="C155" s="47" t="s">
        <v>49</v>
      </c>
    </row>
    <row r="156" spans="1:3" x14ac:dyDescent="0.25">
      <c r="A156" s="3">
        <v>7334</v>
      </c>
      <c r="B156" s="47" t="s">
        <v>49</v>
      </c>
      <c r="C156" s="47" t="s">
        <v>49</v>
      </c>
    </row>
    <row r="157" spans="1:3" x14ac:dyDescent="0.25">
      <c r="A157" s="3">
        <v>7335</v>
      </c>
      <c r="B157" s="47" t="s">
        <v>49</v>
      </c>
      <c r="C157" s="47" t="s">
        <v>49</v>
      </c>
    </row>
    <row r="158" spans="1:3" x14ac:dyDescent="0.25">
      <c r="A158" s="3">
        <v>7336</v>
      </c>
      <c r="B158" s="47" t="s">
        <v>49</v>
      </c>
      <c r="C158" s="47" t="s">
        <v>49</v>
      </c>
    </row>
    <row r="159" spans="1:3" x14ac:dyDescent="0.25">
      <c r="A159" s="3">
        <v>7337</v>
      </c>
      <c r="B159" s="47" t="s">
        <v>49</v>
      </c>
      <c r="C159" s="47" t="s">
        <v>49</v>
      </c>
    </row>
    <row r="160" spans="1:3" x14ac:dyDescent="0.25">
      <c r="A160" s="3">
        <v>7338</v>
      </c>
      <c r="B160" s="47" t="s">
        <v>49</v>
      </c>
      <c r="C160" s="47" t="s">
        <v>49</v>
      </c>
    </row>
    <row r="161" spans="1:3" x14ac:dyDescent="0.25">
      <c r="A161" s="3">
        <v>7339</v>
      </c>
      <c r="B161" s="47" t="s">
        <v>49</v>
      </c>
      <c r="C161" s="47" t="s">
        <v>49</v>
      </c>
    </row>
    <row r="162" spans="1:3" x14ac:dyDescent="0.25">
      <c r="A162" s="3">
        <v>7340</v>
      </c>
      <c r="B162" s="47" t="s">
        <v>49</v>
      </c>
      <c r="C162" s="47" t="s">
        <v>49</v>
      </c>
    </row>
    <row r="163" spans="1:3" x14ac:dyDescent="0.25">
      <c r="A163" s="3">
        <v>7341</v>
      </c>
      <c r="B163" s="47" t="s">
        <v>49</v>
      </c>
      <c r="C163" s="47" t="s">
        <v>49</v>
      </c>
    </row>
    <row r="164" spans="1:3" x14ac:dyDescent="0.25">
      <c r="A164" s="3">
        <v>7342</v>
      </c>
      <c r="B164" s="47" t="s">
        <v>49</v>
      </c>
      <c r="C164" s="47" t="s">
        <v>49</v>
      </c>
    </row>
    <row r="165" spans="1:3" x14ac:dyDescent="0.25">
      <c r="A165" s="3">
        <v>7343</v>
      </c>
      <c r="B165" s="47" t="s">
        <v>49</v>
      </c>
      <c r="C165" s="47" t="s">
        <v>49</v>
      </c>
    </row>
    <row r="166" spans="1:3" x14ac:dyDescent="0.25">
      <c r="A166" s="3">
        <v>7344</v>
      </c>
      <c r="B166" s="47" t="s">
        <v>49</v>
      </c>
      <c r="C166" s="47" t="s">
        <v>49</v>
      </c>
    </row>
    <row r="167" spans="1:3" x14ac:dyDescent="0.25">
      <c r="A167" s="3">
        <v>7345</v>
      </c>
      <c r="B167" s="47" t="s">
        <v>49</v>
      </c>
      <c r="C167" s="47" t="s">
        <v>49</v>
      </c>
    </row>
    <row r="168" spans="1:3" x14ac:dyDescent="0.25">
      <c r="A168" s="3">
        <v>7346</v>
      </c>
      <c r="B168" s="47" t="s">
        <v>49</v>
      </c>
      <c r="C168" s="47" t="s">
        <v>49</v>
      </c>
    </row>
    <row r="169" spans="1:3" x14ac:dyDescent="0.25">
      <c r="A169" s="3">
        <v>7347</v>
      </c>
      <c r="B169" s="47" t="s">
        <v>49</v>
      </c>
      <c r="C169" s="47" t="s">
        <v>49</v>
      </c>
    </row>
    <row r="170" spans="1:3" x14ac:dyDescent="0.25">
      <c r="A170" s="3">
        <v>7348</v>
      </c>
      <c r="B170" s="47" t="s">
        <v>49</v>
      </c>
      <c r="C170" s="47" t="s">
        <v>49</v>
      </c>
    </row>
    <row r="171" spans="1:3" x14ac:dyDescent="0.25">
      <c r="A171" s="3">
        <v>7349</v>
      </c>
      <c r="B171" s="47" t="s">
        <v>49</v>
      </c>
      <c r="C171" s="47" t="s">
        <v>49</v>
      </c>
    </row>
    <row r="172" spans="1:3" x14ac:dyDescent="0.25">
      <c r="A172" s="3">
        <v>7350</v>
      </c>
      <c r="B172" s="47" t="s">
        <v>49</v>
      </c>
      <c r="C172" s="47" t="s">
        <v>49</v>
      </c>
    </row>
    <row r="173" spans="1:3" x14ac:dyDescent="0.25">
      <c r="A173" s="3">
        <v>7351</v>
      </c>
      <c r="B173" s="47" t="s">
        <v>49</v>
      </c>
      <c r="C173" s="47" t="s">
        <v>49</v>
      </c>
    </row>
    <row r="174" spans="1:3" x14ac:dyDescent="0.25">
      <c r="A174" s="3">
        <v>7352</v>
      </c>
      <c r="B174" s="47" t="s">
        <v>49</v>
      </c>
      <c r="C174" s="47" t="s">
        <v>49</v>
      </c>
    </row>
    <row r="175" spans="1:3" x14ac:dyDescent="0.25">
      <c r="A175" s="3">
        <v>7353</v>
      </c>
      <c r="B175" s="47" t="s">
        <v>49</v>
      </c>
      <c r="C175" s="47" t="s">
        <v>49</v>
      </c>
    </row>
    <row r="176" spans="1:3" x14ac:dyDescent="0.25">
      <c r="A176" s="3">
        <v>7354</v>
      </c>
      <c r="B176" s="47" t="s">
        <v>49</v>
      </c>
      <c r="C176" s="47" t="s">
        <v>49</v>
      </c>
    </row>
    <row r="177" spans="1:3" x14ac:dyDescent="0.25">
      <c r="A177" s="3">
        <v>7355</v>
      </c>
      <c r="B177" s="47" t="s">
        <v>49</v>
      </c>
      <c r="C177" s="47" t="s">
        <v>49</v>
      </c>
    </row>
    <row r="178" spans="1:3" x14ac:dyDescent="0.25">
      <c r="A178" s="3">
        <v>7356</v>
      </c>
      <c r="B178" s="47" t="s">
        <v>49</v>
      </c>
      <c r="C178" s="47" t="s">
        <v>49</v>
      </c>
    </row>
    <row r="179" spans="1:3" x14ac:dyDescent="0.25">
      <c r="A179" s="3">
        <v>7357</v>
      </c>
      <c r="B179" s="47" t="s">
        <v>49</v>
      </c>
      <c r="C179" s="47" t="s">
        <v>49</v>
      </c>
    </row>
    <row r="180" spans="1:3" x14ac:dyDescent="0.25">
      <c r="A180" s="3">
        <v>7401</v>
      </c>
      <c r="B180" s="47" t="s">
        <v>45</v>
      </c>
      <c r="C180" s="47" t="s">
        <v>45</v>
      </c>
    </row>
    <row r="181" spans="1:3" x14ac:dyDescent="0.25">
      <c r="A181" s="3">
        <v>7402</v>
      </c>
      <c r="B181" s="47" t="s">
        <v>45</v>
      </c>
      <c r="C181" s="47" t="s">
        <v>45</v>
      </c>
    </row>
    <row r="182" spans="1:3" x14ac:dyDescent="0.25">
      <c r="A182" s="3">
        <v>7403</v>
      </c>
      <c r="B182" s="47" t="s">
        <v>45</v>
      </c>
      <c r="C182" s="47" t="s">
        <v>45</v>
      </c>
    </row>
    <row r="183" spans="1:3" x14ac:dyDescent="0.25">
      <c r="A183" s="3">
        <v>7404</v>
      </c>
      <c r="B183" s="47" t="s">
        <v>45</v>
      </c>
      <c r="C183" s="47" t="s">
        <v>45</v>
      </c>
    </row>
    <row r="184" spans="1:3" x14ac:dyDescent="0.25">
      <c r="A184" s="3">
        <v>7405</v>
      </c>
      <c r="B184" s="47" t="s">
        <v>45</v>
      </c>
      <c r="C184" s="47" t="s">
        <v>45</v>
      </c>
    </row>
    <row r="185" spans="1:3" x14ac:dyDescent="0.25">
      <c r="A185" s="3">
        <v>7406</v>
      </c>
      <c r="B185" s="47" t="s">
        <v>45</v>
      </c>
      <c r="C185" s="47" t="s">
        <v>45</v>
      </c>
    </row>
    <row r="186" spans="1:3" x14ac:dyDescent="0.25">
      <c r="A186" s="3">
        <v>7407</v>
      </c>
      <c r="B186" s="47" t="s">
        <v>45</v>
      </c>
      <c r="C186" s="47" t="s">
        <v>45</v>
      </c>
    </row>
    <row r="187" spans="1:3" x14ac:dyDescent="0.25">
      <c r="A187" s="3">
        <v>7408</v>
      </c>
      <c r="B187" s="47" t="s">
        <v>45</v>
      </c>
      <c r="C187" s="47" t="s">
        <v>45</v>
      </c>
    </row>
    <row r="188" spans="1:3" x14ac:dyDescent="0.25">
      <c r="A188" s="3">
        <v>8318</v>
      </c>
      <c r="B188" s="47" t="s">
        <v>47</v>
      </c>
      <c r="C188" s="47" t="s">
        <v>47</v>
      </c>
    </row>
    <row r="189" spans="1:3" x14ac:dyDescent="0.25">
      <c r="A189" s="3">
        <v>8319</v>
      </c>
      <c r="B189" s="47" t="s">
        <v>47</v>
      </c>
      <c r="C189" s="47" t="s">
        <v>47</v>
      </c>
    </row>
    <row r="190" spans="1:3" x14ac:dyDescent="0.25">
      <c r="A190" s="3">
        <v>8320</v>
      </c>
      <c r="B190" s="47" t="s">
        <v>47</v>
      </c>
      <c r="C190" s="47" t="s">
        <v>47</v>
      </c>
    </row>
    <row r="191" spans="1:3" x14ac:dyDescent="0.25">
      <c r="A191" s="3">
        <v>8321</v>
      </c>
      <c r="B191" s="47" t="s">
        <v>47</v>
      </c>
      <c r="C191" s="47" t="s">
        <v>47</v>
      </c>
    </row>
    <row r="192" spans="1:3" x14ac:dyDescent="0.25">
      <c r="A192" s="3">
        <v>8322</v>
      </c>
      <c r="B192" s="47" t="s">
        <v>47</v>
      </c>
      <c r="C192" s="47" t="s">
        <v>47</v>
      </c>
    </row>
    <row r="193" spans="1:3" x14ac:dyDescent="0.25">
      <c r="A193" s="3">
        <v>8323</v>
      </c>
      <c r="B193" s="47" t="s">
        <v>47</v>
      </c>
      <c r="C193" s="47" t="s">
        <v>47</v>
      </c>
    </row>
    <row r="194" spans="1:3" x14ac:dyDescent="0.25">
      <c r="A194" s="3">
        <v>8324</v>
      </c>
      <c r="B194" s="47" t="s">
        <v>47</v>
      </c>
      <c r="C194" s="47" t="s">
        <v>47</v>
      </c>
    </row>
    <row r="195" spans="1:3" x14ac:dyDescent="0.25">
      <c r="A195" s="3">
        <v>8325</v>
      </c>
      <c r="B195" s="47" t="s">
        <v>47</v>
      </c>
      <c r="C195" s="47" t="s">
        <v>47</v>
      </c>
    </row>
    <row r="196" spans="1:3" x14ac:dyDescent="0.25">
      <c r="A196" s="3">
        <v>8326</v>
      </c>
      <c r="B196" s="47" t="s">
        <v>47</v>
      </c>
      <c r="C196" s="47" t="s">
        <v>47</v>
      </c>
    </row>
    <row r="197" spans="1:3" x14ac:dyDescent="0.25">
      <c r="A197" s="3">
        <v>8327</v>
      </c>
      <c r="B197" s="47" t="s">
        <v>47</v>
      </c>
      <c r="C197" s="47" t="s">
        <v>47</v>
      </c>
    </row>
    <row r="198" spans="1:3" x14ac:dyDescent="0.25">
      <c r="A198" s="3">
        <v>8328</v>
      </c>
      <c r="B198" s="47" t="s">
        <v>47</v>
      </c>
      <c r="C198" s="47" t="s">
        <v>47</v>
      </c>
    </row>
    <row r="199" spans="1:3" x14ac:dyDescent="0.25">
      <c r="A199" s="3">
        <v>8329</v>
      </c>
      <c r="B199" s="47" t="s">
        <v>47</v>
      </c>
      <c r="C199" s="47" t="s">
        <v>47</v>
      </c>
    </row>
    <row r="200" spans="1:3" x14ac:dyDescent="0.25">
      <c r="A200" s="3">
        <v>8330</v>
      </c>
      <c r="B200" s="47" t="s">
        <v>47</v>
      </c>
      <c r="C200" s="47" t="s">
        <v>47</v>
      </c>
    </row>
    <row r="201" spans="1:3" x14ac:dyDescent="0.25">
      <c r="A201" s="3">
        <v>8331</v>
      </c>
      <c r="B201" s="47" t="s">
        <v>47</v>
      </c>
      <c r="C201" s="47" t="s">
        <v>47</v>
      </c>
    </row>
    <row r="202" spans="1:3" x14ac:dyDescent="0.25">
      <c r="A202" s="3">
        <v>8332</v>
      </c>
      <c r="B202" s="47" t="s">
        <v>47</v>
      </c>
      <c r="C202" s="47" t="s">
        <v>47</v>
      </c>
    </row>
    <row r="203" spans="1:3" x14ac:dyDescent="0.25">
      <c r="A203" s="3">
        <v>8333</v>
      </c>
      <c r="B203" s="47" t="s">
        <v>47</v>
      </c>
      <c r="C203" s="47" t="s">
        <v>47</v>
      </c>
    </row>
    <row r="204" spans="1:3" x14ac:dyDescent="0.25">
      <c r="A204" s="3">
        <v>8334</v>
      </c>
      <c r="B204" s="47" t="s">
        <v>47</v>
      </c>
      <c r="C204" s="47" t="s">
        <v>47</v>
      </c>
    </row>
    <row r="205" spans="1:3" x14ac:dyDescent="0.25">
      <c r="A205" s="3">
        <v>8335</v>
      </c>
      <c r="B205" s="47" t="s">
        <v>47</v>
      </c>
      <c r="C205" s="47" t="s">
        <v>47</v>
      </c>
    </row>
    <row r="206" spans="1:3" x14ac:dyDescent="0.25">
      <c r="A206" s="3">
        <v>8336</v>
      </c>
      <c r="B206" s="47" t="s">
        <v>47</v>
      </c>
      <c r="C206" s="47" t="s">
        <v>47</v>
      </c>
    </row>
    <row r="207" spans="1:3" x14ac:dyDescent="0.25">
      <c r="A207" s="3">
        <v>8337</v>
      </c>
      <c r="B207" s="47" t="s">
        <v>47</v>
      </c>
      <c r="C207" s="47" t="s">
        <v>47</v>
      </c>
    </row>
    <row r="208" spans="1:3" x14ac:dyDescent="0.25">
      <c r="A208" s="3">
        <v>8338</v>
      </c>
      <c r="B208" s="47" t="s">
        <v>47</v>
      </c>
      <c r="C208" s="47" t="s">
        <v>47</v>
      </c>
    </row>
    <row r="209" spans="1:3" x14ac:dyDescent="0.25">
      <c r="A209" s="3">
        <v>8339</v>
      </c>
      <c r="B209" s="47" t="s">
        <v>47</v>
      </c>
      <c r="C209" s="47" t="s">
        <v>47</v>
      </c>
    </row>
    <row r="210" spans="1:3" x14ac:dyDescent="0.25">
      <c r="A210" s="3">
        <v>8340</v>
      </c>
      <c r="B210" s="47" t="s">
        <v>47</v>
      </c>
      <c r="C210" s="47" t="s">
        <v>47</v>
      </c>
    </row>
    <row r="211" spans="1:3" x14ac:dyDescent="0.25">
      <c r="A211" s="3">
        <v>8341</v>
      </c>
      <c r="B211" s="47" t="s">
        <v>47</v>
      </c>
      <c r="C211" s="47" t="s">
        <v>47</v>
      </c>
    </row>
    <row r="212" spans="1:3" x14ac:dyDescent="0.25">
      <c r="A212" s="3">
        <v>8342</v>
      </c>
      <c r="B212" s="47" t="s">
        <v>48</v>
      </c>
      <c r="C212" s="47" t="s">
        <v>48</v>
      </c>
    </row>
    <row r="213" spans="1:3" x14ac:dyDescent="0.25">
      <c r="A213" s="3">
        <v>8401</v>
      </c>
      <c r="B213" s="47" t="s">
        <v>46</v>
      </c>
      <c r="C213" s="47" t="s">
        <v>46</v>
      </c>
    </row>
    <row r="214" spans="1:3" x14ac:dyDescent="0.25">
      <c r="A214" s="3">
        <v>8402</v>
      </c>
      <c r="B214" s="47" t="s">
        <v>46</v>
      </c>
      <c r="C214" s="47" t="s">
        <v>46</v>
      </c>
    </row>
    <row r="215" spans="1:3" x14ac:dyDescent="0.25">
      <c r="A215" s="3">
        <v>8403</v>
      </c>
      <c r="B215" s="47" t="s">
        <v>46</v>
      </c>
      <c r="C215" s="47" t="s">
        <v>46</v>
      </c>
    </row>
    <row r="216" spans="1:3" x14ac:dyDescent="0.25">
      <c r="A216" s="3">
        <v>8404</v>
      </c>
      <c r="B216" s="47" t="s">
        <v>46</v>
      </c>
      <c r="C216" s="47" t="s">
        <v>46</v>
      </c>
    </row>
    <row r="217" spans="1:3" x14ac:dyDescent="0.25">
      <c r="A217" s="3">
        <v>8405</v>
      </c>
      <c r="B217" s="47" t="s">
        <v>46</v>
      </c>
      <c r="C217" s="47" t="s">
        <v>46</v>
      </c>
    </row>
    <row r="218" spans="1:3" x14ac:dyDescent="0.25">
      <c r="A218" s="3">
        <v>8406</v>
      </c>
      <c r="B218" s="47" t="s">
        <v>46</v>
      </c>
      <c r="C218" s="47" t="s">
        <v>46</v>
      </c>
    </row>
    <row r="219" spans="1:3" x14ac:dyDescent="0.25">
      <c r="A219" s="3">
        <v>8407</v>
      </c>
      <c r="B219" s="47" t="s">
        <v>46</v>
      </c>
      <c r="C219" s="47" t="s">
        <v>46</v>
      </c>
    </row>
    <row r="220" spans="1:3" x14ac:dyDescent="0.25">
      <c r="A220" s="3">
        <v>8408</v>
      </c>
      <c r="B220" s="47" t="s">
        <v>46</v>
      </c>
      <c r="C220" s="47" t="s">
        <v>46</v>
      </c>
    </row>
    <row r="221" spans="1:3" x14ac:dyDescent="0.25">
      <c r="A221" s="3">
        <v>8409</v>
      </c>
      <c r="B221" s="47" t="s">
        <v>46</v>
      </c>
      <c r="C221" s="47" t="s">
        <v>46</v>
      </c>
    </row>
    <row r="222" spans="1:3" x14ac:dyDescent="0.25">
      <c r="A222" s="3">
        <v>8410</v>
      </c>
      <c r="B222" s="47" t="s">
        <v>46</v>
      </c>
      <c r="C222" s="47" t="s">
        <v>46</v>
      </c>
    </row>
    <row r="223" spans="1:3" x14ac:dyDescent="0.25">
      <c r="A223" s="3">
        <v>8411</v>
      </c>
      <c r="B223" s="47" t="s">
        <v>46</v>
      </c>
      <c r="C223" s="47" t="s">
        <v>46</v>
      </c>
    </row>
    <row r="224" spans="1:3" x14ac:dyDescent="0.25">
      <c r="A224" s="3">
        <v>8412</v>
      </c>
      <c r="B224" s="47" t="s">
        <v>46</v>
      </c>
      <c r="C224" s="47" t="s">
        <v>46</v>
      </c>
    </row>
    <row r="225" spans="1:3" x14ac:dyDescent="0.25">
      <c r="A225" s="3">
        <v>8413</v>
      </c>
      <c r="B225" s="47" t="s">
        <v>46</v>
      </c>
      <c r="C225" s="47" t="s">
        <v>46</v>
      </c>
    </row>
    <row r="226" spans="1:3" x14ac:dyDescent="0.25">
      <c r="A226" s="3">
        <v>8414</v>
      </c>
      <c r="B226" s="47" t="s">
        <v>46</v>
      </c>
      <c r="C226" s="47" t="s">
        <v>46</v>
      </c>
    </row>
    <row r="227" spans="1:3" x14ac:dyDescent="0.25">
      <c r="A227" s="3">
        <v>8415</v>
      </c>
      <c r="B227" s="47" t="s">
        <v>46</v>
      </c>
      <c r="C227" s="47" t="s">
        <v>46</v>
      </c>
    </row>
    <row r="228" spans="1:3" x14ac:dyDescent="0.25">
      <c r="A228" s="3">
        <v>8416</v>
      </c>
      <c r="B228" s="47" t="s">
        <v>46</v>
      </c>
      <c r="C228" s="47" t="s">
        <v>46</v>
      </c>
    </row>
    <row r="229" spans="1:3" x14ac:dyDescent="0.25">
      <c r="A229" s="3">
        <v>8417</v>
      </c>
      <c r="B229" s="47" t="s">
        <v>46</v>
      </c>
      <c r="C229" s="47" t="s">
        <v>46</v>
      </c>
    </row>
    <row r="230" spans="1:3" x14ac:dyDescent="0.25">
      <c r="A230" s="3">
        <v>8418</v>
      </c>
      <c r="B230" s="47" t="s">
        <v>46</v>
      </c>
      <c r="C230" s="47" t="s">
        <v>46</v>
      </c>
    </row>
    <row r="231" spans="1:3" x14ac:dyDescent="0.25">
      <c r="A231" s="3">
        <v>8419</v>
      </c>
      <c r="B231" s="47" t="s">
        <v>46</v>
      </c>
      <c r="C231" s="47" t="s">
        <v>46</v>
      </c>
    </row>
    <row r="232" spans="1:3" x14ac:dyDescent="0.25">
      <c r="A232" s="3">
        <v>8420</v>
      </c>
      <c r="B232" s="47" t="s">
        <v>46</v>
      </c>
      <c r="C232" s="47" t="s">
        <v>46</v>
      </c>
    </row>
    <row r="233" spans="1:3" x14ac:dyDescent="0.25">
      <c r="A233" s="3">
        <v>8421</v>
      </c>
      <c r="B233" s="47" t="s">
        <v>46</v>
      </c>
      <c r="C233" s="47" t="s">
        <v>46</v>
      </c>
    </row>
    <row r="234" spans="1:3" x14ac:dyDescent="0.25">
      <c r="A234" s="3">
        <v>8108</v>
      </c>
      <c r="B234" s="47" t="s">
        <v>22</v>
      </c>
      <c r="C234" s="47" t="s">
        <v>22</v>
      </c>
    </row>
    <row r="235" spans="1:3" x14ac:dyDescent="0.25">
      <c r="A235" s="3">
        <v>8109</v>
      </c>
      <c r="B235" s="47" t="s">
        <v>22</v>
      </c>
      <c r="C235" s="47" t="s">
        <v>22</v>
      </c>
    </row>
    <row r="236" spans="1:3" x14ac:dyDescent="0.25">
      <c r="A236" s="3">
        <v>8110</v>
      </c>
      <c r="B236" s="47" t="s">
        <v>22</v>
      </c>
      <c r="C236" s="47" t="s">
        <v>22</v>
      </c>
    </row>
    <row r="237" spans="1:3" x14ac:dyDescent="0.25">
      <c r="A237" s="3">
        <v>8111</v>
      </c>
      <c r="B237" s="47" t="s">
        <v>22</v>
      </c>
      <c r="C237" s="47" t="s">
        <v>22</v>
      </c>
    </row>
    <row r="238" spans="1:3" x14ac:dyDescent="0.25">
      <c r="A238" s="3">
        <v>8112</v>
      </c>
      <c r="B238" s="47" t="s">
        <v>22</v>
      </c>
      <c r="C238" s="47" t="s">
        <v>22</v>
      </c>
    </row>
    <row r="239" spans="1:3" x14ac:dyDescent="0.25">
      <c r="A239" s="3">
        <v>8113</v>
      </c>
      <c r="B239" s="47" t="s">
        <v>22</v>
      </c>
      <c r="C239" s="47" t="s">
        <v>22</v>
      </c>
    </row>
    <row r="240" spans="1:3" x14ac:dyDescent="0.25">
      <c r="A240" s="3">
        <v>8114</v>
      </c>
      <c r="B240" s="47" t="s">
        <v>22</v>
      </c>
      <c r="C240" s="47" t="s">
        <v>22</v>
      </c>
    </row>
    <row r="241" spans="1:3" x14ac:dyDescent="0.25">
      <c r="A241" s="3">
        <v>8115</v>
      </c>
      <c r="B241" s="47" t="s">
        <v>22</v>
      </c>
      <c r="C241" s="47" t="s">
        <v>22</v>
      </c>
    </row>
    <row r="242" spans="1:3" x14ac:dyDescent="0.25">
      <c r="A242" s="3">
        <v>8116</v>
      </c>
      <c r="B242" s="47" t="s">
        <v>23</v>
      </c>
      <c r="C242" s="47" t="s">
        <v>23</v>
      </c>
    </row>
    <row r="243" spans="1:3" x14ac:dyDescent="0.25">
      <c r="A243" s="3">
        <v>8120</v>
      </c>
      <c r="B243" s="47" t="s">
        <v>23</v>
      </c>
      <c r="C243" s="47" t="s">
        <v>23</v>
      </c>
    </row>
    <row r="244" spans="1:3" x14ac:dyDescent="0.25">
      <c r="A244" s="3">
        <v>8121</v>
      </c>
      <c r="B244" s="47" t="s">
        <v>23</v>
      </c>
      <c r="C244" s="47" t="s">
        <v>23</v>
      </c>
    </row>
    <row r="245" spans="1:3" x14ac:dyDescent="0.25">
      <c r="A245" s="3">
        <v>8122</v>
      </c>
      <c r="B245" s="47" t="s">
        <v>23</v>
      </c>
      <c r="C245" s="47" t="s">
        <v>23</v>
      </c>
    </row>
    <row r="246" spans="1:3" x14ac:dyDescent="0.25">
      <c r="A246" s="3">
        <v>8123</v>
      </c>
      <c r="B246" s="47" t="s">
        <v>23</v>
      </c>
      <c r="C246" s="47" t="s">
        <v>23</v>
      </c>
    </row>
    <row r="247" spans="1:3" x14ac:dyDescent="0.25">
      <c r="A247" s="3">
        <v>8124</v>
      </c>
      <c r="B247" s="47" t="s">
        <v>23</v>
      </c>
      <c r="C247" s="47" t="s">
        <v>23</v>
      </c>
    </row>
    <row r="248" spans="1:3" x14ac:dyDescent="0.25">
      <c r="A248" s="3">
        <v>8125</v>
      </c>
      <c r="B248" s="47" t="s">
        <v>23</v>
      </c>
      <c r="C248" s="47" t="s">
        <v>23</v>
      </c>
    </row>
    <row r="249" spans="1:3" x14ac:dyDescent="0.25">
      <c r="A249" s="3">
        <v>8126</v>
      </c>
      <c r="B249" s="47" t="s">
        <v>23</v>
      </c>
      <c r="C249" s="47" t="s">
        <v>23</v>
      </c>
    </row>
    <row r="250" spans="1:3" x14ac:dyDescent="0.25">
      <c r="A250" s="3">
        <v>8127</v>
      </c>
      <c r="B250" s="47" t="s">
        <v>23</v>
      </c>
      <c r="C250" s="47" t="s">
        <v>23</v>
      </c>
    </row>
    <row r="251" spans="1:3" x14ac:dyDescent="0.25">
      <c r="A251" s="3">
        <v>8128</v>
      </c>
      <c r="B251" s="47" t="s">
        <v>23</v>
      </c>
      <c r="C251" s="47" t="s">
        <v>23</v>
      </c>
    </row>
    <row r="252" spans="1:3" x14ac:dyDescent="0.25">
      <c r="A252" s="3">
        <v>8129</v>
      </c>
      <c r="B252" s="47" t="s">
        <v>23</v>
      </c>
      <c r="C252" s="47" t="s">
        <v>23</v>
      </c>
    </row>
    <row r="253" spans="1:3" x14ac:dyDescent="0.25">
      <c r="A253" s="3">
        <v>8130</v>
      </c>
      <c r="B253" s="47" t="s">
        <v>23</v>
      </c>
      <c r="C253" s="47" t="s">
        <v>23</v>
      </c>
    </row>
    <row r="254" spans="1:3" x14ac:dyDescent="0.25">
      <c r="A254" s="3">
        <v>8132</v>
      </c>
      <c r="B254" s="47" t="s">
        <v>23</v>
      </c>
      <c r="C254" s="47" t="s">
        <v>23</v>
      </c>
    </row>
    <row r="255" spans="1:3" x14ac:dyDescent="0.25">
      <c r="A255" s="3">
        <v>8134</v>
      </c>
      <c r="B255" s="47" t="s">
        <v>23</v>
      </c>
      <c r="C255" s="47" t="s">
        <v>23</v>
      </c>
    </row>
    <row r="256" spans="1:3" x14ac:dyDescent="0.25">
      <c r="A256" s="3">
        <v>8135</v>
      </c>
      <c r="B256" s="47" t="s">
        <v>23</v>
      </c>
      <c r="C256" s="47" t="s">
        <v>23</v>
      </c>
    </row>
    <row r="257" spans="1:3" x14ac:dyDescent="0.25">
      <c r="A257" s="3">
        <v>8136</v>
      </c>
      <c r="B257" s="47" t="s">
        <v>23</v>
      </c>
      <c r="C257" s="47" t="s">
        <v>23</v>
      </c>
    </row>
    <row r="258" spans="1:3" x14ac:dyDescent="0.25">
      <c r="A258" s="3">
        <v>8138</v>
      </c>
      <c r="B258" s="47" t="s">
        <v>23</v>
      </c>
      <c r="C258" s="47" t="s">
        <v>23</v>
      </c>
    </row>
    <row r="259" spans="1:3" x14ac:dyDescent="0.25">
      <c r="A259" s="3">
        <v>8139</v>
      </c>
      <c r="B259" s="47" t="s">
        <v>23</v>
      </c>
      <c r="C259" s="47" t="s">
        <v>23</v>
      </c>
    </row>
    <row r="260" spans="1:3" x14ac:dyDescent="0.25">
      <c r="A260" s="3">
        <v>8140</v>
      </c>
      <c r="B260" s="47" t="s">
        <v>23</v>
      </c>
      <c r="C260" s="47" t="s">
        <v>23</v>
      </c>
    </row>
    <row r="261" spans="1:3" x14ac:dyDescent="0.25">
      <c r="A261" s="3">
        <v>8141</v>
      </c>
      <c r="B261" s="47" t="s">
        <v>23</v>
      </c>
      <c r="C261" s="47" t="s">
        <v>23</v>
      </c>
    </row>
    <row r="262" spans="1:3" x14ac:dyDescent="0.25">
      <c r="A262" s="3">
        <v>8142</v>
      </c>
      <c r="B262" s="47" t="s">
        <v>23</v>
      </c>
      <c r="C262" s="47" t="s">
        <v>23</v>
      </c>
    </row>
    <row r="263" spans="1:3" x14ac:dyDescent="0.25">
      <c r="A263" s="3">
        <v>8143</v>
      </c>
      <c r="B263" s="47" t="s">
        <v>23</v>
      </c>
      <c r="C263" s="47" t="s">
        <v>23</v>
      </c>
    </row>
    <row r="264" spans="1:3" x14ac:dyDescent="0.25">
      <c r="A264" s="3">
        <v>8144</v>
      </c>
      <c r="B264" s="47" t="s">
        <v>23</v>
      </c>
      <c r="C264" s="47" t="s">
        <v>23</v>
      </c>
    </row>
    <row r="265" spans="1:3" x14ac:dyDescent="0.25">
      <c r="A265" s="3">
        <v>8145</v>
      </c>
      <c r="B265" s="47" t="s">
        <v>23</v>
      </c>
      <c r="C265" s="47" t="s">
        <v>23</v>
      </c>
    </row>
    <row r="266" spans="1:3" x14ac:dyDescent="0.25">
      <c r="A266" s="3">
        <v>8300</v>
      </c>
      <c r="B266" s="47" t="s">
        <v>47</v>
      </c>
      <c r="C266" s="47" t="s">
        <v>47</v>
      </c>
    </row>
    <row r="267" spans="1:3" x14ac:dyDescent="0.25">
      <c r="A267" s="3">
        <v>8301</v>
      </c>
      <c r="B267" s="47" t="s">
        <v>47</v>
      </c>
      <c r="C267" s="47" t="s">
        <v>47</v>
      </c>
    </row>
    <row r="268" spans="1:3" x14ac:dyDescent="0.25">
      <c r="A268" s="3">
        <v>8302</v>
      </c>
      <c r="B268" s="47" t="s">
        <v>47</v>
      </c>
      <c r="C268" s="47" t="s">
        <v>47</v>
      </c>
    </row>
    <row r="269" spans="1:3" x14ac:dyDescent="0.25">
      <c r="A269" s="3">
        <v>8303</v>
      </c>
      <c r="B269" s="47" t="s">
        <v>47</v>
      </c>
      <c r="C269" s="47" t="s">
        <v>47</v>
      </c>
    </row>
    <row r="270" spans="1:3" x14ac:dyDescent="0.25">
      <c r="A270" s="3">
        <v>8304</v>
      </c>
      <c r="B270" s="47" t="s">
        <v>47</v>
      </c>
      <c r="C270" s="47" t="s">
        <v>47</v>
      </c>
    </row>
    <row r="271" spans="1:3" x14ac:dyDescent="0.25">
      <c r="A271" s="3">
        <v>8305</v>
      </c>
      <c r="B271" s="47" t="s">
        <v>47</v>
      </c>
      <c r="C271" s="47" t="s">
        <v>47</v>
      </c>
    </row>
    <row r="272" spans="1:3" x14ac:dyDescent="0.25">
      <c r="A272" s="3">
        <v>8306</v>
      </c>
      <c r="B272" s="47" t="s">
        <v>47</v>
      </c>
      <c r="C272" s="47" t="s">
        <v>47</v>
      </c>
    </row>
    <row r="273" spans="1:3" x14ac:dyDescent="0.25">
      <c r="A273" s="3">
        <v>8307</v>
      </c>
      <c r="B273" s="47" t="s">
        <v>47</v>
      </c>
      <c r="C273" s="47" t="s">
        <v>47</v>
      </c>
    </row>
    <row r="274" spans="1:3" x14ac:dyDescent="0.25">
      <c r="A274" s="3">
        <v>8308</v>
      </c>
      <c r="B274" s="47" t="s">
        <v>47</v>
      </c>
      <c r="C274" s="47" t="s">
        <v>47</v>
      </c>
    </row>
    <row r="275" spans="1:3" x14ac:dyDescent="0.25">
      <c r="A275" s="3">
        <v>8309</v>
      </c>
      <c r="B275" s="47" t="s">
        <v>47</v>
      </c>
      <c r="C275" s="47" t="s">
        <v>47</v>
      </c>
    </row>
    <row r="276" spans="1:3" x14ac:dyDescent="0.25">
      <c r="A276" s="3">
        <v>8310</v>
      </c>
      <c r="B276" s="47" t="s">
        <v>47</v>
      </c>
      <c r="C276" s="47" t="s">
        <v>47</v>
      </c>
    </row>
    <row r="277" spans="1:3" x14ac:dyDescent="0.25">
      <c r="A277" s="3">
        <v>8311</v>
      </c>
      <c r="B277" s="47" t="s">
        <v>47</v>
      </c>
      <c r="C277" s="47" t="s">
        <v>47</v>
      </c>
    </row>
    <row r="278" spans="1:3" x14ac:dyDescent="0.25">
      <c r="A278" s="3">
        <v>8312</v>
      </c>
      <c r="B278" s="47" t="s">
        <v>47</v>
      </c>
      <c r="C278" s="47" t="s">
        <v>47</v>
      </c>
    </row>
    <row r="279" spans="1:3" x14ac:dyDescent="0.25">
      <c r="A279" s="3">
        <v>8313</v>
      </c>
      <c r="B279" s="47" t="s">
        <v>47</v>
      </c>
      <c r="C279" s="47" t="s">
        <v>47</v>
      </c>
    </row>
    <row r="280" spans="1:3" ht="15.75" customHeight="1" x14ac:dyDescent="0.25">
      <c r="A280" s="3">
        <v>8425</v>
      </c>
      <c r="B280" s="47" t="s">
        <v>46</v>
      </c>
      <c r="C280" s="47" t="s">
        <v>46</v>
      </c>
    </row>
    <row r="281" spans="1:3" x14ac:dyDescent="0.25">
      <c r="A281" s="3">
        <v>8426</v>
      </c>
      <c r="B281" s="47" t="s">
        <v>46</v>
      </c>
      <c r="C281" s="47" t="s">
        <v>46</v>
      </c>
    </row>
    <row r="282" spans="1:3" x14ac:dyDescent="0.25">
      <c r="A282" s="3">
        <v>8427</v>
      </c>
      <c r="B282" s="47" t="s">
        <v>46</v>
      </c>
      <c r="C282" s="47" t="s">
        <v>46</v>
      </c>
    </row>
    <row r="283" spans="1:3" x14ac:dyDescent="0.25">
      <c r="A283" s="3">
        <v>8428</v>
      </c>
      <c r="B283" s="47" t="s">
        <v>46</v>
      </c>
      <c r="C283" s="47" t="s">
        <v>46</v>
      </c>
    </row>
    <row r="284" spans="1:3" x14ac:dyDescent="0.25">
      <c r="A284" s="3">
        <v>8429</v>
      </c>
      <c r="B284" s="47" t="s">
        <v>46</v>
      </c>
      <c r="C284" s="47" t="s">
        <v>46</v>
      </c>
    </row>
    <row r="285" spans="1:3" x14ac:dyDescent="0.25">
      <c r="A285" s="3">
        <v>8430</v>
      </c>
      <c r="B285" s="47" t="s">
        <v>46</v>
      </c>
      <c r="C285" s="47" t="s">
        <v>46</v>
      </c>
    </row>
    <row r="286" spans="1:3" x14ac:dyDescent="0.25">
      <c r="A286" s="3">
        <v>8431</v>
      </c>
      <c r="B286" s="47" t="s">
        <v>46</v>
      </c>
      <c r="C286" s="47" t="s">
        <v>46</v>
      </c>
    </row>
    <row r="287" spans="1:3" x14ac:dyDescent="0.25">
      <c r="A287" s="3">
        <v>8432</v>
      </c>
      <c r="B287" s="47" t="s">
        <v>46</v>
      </c>
      <c r="C287" s="47" t="s">
        <v>46</v>
      </c>
    </row>
    <row r="288" spans="1:3" x14ac:dyDescent="0.25">
      <c r="A288" s="3">
        <v>8433</v>
      </c>
      <c r="B288" s="47" t="s">
        <v>46</v>
      </c>
      <c r="C288" s="47" t="s">
        <v>46</v>
      </c>
    </row>
    <row r="289" spans="1:3" x14ac:dyDescent="0.25">
      <c r="A289" s="3">
        <v>8434</v>
      </c>
      <c r="B289" s="47" t="s">
        <v>46</v>
      </c>
      <c r="C289" s="47" t="s">
        <v>46</v>
      </c>
    </row>
    <row r="290" spans="1:3" x14ac:dyDescent="0.25">
      <c r="A290" s="3">
        <v>8435</v>
      </c>
      <c r="B290" s="47" t="s">
        <v>46</v>
      </c>
      <c r="C290" s="47" t="s">
        <v>46</v>
      </c>
    </row>
    <row r="291" spans="1:3" x14ac:dyDescent="0.25">
      <c r="A291" s="3">
        <v>8436</v>
      </c>
      <c r="B291" s="47" t="s">
        <v>46</v>
      </c>
      <c r="C291" s="47" t="s">
        <v>46</v>
      </c>
    </row>
    <row r="292" spans="1:3" x14ac:dyDescent="0.25">
      <c r="A292" s="3">
        <v>8437</v>
      </c>
      <c r="B292" s="47" t="s">
        <v>46</v>
      </c>
      <c r="C292" s="47" t="s">
        <v>46</v>
      </c>
    </row>
    <row r="293" spans="1:3" x14ac:dyDescent="0.25">
      <c r="A293" s="3">
        <v>8438</v>
      </c>
      <c r="B293" s="47" t="s">
        <v>46</v>
      </c>
      <c r="C293" s="47" t="s">
        <v>46</v>
      </c>
    </row>
    <row r="294" spans="1:3" x14ac:dyDescent="0.25">
      <c r="A294" s="3">
        <v>8439</v>
      </c>
      <c r="B294" s="47" t="s">
        <v>46</v>
      </c>
      <c r="C294" s="47" t="s">
        <v>46</v>
      </c>
    </row>
    <row r="295" spans="1:3" x14ac:dyDescent="0.25">
      <c r="A295" s="3">
        <v>8440</v>
      </c>
      <c r="B295" s="47" t="s">
        <v>46</v>
      </c>
      <c r="C295" s="47" t="s">
        <v>46</v>
      </c>
    </row>
    <row r="296" spans="1:3" x14ac:dyDescent="0.25">
      <c r="A296" s="3">
        <v>3204</v>
      </c>
      <c r="B296" s="47" t="s">
        <v>20</v>
      </c>
      <c r="C296" s="47" t="s">
        <v>24</v>
      </c>
    </row>
    <row r="297" spans="1:3" x14ac:dyDescent="0.25">
      <c r="A297" s="3">
        <v>3205</v>
      </c>
      <c r="B297" s="47" t="s">
        <v>20</v>
      </c>
      <c r="C297" s="47" t="s">
        <v>24</v>
      </c>
    </row>
    <row r="298" spans="1:3" x14ac:dyDescent="0.25">
      <c r="A298" s="3">
        <v>3206</v>
      </c>
      <c r="B298" s="47" t="s">
        <v>20</v>
      </c>
      <c r="C298" s="47" t="s">
        <v>24</v>
      </c>
    </row>
    <row r="299" spans="1:3" x14ac:dyDescent="0.25">
      <c r="A299" s="3">
        <v>3207</v>
      </c>
      <c r="B299" s="47" t="s">
        <v>20</v>
      </c>
      <c r="C299" s="47" t="s">
        <v>24</v>
      </c>
    </row>
    <row r="300" spans="1:3" x14ac:dyDescent="0.25">
      <c r="A300" s="3">
        <v>3208</v>
      </c>
      <c r="B300" s="47" t="s">
        <v>20</v>
      </c>
      <c r="C300" s="47" t="s">
        <v>24</v>
      </c>
    </row>
    <row r="301" spans="1:3" x14ac:dyDescent="0.25">
      <c r="A301" s="3">
        <v>3101</v>
      </c>
      <c r="B301" s="47" t="s">
        <v>19</v>
      </c>
      <c r="C301" s="47" t="s">
        <v>25</v>
      </c>
    </row>
    <row r="302" spans="1:3" x14ac:dyDescent="0.25">
      <c r="A302" s="3">
        <v>3102</v>
      </c>
      <c r="B302" s="47" t="s">
        <v>19</v>
      </c>
      <c r="C302" s="47" t="s">
        <v>25</v>
      </c>
    </row>
    <row r="303" spans="1:3" x14ac:dyDescent="0.25">
      <c r="A303" s="3">
        <v>3103</v>
      </c>
      <c r="B303" s="47" t="s">
        <v>19</v>
      </c>
      <c r="C303" s="47" t="s">
        <v>25</v>
      </c>
    </row>
    <row r="304" spans="1:3" x14ac:dyDescent="0.25">
      <c r="A304" s="3">
        <v>3104</v>
      </c>
      <c r="B304" s="47" t="s">
        <v>19</v>
      </c>
      <c r="C304" s="47" t="s">
        <v>25</v>
      </c>
    </row>
    <row r="305" spans="1:3" x14ac:dyDescent="0.25">
      <c r="A305" s="3">
        <v>3105</v>
      </c>
      <c r="B305" s="47" t="s">
        <v>19</v>
      </c>
      <c r="C305" s="47" t="s">
        <v>25</v>
      </c>
    </row>
    <row r="306" spans="1:3" x14ac:dyDescent="0.25">
      <c r="A306" s="3">
        <v>3106</v>
      </c>
      <c r="B306" s="47" t="s">
        <v>19</v>
      </c>
      <c r="C306" s="47" t="s">
        <v>25</v>
      </c>
    </row>
    <row r="307" spans="1:3" x14ac:dyDescent="0.25">
      <c r="A307" s="3">
        <v>3101</v>
      </c>
      <c r="B307" s="47" t="s">
        <v>19</v>
      </c>
      <c r="C307" s="47" t="s">
        <v>25</v>
      </c>
    </row>
    <row r="308" spans="1:3" x14ac:dyDescent="0.25">
      <c r="A308" s="3">
        <v>3102</v>
      </c>
      <c r="B308" s="47" t="s">
        <v>19</v>
      </c>
      <c r="C308" s="47" t="s">
        <v>25</v>
      </c>
    </row>
    <row r="309" spans="1:3" x14ac:dyDescent="0.25">
      <c r="A309" s="3">
        <v>3107</v>
      </c>
      <c r="B309" s="47" t="s">
        <v>19</v>
      </c>
      <c r="C309" s="47" t="s">
        <v>25</v>
      </c>
    </row>
    <row r="310" spans="1:3" x14ac:dyDescent="0.25">
      <c r="A310" s="3">
        <v>3108</v>
      </c>
      <c r="B310" s="47" t="s">
        <v>19</v>
      </c>
      <c r="C310" s="47" t="s">
        <v>25</v>
      </c>
    </row>
    <row r="311" spans="1:3" x14ac:dyDescent="0.25">
      <c r="A311" s="3">
        <v>3109</v>
      </c>
      <c r="B311" s="47" t="s">
        <v>19</v>
      </c>
      <c r="C311" s="47" t="s">
        <v>25</v>
      </c>
    </row>
    <row r="312" spans="1:3" x14ac:dyDescent="0.25">
      <c r="A312" s="3">
        <v>3110</v>
      </c>
      <c r="B312" s="47" t="s">
        <v>19</v>
      </c>
      <c r="C312" s="47" t="s">
        <v>25</v>
      </c>
    </row>
    <row r="313" spans="1:3" x14ac:dyDescent="0.25">
      <c r="A313" s="3">
        <v>3111</v>
      </c>
      <c r="B313" s="47" t="s">
        <v>19</v>
      </c>
      <c r="C313" s="47" t="s">
        <v>25</v>
      </c>
    </row>
    <row r="314" spans="1:3" x14ac:dyDescent="0.25">
      <c r="A314" s="3">
        <v>3112</v>
      </c>
      <c r="B314" s="47" t="s">
        <v>19</v>
      </c>
      <c r="C314" s="47" t="s">
        <v>25</v>
      </c>
    </row>
    <row r="315" spans="1:3" x14ac:dyDescent="0.25">
      <c r="A315" s="3">
        <v>3113</v>
      </c>
      <c r="B315" s="47" t="s">
        <v>19</v>
      </c>
      <c r="C315" s="47" t="s">
        <v>25</v>
      </c>
    </row>
    <row r="316" spans="1:3" x14ac:dyDescent="0.25">
      <c r="A316" s="3">
        <v>3114</v>
      </c>
      <c r="B316" s="47" t="s">
        <v>19</v>
      </c>
      <c r="C316" s="47" t="s">
        <v>25</v>
      </c>
    </row>
    <row r="317" spans="1:3" x14ac:dyDescent="0.25">
      <c r="A317" s="3">
        <v>3115</v>
      </c>
      <c r="B317" s="47" t="s">
        <v>19</v>
      </c>
      <c r="C317" s="47" t="s">
        <v>25</v>
      </c>
    </row>
    <row r="318" spans="1:3" x14ac:dyDescent="0.25">
      <c r="A318" s="3">
        <v>3116</v>
      </c>
      <c r="B318" s="47" t="s">
        <v>19</v>
      </c>
      <c r="C318" s="47" t="s">
        <v>25</v>
      </c>
    </row>
    <row r="319" spans="1:3" x14ac:dyDescent="0.25">
      <c r="A319" s="3">
        <v>3117</v>
      </c>
      <c r="B319" s="47" t="s">
        <v>19</v>
      </c>
      <c r="C319" s="47" t="s">
        <v>25</v>
      </c>
    </row>
    <row r="320" spans="1:3" x14ac:dyDescent="0.25">
      <c r="A320" s="3">
        <v>3118</v>
      </c>
      <c r="B320" s="47" t="s">
        <v>19</v>
      </c>
      <c r="C320" s="47" t="s">
        <v>25</v>
      </c>
    </row>
    <row r="321" spans="1:3" x14ac:dyDescent="0.25">
      <c r="A321" s="3">
        <v>3119</v>
      </c>
      <c r="B321" s="47" t="s">
        <v>19</v>
      </c>
      <c r="C321" s="47" t="s">
        <v>25</v>
      </c>
    </row>
    <row r="322" spans="1:3" x14ac:dyDescent="0.25">
      <c r="A322" s="3">
        <v>3120</v>
      </c>
      <c r="B322" s="47" t="s">
        <v>19</v>
      </c>
      <c r="C322" s="47" t="s">
        <v>25</v>
      </c>
    </row>
    <row r="323" spans="1:3" x14ac:dyDescent="0.25">
      <c r="A323" s="3">
        <v>3121</v>
      </c>
      <c r="B323" s="47" t="s">
        <v>19</v>
      </c>
      <c r="C323" s="47" t="s">
        <v>25</v>
      </c>
    </row>
    <row r="324" spans="1:3" x14ac:dyDescent="0.25">
      <c r="A324" s="3">
        <v>3122</v>
      </c>
      <c r="B324" s="47" t="s">
        <v>19</v>
      </c>
      <c r="C324" s="47" t="s">
        <v>25</v>
      </c>
    </row>
    <row r="325" spans="1:3" x14ac:dyDescent="0.25">
      <c r="A325" s="3">
        <v>3123</v>
      </c>
      <c r="B325" s="47" t="s">
        <v>19</v>
      </c>
      <c r="C325" s="47" t="s">
        <v>25</v>
      </c>
    </row>
    <row r="326" spans="1:3" x14ac:dyDescent="0.25">
      <c r="A326" s="3">
        <v>3124</v>
      </c>
      <c r="B326" s="47" t="s">
        <v>19</v>
      </c>
      <c r="C326" s="47" t="s">
        <v>25</v>
      </c>
    </row>
    <row r="327" spans="1:3" x14ac:dyDescent="0.25">
      <c r="A327" s="3">
        <v>3125</v>
      </c>
      <c r="B327" s="47" t="s">
        <v>19</v>
      </c>
      <c r="C327" s="47" t="s">
        <v>25</v>
      </c>
    </row>
    <row r="328" spans="1:3" x14ac:dyDescent="0.25">
      <c r="A328" s="3">
        <v>3126</v>
      </c>
      <c r="B328" s="47" t="s">
        <v>19</v>
      </c>
      <c r="C328" s="47" t="s">
        <v>25</v>
      </c>
    </row>
    <row r="329" spans="1:3" x14ac:dyDescent="0.25">
      <c r="A329" s="3">
        <v>3127</v>
      </c>
      <c r="B329" s="47" t="s">
        <v>19</v>
      </c>
      <c r="C329" s="47" t="s">
        <v>25</v>
      </c>
    </row>
    <row r="330" spans="1:3" x14ac:dyDescent="0.25">
      <c r="A330" s="3">
        <v>3128</v>
      </c>
      <c r="B330" s="47" t="s">
        <v>19</v>
      </c>
      <c r="C330" s="47" t="s">
        <v>25</v>
      </c>
    </row>
    <row r="331" spans="1:3" x14ac:dyDescent="0.25">
      <c r="A331" s="3">
        <v>3129</v>
      </c>
      <c r="B331" s="47" t="s">
        <v>19</v>
      </c>
      <c r="C331" s="47" t="s">
        <v>25</v>
      </c>
    </row>
    <row r="332" spans="1:3" x14ac:dyDescent="0.25">
      <c r="A332" s="3">
        <v>3130</v>
      </c>
      <c r="B332" s="47" t="s">
        <v>19</v>
      </c>
      <c r="C332" s="47" t="s">
        <v>25</v>
      </c>
    </row>
    <row r="333" spans="1:3" x14ac:dyDescent="0.25">
      <c r="A333" s="3">
        <v>3131</v>
      </c>
      <c r="B333" s="47" t="s">
        <v>19</v>
      </c>
      <c r="C333" s="47" t="s">
        <v>25</v>
      </c>
    </row>
    <row r="334" spans="1:3" x14ac:dyDescent="0.25">
      <c r="A334" s="3">
        <v>3001</v>
      </c>
      <c r="B334" s="47" t="s">
        <v>19</v>
      </c>
      <c r="C334" s="47" t="s">
        <v>26</v>
      </c>
    </row>
    <row r="335" spans="1:3" x14ac:dyDescent="0.25">
      <c r="A335" s="3">
        <v>3002</v>
      </c>
      <c r="B335" s="47" t="s">
        <v>19</v>
      </c>
      <c r="C335" s="47" t="s">
        <v>26</v>
      </c>
    </row>
    <row r="336" spans="1:3" x14ac:dyDescent="0.25">
      <c r="A336" s="3">
        <v>3003</v>
      </c>
      <c r="B336" s="47" t="s">
        <v>19</v>
      </c>
      <c r="C336" s="47" t="s">
        <v>26</v>
      </c>
    </row>
    <row r="337" spans="1:3" x14ac:dyDescent="0.25">
      <c r="A337" s="3">
        <v>3004</v>
      </c>
      <c r="B337" s="47" t="s">
        <v>19</v>
      </c>
      <c r="C337" s="47" t="s">
        <v>26</v>
      </c>
    </row>
    <row r="338" spans="1:3" x14ac:dyDescent="0.25">
      <c r="A338" s="3">
        <v>3005</v>
      </c>
      <c r="B338" s="47" t="s">
        <v>19</v>
      </c>
      <c r="C338" s="47" t="s">
        <v>26</v>
      </c>
    </row>
    <row r="339" spans="1:3" x14ac:dyDescent="0.25">
      <c r="A339" s="3">
        <v>3006</v>
      </c>
      <c r="B339" s="47" t="s">
        <v>19</v>
      </c>
      <c r="C339" s="47" t="s">
        <v>26</v>
      </c>
    </row>
    <row r="340" spans="1:3" x14ac:dyDescent="0.25">
      <c r="A340" s="3">
        <v>3007</v>
      </c>
      <c r="B340" s="47" t="s">
        <v>19</v>
      </c>
      <c r="C340" s="47" t="s">
        <v>26</v>
      </c>
    </row>
    <row r="341" spans="1:3" x14ac:dyDescent="0.25">
      <c r="A341" s="3">
        <v>3008</v>
      </c>
      <c r="B341" s="47" t="s">
        <v>19</v>
      </c>
      <c r="C341" s="47" t="s">
        <v>26</v>
      </c>
    </row>
    <row r="342" spans="1:3" x14ac:dyDescent="0.25">
      <c r="A342" s="3">
        <v>3013</v>
      </c>
      <c r="B342" s="47" t="s">
        <v>19</v>
      </c>
      <c r="C342" s="47" t="s">
        <v>26</v>
      </c>
    </row>
    <row r="343" spans="1:3" x14ac:dyDescent="0.25">
      <c r="A343" s="3">
        <v>3014</v>
      </c>
      <c r="B343" s="47" t="s">
        <v>19</v>
      </c>
      <c r="C343" s="47" t="s">
        <v>26</v>
      </c>
    </row>
    <row r="344" spans="1:3" x14ac:dyDescent="0.25">
      <c r="A344" s="3">
        <v>3015</v>
      </c>
      <c r="B344" s="47" t="s">
        <v>19</v>
      </c>
      <c r="C344" s="47" t="s">
        <v>26</v>
      </c>
    </row>
    <row r="345" spans="1:3" x14ac:dyDescent="0.25">
      <c r="A345" s="3">
        <v>3016</v>
      </c>
      <c r="B345" s="47" t="s">
        <v>19</v>
      </c>
      <c r="C345" s="47" t="s">
        <v>26</v>
      </c>
    </row>
    <row r="346" spans="1:3" x14ac:dyDescent="0.25">
      <c r="A346" s="3">
        <v>3017</v>
      </c>
      <c r="B346" s="47" t="s">
        <v>19</v>
      </c>
      <c r="C346" s="47" t="s">
        <v>26</v>
      </c>
    </row>
    <row r="347" spans="1:3" x14ac:dyDescent="0.25">
      <c r="A347" s="3">
        <v>2801</v>
      </c>
      <c r="B347" s="47" t="s">
        <v>17</v>
      </c>
      <c r="C347" s="47" t="s">
        <v>27</v>
      </c>
    </row>
    <row r="348" spans="1:3" x14ac:dyDescent="0.25">
      <c r="A348" s="3">
        <v>2802</v>
      </c>
      <c r="B348" s="47" t="s">
        <v>17</v>
      </c>
      <c r="C348" s="47" t="s">
        <v>27</v>
      </c>
    </row>
    <row r="349" spans="1:3" x14ac:dyDescent="0.25">
      <c r="A349" s="3">
        <v>2803</v>
      </c>
      <c r="B349" s="47" t="s">
        <v>17</v>
      </c>
      <c r="C349" s="47" t="s">
        <v>27</v>
      </c>
    </row>
    <row r="350" spans="1:3" x14ac:dyDescent="0.25">
      <c r="A350" s="3">
        <v>2804</v>
      </c>
      <c r="B350" s="47" t="s">
        <v>17</v>
      </c>
      <c r="C350" s="47" t="s">
        <v>27</v>
      </c>
    </row>
    <row r="351" spans="1:3" x14ac:dyDescent="0.25">
      <c r="A351" s="3">
        <v>2805</v>
      </c>
      <c r="B351" s="47" t="s">
        <v>17</v>
      </c>
      <c r="C351" s="47" t="s">
        <v>27</v>
      </c>
    </row>
    <row r="352" spans="1:3" x14ac:dyDescent="0.25">
      <c r="A352" s="3">
        <v>2806</v>
      </c>
      <c r="B352" s="47" t="s">
        <v>17</v>
      </c>
      <c r="C352" s="47" t="s">
        <v>27</v>
      </c>
    </row>
    <row r="353" spans="1:3" x14ac:dyDescent="0.25">
      <c r="A353" s="3">
        <v>2807</v>
      </c>
      <c r="B353" s="47" t="s">
        <v>17</v>
      </c>
      <c r="C353" s="47" t="s">
        <v>27</v>
      </c>
    </row>
    <row r="354" spans="1:3" x14ac:dyDescent="0.25">
      <c r="A354" s="3">
        <v>2808</v>
      </c>
      <c r="B354" s="47" t="s">
        <v>17</v>
      </c>
      <c r="C354" s="47" t="s">
        <v>27</v>
      </c>
    </row>
    <row r="355" spans="1:3" x14ac:dyDescent="0.25">
      <c r="A355" s="3">
        <v>2809</v>
      </c>
      <c r="B355" s="47" t="s">
        <v>17</v>
      </c>
      <c r="C355" s="47" t="s">
        <v>27</v>
      </c>
    </row>
    <row r="356" spans="1:3" x14ac:dyDescent="0.25">
      <c r="A356" s="3">
        <v>2810</v>
      </c>
      <c r="B356" s="47" t="s">
        <v>17</v>
      </c>
      <c r="C356" s="47" t="s">
        <v>27</v>
      </c>
    </row>
    <row r="357" spans="1:3" x14ac:dyDescent="0.25">
      <c r="A357" s="3">
        <v>2811</v>
      </c>
      <c r="B357" s="47" t="s">
        <v>17</v>
      </c>
      <c r="C357" s="47" t="s">
        <v>27</v>
      </c>
    </row>
    <row r="358" spans="1:3" x14ac:dyDescent="0.25">
      <c r="A358" s="3">
        <v>2812</v>
      </c>
      <c r="B358" s="47" t="s">
        <v>17</v>
      </c>
      <c r="C358" s="47" t="s">
        <v>27</v>
      </c>
    </row>
    <row r="359" spans="1:3" x14ac:dyDescent="0.25">
      <c r="A359" s="3">
        <v>2813</v>
      </c>
      <c r="B359" s="47" t="s">
        <v>17</v>
      </c>
      <c r="C359" s="47" t="s">
        <v>27</v>
      </c>
    </row>
    <row r="360" spans="1:3" x14ac:dyDescent="0.25">
      <c r="A360" s="3">
        <v>2814</v>
      </c>
      <c r="B360" s="47" t="s">
        <v>17</v>
      </c>
      <c r="C360" s="47" t="s">
        <v>27</v>
      </c>
    </row>
    <row r="361" spans="1:3" x14ac:dyDescent="0.25">
      <c r="A361" s="3">
        <v>2815</v>
      </c>
      <c r="B361" s="47" t="s">
        <v>17</v>
      </c>
      <c r="C361" s="47" t="s">
        <v>27</v>
      </c>
    </row>
    <row r="362" spans="1:3" x14ac:dyDescent="0.25">
      <c r="A362" s="3">
        <v>2816</v>
      </c>
      <c r="B362" s="47" t="s">
        <v>17</v>
      </c>
      <c r="C362" s="47" t="s">
        <v>27</v>
      </c>
    </row>
    <row r="363" spans="1:3" x14ac:dyDescent="0.25">
      <c r="A363" s="3">
        <v>2817</v>
      </c>
      <c r="B363" s="47" t="s">
        <v>17</v>
      </c>
      <c r="C363" s="47" t="s">
        <v>27</v>
      </c>
    </row>
    <row r="364" spans="1:3" x14ac:dyDescent="0.25">
      <c r="A364" s="3">
        <v>2818</v>
      </c>
      <c r="B364" s="47" t="s">
        <v>17</v>
      </c>
      <c r="C364" s="47" t="s">
        <v>27</v>
      </c>
    </row>
    <row r="365" spans="1:3" x14ac:dyDescent="0.25">
      <c r="A365" s="3">
        <v>2819</v>
      </c>
      <c r="B365" s="47" t="s">
        <v>17</v>
      </c>
      <c r="C365" s="47" t="s">
        <v>27</v>
      </c>
    </row>
    <row r="366" spans="1:3" x14ac:dyDescent="0.25">
      <c r="A366" s="3">
        <v>2820</v>
      </c>
      <c r="B366" s="47" t="s">
        <v>17</v>
      </c>
      <c r="C366" s="47" t="s">
        <v>27</v>
      </c>
    </row>
    <row r="367" spans="1:3" x14ac:dyDescent="0.25">
      <c r="A367" s="3">
        <v>2821</v>
      </c>
      <c r="B367" s="47" t="s">
        <v>17</v>
      </c>
      <c r="C367" s="47" t="s">
        <v>27</v>
      </c>
    </row>
    <row r="368" spans="1:3" x14ac:dyDescent="0.25">
      <c r="A368" s="3">
        <v>2822</v>
      </c>
      <c r="B368" s="47" t="s">
        <v>17</v>
      </c>
      <c r="C368" s="47" t="s">
        <v>27</v>
      </c>
    </row>
    <row r="369" spans="1:3" x14ac:dyDescent="0.25">
      <c r="A369" s="3">
        <v>2901</v>
      </c>
      <c r="B369" s="47" t="s">
        <v>17</v>
      </c>
      <c r="C369" s="47" t="s">
        <v>28</v>
      </c>
    </row>
    <row r="370" spans="1:3" x14ac:dyDescent="0.25">
      <c r="A370" s="3">
        <v>2902</v>
      </c>
      <c r="B370" s="47" t="s">
        <v>17</v>
      </c>
      <c r="C370" s="47" t="s">
        <v>28</v>
      </c>
    </row>
    <row r="371" spans="1:3" x14ac:dyDescent="0.25">
      <c r="A371" s="3">
        <v>2903</v>
      </c>
      <c r="B371" s="47" t="s">
        <v>17</v>
      </c>
      <c r="C371" s="47" t="s">
        <v>28</v>
      </c>
    </row>
    <row r="372" spans="1:3" x14ac:dyDescent="0.25">
      <c r="A372" s="3">
        <v>2904</v>
      </c>
      <c r="B372" s="47" t="s">
        <v>17</v>
      </c>
      <c r="C372" s="47" t="s">
        <v>28</v>
      </c>
    </row>
    <row r="373" spans="1:3" x14ac:dyDescent="0.25">
      <c r="A373" s="3">
        <v>2905</v>
      </c>
      <c r="B373" s="47" t="s">
        <v>17</v>
      </c>
      <c r="C373" s="47" t="s">
        <v>28</v>
      </c>
    </row>
    <row r="374" spans="1:3" x14ac:dyDescent="0.25">
      <c r="A374" s="3">
        <v>2906</v>
      </c>
      <c r="B374" s="47" t="s">
        <v>17</v>
      </c>
      <c r="C374" s="47" t="s">
        <v>28</v>
      </c>
    </row>
    <row r="375" spans="1:3" x14ac:dyDescent="0.25">
      <c r="A375" s="3">
        <v>2907</v>
      </c>
      <c r="B375" s="47" t="s">
        <v>17</v>
      </c>
      <c r="C375" s="47" t="s">
        <v>28</v>
      </c>
    </row>
    <row r="376" spans="1:3" x14ac:dyDescent="0.25">
      <c r="A376" s="3">
        <v>2908</v>
      </c>
      <c r="B376" s="47" t="s">
        <v>17</v>
      </c>
      <c r="C376" s="47" t="s">
        <v>28</v>
      </c>
    </row>
    <row r="377" spans="1:3" x14ac:dyDescent="0.25">
      <c r="A377" s="3">
        <v>2909</v>
      </c>
      <c r="B377" s="47" t="s">
        <v>17</v>
      </c>
      <c r="C377" s="47" t="s">
        <v>28</v>
      </c>
    </row>
    <row r="378" spans="1:3" x14ac:dyDescent="0.25">
      <c r="A378" s="3">
        <v>2910</v>
      </c>
      <c r="B378" s="47" t="s">
        <v>17</v>
      </c>
      <c r="C378" s="47" t="s">
        <v>28</v>
      </c>
    </row>
    <row r="379" spans="1:3" x14ac:dyDescent="0.25">
      <c r="A379" s="3">
        <v>2911</v>
      </c>
      <c r="B379" s="47" t="s">
        <v>17</v>
      </c>
      <c r="C379" s="47" t="s">
        <v>28</v>
      </c>
    </row>
    <row r="380" spans="1:3" x14ac:dyDescent="0.25">
      <c r="A380" s="3">
        <v>2912</v>
      </c>
      <c r="B380" s="47" t="s">
        <v>17</v>
      </c>
      <c r="C380" s="47" t="s">
        <v>28</v>
      </c>
    </row>
    <row r="381" spans="1:3" x14ac:dyDescent="0.25">
      <c r="A381" s="3">
        <v>2913</v>
      </c>
      <c r="B381" s="47" t="s">
        <v>17</v>
      </c>
      <c r="C381" s="47" t="s">
        <v>28</v>
      </c>
    </row>
    <row r="382" spans="1:3" x14ac:dyDescent="0.25">
      <c r="A382" s="3">
        <v>2914</v>
      </c>
      <c r="B382" s="47" t="s">
        <v>17</v>
      </c>
      <c r="C382" s="47" t="s">
        <v>28</v>
      </c>
    </row>
    <row r="383" spans="1:3" x14ac:dyDescent="0.25">
      <c r="A383" s="3">
        <v>2915</v>
      </c>
      <c r="B383" s="47" t="s">
        <v>17</v>
      </c>
      <c r="C383" s="47" t="s">
        <v>28</v>
      </c>
    </row>
    <row r="384" spans="1:3" x14ac:dyDescent="0.25">
      <c r="A384" s="3">
        <v>2701</v>
      </c>
      <c r="B384" s="4" t="s">
        <v>21</v>
      </c>
      <c r="C384" s="47" t="s">
        <v>29</v>
      </c>
    </row>
    <row r="385" spans="1:3" x14ac:dyDescent="0.25">
      <c r="A385" s="3">
        <v>2702</v>
      </c>
      <c r="B385" s="4" t="s">
        <v>21</v>
      </c>
      <c r="C385" s="47" t="s">
        <v>29</v>
      </c>
    </row>
    <row r="386" spans="1:3" x14ac:dyDescent="0.25">
      <c r="A386" s="3">
        <v>2703</v>
      </c>
      <c r="B386" s="4" t="s">
        <v>21</v>
      </c>
      <c r="C386" s="47" t="s">
        <v>29</v>
      </c>
    </row>
    <row r="387" spans="1:3" x14ac:dyDescent="0.25">
      <c r="A387" s="3">
        <v>2704</v>
      </c>
      <c r="B387" s="4" t="s">
        <v>21</v>
      </c>
      <c r="C387" s="47" t="s">
        <v>29</v>
      </c>
    </row>
    <row r="388" spans="1:3" x14ac:dyDescent="0.25">
      <c r="A388" s="3">
        <v>2708</v>
      </c>
      <c r="B388" s="4" t="s">
        <v>21</v>
      </c>
      <c r="C388" s="47" t="s">
        <v>29</v>
      </c>
    </row>
    <row r="389" spans="1:3" x14ac:dyDescent="0.25">
      <c r="A389" s="3">
        <v>2709</v>
      </c>
      <c r="B389" s="4" t="s">
        <v>21</v>
      </c>
      <c r="C389" s="47" t="s">
        <v>29</v>
      </c>
    </row>
    <row r="390" spans="1:3" x14ac:dyDescent="0.25">
      <c r="A390" s="3">
        <v>2710</v>
      </c>
      <c r="B390" s="4" t="s">
        <v>21</v>
      </c>
      <c r="C390" s="47" t="s">
        <v>29</v>
      </c>
    </row>
    <row r="391" spans="1:3" x14ac:dyDescent="0.25">
      <c r="A391" s="3">
        <v>2711</v>
      </c>
      <c r="B391" s="4" t="s">
        <v>21</v>
      </c>
      <c r="C391" s="47" t="s">
        <v>29</v>
      </c>
    </row>
    <row r="392" spans="1:3" x14ac:dyDescent="0.25">
      <c r="A392" s="3">
        <v>2712</v>
      </c>
      <c r="B392" s="4" t="s">
        <v>21</v>
      </c>
      <c r="C392" s="47" t="s">
        <v>29</v>
      </c>
    </row>
    <row r="393" spans="1:3" x14ac:dyDescent="0.25">
      <c r="A393" s="3">
        <v>2713</v>
      </c>
      <c r="B393" s="4" t="s">
        <v>21</v>
      </c>
      <c r="C393" s="47" t="s">
        <v>29</v>
      </c>
    </row>
    <row r="394" spans="1:3" x14ac:dyDescent="0.25">
      <c r="A394" s="3">
        <v>2714</v>
      </c>
      <c r="B394" s="4" t="s">
        <v>21</v>
      </c>
      <c r="C394" s="47" t="s">
        <v>29</v>
      </c>
    </row>
    <row r="395" spans="1:3" x14ac:dyDescent="0.25">
      <c r="A395" s="3">
        <v>2715</v>
      </c>
      <c r="B395" s="4" t="s">
        <v>21</v>
      </c>
      <c r="C395" s="47" t="s">
        <v>29</v>
      </c>
    </row>
    <row r="396" spans="1:3" x14ac:dyDescent="0.25">
      <c r="A396" s="3">
        <v>2716</v>
      </c>
      <c r="B396" s="4" t="s">
        <v>21</v>
      </c>
      <c r="C396" s="47" t="s">
        <v>29</v>
      </c>
    </row>
    <row r="397" spans="1:3" x14ac:dyDescent="0.25">
      <c r="A397" s="3">
        <v>2717</v>
      </c>
      <c r="B397" s="4" t="s">
        <v>21</v>
      </c>
      <c r="C397" s="47" t="s">
        <v>29</v>
      </c>
    </row>
    <row r="398" spans="1:3" x14ac:dyDescent="0.25">
      <c r="A398" s="3">
        <v>2718</v>
      </c>
      <c r="B398" s="4" t="s">
        <v>21</v>
      </c>
      <c r="C398" s="47" t="s">
        <v>29</v>
      </c>
    </row>
    <row r="399" spans="1:3" x14ac:dyDescent="0.25">
      <c r="A399" s="3">
        <v>2719</v>
      </c>
      <c r="B399" s="4" t="s">
        <v>21</v>
      </c>
      <c r="C399" s="47" t="s">
        <v>29</v>
      </c>
    </row>
    <row r="400" spans="1:3" x14ac:dyDescent="0.25">
      <c r="A400" s="3">
        <v>2720</v>
      </c>
      <c r="B400" s="4" t="s">
        <v>21</v>
      </c>
      <c r="C400" s="47" t="s">
        <v>29</v>
      </c>
    </row>
    <row r="401" spans="1:3" x14ac:dyDescent="0.25">
      <c r="A401" s="3">
        <v>2721</v>
      </c>
      <c r="B401" s="4" t="s">
        <v>21</v>
      </c>
      <c r="C401" s="47" t="s">
        <v>29</v>
      </c>
    </row>
    <row r="402" spans="1:3" x14ac:dyDescent="0.25">
      <c r="A402" s="3">
        <v>2722</v>
      </c>
      <c r="B402" s="4" t="s">
        <v>21</v>
      </c>
      <c r="C402" s="47" t="s">
        <v>29</v>
      </c>
    </row>
    <row r="403" spans="1:3" x14ac:dyDescent="0.25">
      <c r="A403" s="3">
        <v>2723</v>
      </c>
      <c r="B403" s="4" t="s">
        <v>21</v>
      </c>
      <c r="C403" s="47" t="s">
        <v>29</v>
      </c>
    </row>
    <row r="404" spans="1:3" x14ac:dyDescent="0.25">
      <c r="A404" s="3">
        <v>2724</v>
      </c>
      <c r="B404" s="4" t="s">
        <v>21</v>
      </c>
      <c r="C404" s="47" t="s">
        <v>29</v>
      </c>
    </row>
    <row r="405" spans="1:3" x14ac:dyDescent="0.25">
      <c r="A405" s="3">
        <v>2725</v>
      </c>
      <c r="B405" s="4" t="s">
        <v>21</v>
      </c>
      <c r="C405" s="47" t="s">
        <v>29</v>
      </c>
    </row>
    <row r="406" spans="1:3" x14ac:dyDescent="0.25">
      <c r="A406" s="3">
        <v>2726</v>
      </c>
      <c r="B406" s="4" t="s">
        <v>21</v>
      </c>
      <c r="C406" s="47" t="s">
        <v>29</v>
      </c>
    </row>
    <row r="407" spans="1:3" x14ac:dyDescent="0.25">
      <c r="A407" s="3">
        <v>2602</v>
      </c>
      <c r="B407" s="47" t="s">
        <v>16</v>
      </c>
      <c r="C407" s="47" t="s">
        <v>30</v>
      </c>
    </row>
    <row r="408" spans="1:3" x14ac:dyDescent="0.25">
      <c r="A408" s="3">
        <v>2601</v>
      </c>
      <c r="B408" s="47" t="s">
        <v>16</v>
      </c>
      <c r="C408" s="47" t="s">
        <v>30</v>
      </c>
    </row>
    <row r="409" spans="1:3" x14ac:dyDescent="0.25">
      <c r="A409" s="3">
        <v>2604</v>
      </c>
      <c r="B409" s="47" t="s">
        <v>16</v>
      </c>
      <c r="C409" s="47" t="s">
        <v>30</v>
      </c>
    </row>
    <row r="410" spans="1:3" x14ac:dyDescent="0.25">
      <c r="A410" s="3">
        <v>2603</v>
      </c>
      <c r="B410" s="47" t="s">
        <v>16</v>
      </c>
      <c r="C410" s="47" t="s">
        <v>30</v>
      </c>
    </row>
    <row r="411" spans="1:3" x14ac:dyDescent="0.25">
      <c r="A411" s="3">
        <v>2606</v>
      </c>
      <c r="B411" s="47" t="s">
        <v>16</v>
      </c>
      <c r="C411" s="47" t="s">
        <v>30</v>
      </c>
    </row>
    <row r="412" spans="1:3" x14ac:dyDescent="0.25">
      <c r="A412" s="3">
        <v>2605</v>
      </c>
      <c r="B412" s="47" t="s">
        <v>16</v>
      </c>
      <c r="C412" s="47" t="s">
        <v>30</v>
      </c>
    </row>
    <row r="413" spans="1:3" x14ac:dyDescent="0.25">
      <c r="A413" s="3">
        <v>2608</v>
      </c>
      <c r="B413" s="47" t="s">
        <v>16</v>
      </c>
      <c r="C413" s="47" t="s">
        <v>30</v>
      </c>
    </row>
    <row r="414" spans="1:3" x14ac:dyDescent="0.25">
      <c r="A414" s="3">
        <v>2607</v>
      </c>
      <c r="B414" s="47" t="s">
        <v>16</v>
      </c>
      <c r="C414" s="47" t="s">
        <v>30</v>
      </c>
    </row>
    <row r="415" spans="1:3" x14ac:dyDescent="0.25">
      <c r="A415" s="3">
        <v>2610</v>
      </c>
      <c r="B415" s="47" t="s">
        <v>16</v>
      </c>
      <c r="C415" s="47" t="s">
        <v>30</v>
      </c>
    </row>
    <row r="416" spans="1:3" x14ac:dyDescent="0.25">
      <c r="A416" s="3">
        <v>2609</v>
      </c>
      <c r="B416" s="47" t="s">
        <v>16</v>
      </c>
      <c r="C416" s="47" t="s">
        <v>30</v>
      </c>
    </row>
    <row r="417" spans="1:3" x14ac:dyDescent="0.25">
      <c r="A417" s="3">
        <v>2612</v>
      </c>
      <c r="B417" s="47" t="s">
        <v>16</v>
      </c>
      <c r="C417" s="47" t="s">
        <v>30</v>
      </c>
    </row>
    <row r="418" spans="1:3" x14ac:dyDescent="0.25">
      <c r="A418" s="3">
        <v>2611</v>
      </c>
      <c r="B418" s="47" t="s">
        <v>16</v>
      </c>
      <c r="C418" s="47" t="s">
        <v>30</v>
      </c>
    </row>
    <row r="419" spans="1:3" x14ac:dyDescent="0.25">
      <c r="A419" s="3">
        <v>2474</v>
      </c>
      <c r="B419" s="47" t="s">
        <v>16</v>
      </c>
      <c r="C419" s="47" t="s">
        <v>30</v>
      </c>
    </row>
    <row r="420" spans="1:3" x14ac:dyDescent="0.25">
      <c r="A420" s="3">
        <v>2475</v>
      </c>
      <c r="B420" s="47" t="s">
        <v>16</v>
      </c>
      <c r="C420" s="47" t="s">
        <v>30</v>
      </c>
    </row>
    <row r="421" spans="1:3" x14ac:dyDescent="0.25">
      <c r="A421" s="3">
        <v>2564</v>
      </c>
      <c r="B421" s="47" t="s">
        <v>18</v>
      </c>
      <c r="C421" s="47" t="s">
        <v>31</v>
      </c>
    </row>
    <row r="422" spans="1:3" x14ac:dyDescent="0.25">
      <c r="A422" s="3">
        <v>2565</v>
      </c>
      <c r="B422" s="47" t="s">
        <v>18</v>
      </c>
      <c r="C422" s="47" t="s">
        <v>31</v>
      </c>
    </row>
    <row r="423" spans="1:3" x14ac:dyDescent="0.25">
      <c r="A423" s="3">
        <v>2206</v>
      </c>
      <c r="B423" s="47" t="s">
        <v>18</v>
      </c>
      <c r="C423" s="47" t="s">
        <v>31</v>
      </c>
    </row>
    <row r="424" spans="1:3" x14ac:dyDescent="0.25">
      <c r="A424" s="3">
        <v>2207</v>
      </c>
      <c r="B424" s="47" t="s">
        <v>18</v>
      </c>
      <c r="C424" s="47" t="s">
        <v>31</v>
      </c>
    </row>
    <row r="425" spans="1:3" x14ac:dyDescent="0.25">
      <c r="A425" s="3">
        <v>2208</v>
      </c>
      <c r="B425" s="47" t="s">
        <v>18</v>
      </c>
      <c r="C425" s="47" t="s">
        <v>31</v>
      </c>
    </row>
    <row r="426" spans="1:3" x14ac:dyDescent="0.25">
      <c r="A426" s="3">
        <v>2209</v>
      </c>
      <c r="B426" s="47" t="s">
        <v>18</v>
      </c>
      <c r="C426" s="47" t="s">
        <v>31</v>
      </c>
    </row>
    <row r="427" spans="1:3" x14ac:dyDescent="0.25">
      <c r="A427" s="3">
        <v>2277</v>
      </c>
      <c r="B427" s="47" t="s">
        <v>18</v>
      </c>
      <c r="C427" s="47" t="s">
        <v>31</v>
      </c>
    </row>
    <row r="428" spans="1:3" x14ac:dyDescent="0.25">
      <c r="A428" s="3">
        <v>2239</v>
      </c>
      <c r="B428" s="47" t="s">
        <v>18</v>
      </c>
      <c r="C428" s="47" t="s">
        <v>31</v>
      </c>
    </row>
    <row r="429" spans="1:3" x14ac:dyDescent="0.25">
      <c r="A429" s="3">
        <v>2215</v>
      </c>
      <c r="B429" s="47" t="s">
        <v>18</v>
      </c>
      <c r="C429" s="47" t="s">
        <v>31</v>
      </c>
    </row>
    <row r="430" spans="1:3" x14ac:dyDescent="0.25">
      <c r="A430" s="3">
        <v>2218</v>
      </c>
      <c r="B430" s="47" t="s">
        <v>18</v>
      </c>
      <c r="C430" s="47" t="s">
        <v>31</v>
      </c>
    </row>
    <row r="431" spans="1:3" x14ac:dyDescent="0.25">
      <c r="A431" s="3">
        <v>2219</v>
      </c>
      <c r="B431" s="47" t="s">
        <v>18</v>
      </c>
      <c r="C431" s="47" t="s">
        <v>31</v>
      </c>
    </row>
    <row r="432" spans="1:3" x14ac:dyDescent="0.25">
      <c r="A432" s="3">
        <v>2228</v>
      </c>
      <c r="B432" s="47" t="s">
        <v>18</v>
      </c>
      <c r="C432" s="47" t="s">
        <v>31</v>
      </c>
    </row>
    <row r="433" spans="1:3" x14ac:dyDescent="0.25">
      <c r="A433" s="3">
        <v>2229</v>
      </c>
      <c r="B433" s="47" t="s">
        <v>18</v>
      </c>
      <c r="C433" s="47" t="s">
        <v>31</v>
      </c>
    </row>
    <row r="434" spans="1:3" x14ac:dyDescent="0.25">
      <c r="A434" s="3">
        <v>2237</v>
      </c>
      <c r="B434" s="47" t="s">
        <v>18</v>
      </c>
      <c r="C434" s="47" t="s">
        <v>31</v>
      </c>
    </row>
    <row r="435" spans="1:3" x14ac:dyDescent="0.25">
      <c r="A435" s="3">
        <v>2240</v>
      </c>
      <c r="B435" s="47" t="s">
        <v>18</v>
      </c>
      <c r="C435" s="47" t="s">
        <v>31</v>
      </c>
    </row>
    <row r="436" spans="1:3" x14ac:dyDescent="0.25">
      <c r="A436" s="3">
        <v>2241</v>
      </c>
      <c r="B436" s="47" t="s">
        <v>18</v>
      </c>
      <c r="C436" s="47" t="s">
        <v>31</v>
      </c>
    </row>
    <row r="437" spans="1:3" x14ac:dyDescent="0.25">
      <c r="A437" s="3">
        <v>2242</v>
      </c>
      <c r="B437" s="47" t="s">
        <v>18</v>
      </c>
      <c r="C437" s="47" t="s">
        <v>31</v>
      </c>
    </row>
    <row r="438" spans="1:3" x14ac:dyDescent="0.25">
      <c r="A438" s="3">
        <v>2243</v>
      </c>
      <c r="B438" s="47" t="s">
        <v>18</v>
      </c>
      <c r="C438" s="47" t="s">
        <v>31</v>
      </c>
    </row>
    <row r="439" spans="1:3" x14ac:dyDescent="0.25">
      <c r="A439" s="3">
        <v>2238</v>
      </c>
      <c r="B439" s="47" t="s">
        <v>18</v>
      </c>
      <c r="C439" s="47" t="s">
        <v>31</v>
      </c>
    </row>
    <row r="440" spans="1:3" x14ac:dyDescent="0.25">
      <c r="A440" s="3">
        <v>2257</v>
      </c>
      <c r="B440" s="47" t="s">
        <v>18</v>
      </c>
      <c r="C440" s="47" t="s">
        <v>31</v>
      </c>
    </row>
    <row r="441" spans="1:3" x14ac:dyDescent="0.25">
      <c r="A441" s="3">
        <v>2239</v>
      </c>
      <c r="B441" s="47" t="s">
        <v>18</v>
      </c>
      <c r="C441" s="47" t="s">
        <v>31</v>
      </c>
    </row>
    <row r="442" spans="1:3" x14ac:dyDescent="0.25">
      <c r="A442" s="3">
        <v>2215</v>
      </c>
      <c r="B442" s="47" t="s">
        <v>18</v>
      </c>
      <c r="C442" s="47" t="s">
        <v>31</v>
      </c>
    </row>
    <row r="443" spans="1:3" x14ac:dyDescent="0.25">
      <c r="A443" s="3">
        <v>2276</v>
      </c>
      <c r="B443" s="47" t="s">
        <v>18</v>
      </c>
      <c r="C443" s="47" t="s">
        <v>31</v>
      </c>
    </row>
    <row r="444" spans="1:3" x14ac:dyDescent="0.25">
      <c r="A444" s="3">
        <v>2268</v>
      </c>
      <c r="B444" s="47" t="s">
        <v>18</v>
      </c>
      <c r="C444" s="47" t="s">
        <v>31</v>
      </c>
    </row>
    <row r="445" spans="1:3" x14ac:dyDescent="0.25">
      <c r="A445" s="3">
        <v>2269</v>
      </c>
      <c r="B445" s="47" t="s">
        <v>18</v>
      </c>
      <c r="C445" s="47" t="s">
        <v>31</v>
      </c>
    </row>
    <row r="446" spans="1:3" x14ac:dyDescent="0.25">
      <c r="A446" s="3">
        <v>2276</v>
      </c>
      <c r="B446" s="47" t="s">
        <v>18</v>
      </c>
      <c r="C446" s="47" t="s">
        <v>31</v>
      </c>
    </row>
    <row r="447" spans="1:3" x14ac:dyDescent="0.25">
      <c r="A447" s="3">
        <v>2359</v>
      </c>
      <c r="B447" s="47" t="s">
        <v>18</v>
      </c>
      <c r="C447" s="47" t="s">
        <v>31</v>
      </c>
    </row>
    <row r="448" spans="1:3" x14ac:dyDescent="0.25">
      <c r="A448" s="3">
        <v>2382</v>
      </c>
      <c r="B448" s="47" t="s">
        <v>18</v>
      </c>
      <c r="C448" s="47" t="s">
        <v>31</v>
      </c>
    </row>
    <row r="449" spans="1:3" x14ac:dyDescent="0.25">
      <c r="A449" s="3">
        <v>2252</v>
      </c>
      <c r="B449" s="47" t="s">
        <v>18</v>
      </c>
      <c r="C449" s="47" t="s">
        <v>31</v>
      </c>
    </row>
    <row r="450" spans="1:3" x14ac:dyDescent="0.25">
      <c r="A450" s="3">
        <v>2253</v>
      </c>
      <c r="B450" s="47" t="s">
        <v>18</v>
      </c>
      <c r="C450" s="47" t="s">
        <v>31</v>
      </c>
    </row>
    <row r="451" spans="1:3" x14ac:dyDescent="0.25">
      <c r="A451" s="3">
        <v>2258</v>
      </c>
      <c r="B451" s="47" t="s">
        <v>18</v>
      </c>
      <c r="C451" s="47" t="s">
        <v>31</v>
      </c>
    </row>
    <row r="452" spans="1:3" x14ac:dyDescent="0.25">
      <c r="A452" s="3">
        <v>2259</v>
      </c>
      <c r="B452" s="47" t="s">
        <v>18</v>
      </c>
      <c r="C452" s="47" t="s">
        <v>31</v>
      </c>
    </row>
    <row r="453" spans="1:3" x14ac:dyDescent="0.25">
      <c r="A453" s="3">
        <v>2304</v>
      </c>
      <c r="B453" s="47" t="s">
        <v>18</v>
      </c>
      <c r="C453" s="47" t="s">
        <v>31</v>
      </c>
    </row>
    <row r="454" spans="1:3" x14ac:dyDescent="0.25">
      <c r="A454" s="3">
        <v>2379</v>
      </c>
      <c r="B454" s="47" t="s">
        <v>18</v>
      </c>
      <c r="C454" s="47" t="s">
        <v>31</v>
      </c>
    </row>
    <row r="455" spans="1:3" x14ac:dyDescent="0.25">
      <c r="A455" s="3">
        <v>2508</v>
      </c>
      <c r="B455" s="47" t="s">
        <v>18</v>
      </c>
      <c r="C455" s="47" t="s">
        <v>31</v>
      </c>
    </row>
    <row r="456" spans="1:3" x14ac:dyDescent="0.25">
      <c r="A456" s="3">
        <v>2260</v>
      </c>
      <c r="B456" s="47" t="s">
        <v>18</v>
      </c>
      <c r="C456" s="47" t="s">
        <v>31</v>
      </c>
    </row>
    <row r="457" spans="1:3" x14ac:dyDescent="0.25">
      <c r="A457" s="3">
        <v>2261</v>
      </c>
      <c r="B457" s="47" t="s">
        <v>18</v>
      </c>
      <c r="C457" s="47" t="s">
        <v>31</v>
      </c>
    </row>
    <row r="458" spans="1:3" x14ac:dyDescent="0.25">
      <c r="A458" s="3">
        <v>2263</v>
      </c>
      <c r="B458" s="47" t="s">
        <v>18</v>
      </c>
      <c r="C458" s="47" t="s">
        <v>31</v>
      </c>
    </row>
    <row r="459" spans="1:3" x14ac:dyDescent="0.25">
      <c r="A459" s="3">
        <v>2256</v>
      </c>
      <c r="B459" s="47" t="s">
        <v>18</v>
      </c>
      <c r="C459" s="47" t="s">
        <v>31</v>
      </c>
    </row>
    <row r="460" spans="1:3" x14ac:dyDescent="0.25">
      <c r="A460" s="3">
        <v>2264</v>
      </c>
      <c r="B460" s="47" t="s">
        <v>18</v>
      </c>
      <c r="C460" s="47" t="s">
        <v>31</v>
      </c>
    </row>
    <row r="461" spans="1:3" x14ac:dyDescent="0.25">
      <c r="A461" s="3">
        <v>2265</v>
      </c>
      <c r="B461" s="47" t="s">
        <v>18</v>
      </c>
      <c r="C461" s="47" t="s">
        <v>31</v>
      </c>
    </row>
    <row r="462" spans="1:3" x14ac:dyDescent="0.25">
      <c r="A462" s="3">
        <v>2266</v>
      </c>
      <c r="B462" s="47" t="s">
        <v>18</v>
      </c>
      <c r="C462" s="47" t="s">
        <v>31</v>
      </c>
    </row>
    <row r="463" spans="1:3" x14ac:dyDescent="0.25">
      <c r="A463" s="3">
        <v>2267</v>
      </c>
      <c r="B463" s="47" t="s">
        <v>18</v>
      </c>
      <c r="C463" s="47" t="s">
        <v>31</v>
      </c>
    </row>
    <row r="464" spans="1:3" x14ac:dyDescent="0.25">
      <c r="A464" s="3">
        <v>2272</v>
      </c>
      <c r="B464" s="47" t="s">
        <v>18</v>
      </c>
      <c r="C464" s="47" t="s">
        <v>31</v>
      </c>
    </row>
    <row r="465" spans="1:3" x14ac:dyDescent="0.25">
      <c r="A465" s="3">
        <v>2273</v>
      </c>
      <c r="B465" s="47" t="s">
        <v>18</v>
      </c>
      <c r="C465" s="47" t="s">
        <v>31</v>
      </c>
    </row>
    <row r="466" spans="1:3" x14ac:dyDescent="0.25">
      <c r="A466" s="3">
        <v>2274</v>
      </c>
      <c r="B466" s="47" t="s">
        <v>18</v>
      </c>
      <c r="C466" s="47" t="s">
        <v>31</v>
      </c>
    </row>
    <row r="467" spans="1:3" x14ac:dyDescent="0.25">
      <c r="A467" s="3">
        <v>2275</v>
      </c>
      <c r="B467" s="47" t="s">
        <v>18</v>
      </c>
      <c r="C467" s="47" t="s">
        <v>31</v>
      </c>
    </row>
    <row r="468" spans="1:3" x14ac:dyDescent="0.25">
      <c r="A468" s="3">
        <v>2278</v>
      </c>
      <c r="B468" s="47" t="s">
        <v>18</v>
      </c>
      <c r="C468" s="47" t="s">
        <v>31</v>
      </c>
    </row>
    <row r="469" spans="1:3" x14ac:dyDescent="0.25">
      <c r="A469" s="3">
        <v>2278</v>
      </c>
      <c r="B469" s="47" t="s">
        <v>18</v>
      </c>
      <c r="C469" s="47" t="s">
        <v>31</v>
      </c>
    </row>
    <row r="470" spans="1:3" x14ac:dyDescent="0.25">
      <c r="A470" s="3">
        <v>2279</v>
      </c>
      <c r="B470" s="47" t="s">
        <v>18</v>
      </c>
      <c r="C470" s="47" t="s">
        <v>31</v>
      </c>
    </row>
    <row r="471" spans="1:3" x14ac:dyDescent="0.25">
      <c r="A471" s="3">
        <v>2277</v>
      </c>
      <c r="B471" s="47" t="s">
        <v>18</v>
      </c>
      <c r="C471" s="47" t="s">
        <v>31</v>
      </c>
    </row>
    <row r="472" spans="1:3" x14ac:dyDescent="0.25">
      <c r="A472" s="3">
        <v>2278</v>
      </c>
      <c r="B472" s="47" t="s">
        <v>18</v>
      </c>
      <c r="C472" s="47" t="s">
        <v>31</v>
      </c>
    </row>
    <row r="473" spans="1:3" x14ac:dyDescent="0.25">
      <c r="A473" s="3">
        <v>2279</v>
      </c>
      <c r="B473" s="47" t="s">
        <v>18</v>
      </c>
      <c r="C473" s="47" t="s">
        <v>31</v>
      </c>
    </row>
    <row r="474" spans="1:3" x14ac:dyDescent="0.25">
      <c r="A474" s="3">
        <v>2286</v>
      </c>
      <c r="B474" s="47" t="s">
        <v>18</v>
      </c>
      <c r="C474" s="47" t="s">
        <v>31</v>
      </c>
    </row>
    <row r="475" spans="1:3" x14ac:dyDescent="0.25">
      <c r="A475" s="3">
        <v>2287</v>
      </c>
      <c r="B475" s="47" t="s">
        <v>18</v>
      </c>
      <c r="C475" s="47" t="s">
        <v>31</v>
      </c>
    </row>
    <row r="476" spans="1:3" x14ac:dyDescent="0.25">
      <c r="A476" s="3">
        <v>2288</v>
      </c>
      <c r="B476" s="47" t="s">
        <v>18</v>
      </c>
      <c r="C476" s="47" t="s">
        <v>31</v>
      </c>
    </row>
    <row r="477" spans="1:3" x14ac:dyDescent="0.25">
      <c r="A477" s="3">
        <v>2289</v>
      </c>
      <c r="B477" s="47" t="s">
        <v>18</v>
      </c>
      <c r="C477" s="47" t="s">
        <v>31</v>
      </c>
    </row>
    <row r="478" spans="1:3" x14ac:dyDescent="0.25">
      <c r="A478" s="3">
        <v>2290</v>
      </c>
      <c r="B478" s="47" t="s">
        <v>18</v>
      </c>
      <c r="C478" s="47" t="s">
        <v>31</v>
      </c>
    </row>
    <row r="479" spans="1:3" x14ac:dyDescent="0.25">
      <c r="A479" s="3">
        <v>2291</v>
      </c>
      <c r="B479" s="47" t="s">
        <v>18</v>
      </c>
      <c r="C479" s="47" t="s">
        <v>31</v>
      </c>
    </row>
    <row r="480" spans="1:3" x14ac:dyDescent="0.25">
      <c r="A480" s="3">
        <v>2292</v>
      </c>
      <c r="B480" s="47" t="s">
        <v>18</v>
      </c>
      <c r="C480" s="47" t="s">
        <v>31</v>
      </c>
    </row>
    <row r="481" spans="1:3" x14ac:dyDescent="0.25">
      <c r="A481" s="3">
        <v>2293</v>
      </c>
      <c r="B481" s="47" t="s">
        <v>18</v>
      </c>
      <c r="C481" s="47" t="s">
        <v>31</v>
      </c>
    </row>
    <row r="482" spans="1:3" x14ac:dyDescent="0.25">
      <c r="A482" s="3">
        <v>2379</v>
      </c>
      <c r="B482" s="47" t="s">
        <v>18</v>
      </c>
      <c r="C482" s="47" t="s">
        <v>31</v>
      </c>
    </row>
    <row r="483" spans="1:3" x14ac:dyDescent="0.25">
      <c r="A483" s="3">
        <v>2310</v>
      </c>
      <c r="B483" s="47" t="s">
        <v>18</v>
      </c>
      <c r="C483" s="47" t="s">
        <v>31</v>
      </c>
    </row>
    <row r="484" spans="1:3" x14ac:dyDescent="0.25">
      <c r="A484" s="3">
        <v>2297</v>
      </c>
      <c r="B484" s="47" t="s">
        <v>18</v>
      </c>
      <c r="C484" s="47" t="s">
        <v>31</v>
      </c>
    </row>
    <row r="485" spans="1:3" x14ac:dyDescent="0.25">
      <c r="A485" s="3">
        <v>2298</v>
      </c>
      <c r="B485" s="47" t="s">
        <v>18</v>
      </c>
      <c r="C485" s="47" t="s">
        <v>31</v>
      </c>
    </row>
    <row r="486" spans="1:3" x14ac:dyDescent="0.25">
      <c r="A486" s="3">
        <v>2299</v>
      </c>
      <c r="B486" s="47" t="s">
        <v>18</v>
      </c>
      <c r="C486" s="47" t="s">
        <v>31</v>
      </c>
    </row>
    <row r="487" spans="1:3" x14ac:dyDescent="0.25">
      <c r="A487" s="3">
        <v>2304</v>
      </c>
      <c r="B487" s="47" t="s">
        <v>18</v>
      </c>
      <c r="C487" s="47" t="s">
        <v>31</v>
      </c>
    </row>
    <row r="488" spans="1:3" x14ac:dyDescent="0.25">
      <c r="A488" s="3">
        <v>2363</v>
      </c>
      <c r="B488" s="47" t="s">
        <v>18</v>
      </c>
      <c r="C488" s="47" t="s">
        <v>31</v>
      </c>
    </row>
    <row r="489" spans="1:3" x14ac:dyDescent="0.25">
      <c r="A489" s="3">
        <v>2366</v>
      </c>
      <c r="B489" s="47" t="s">
        <v>18</v>
      </c>
      <c r="C489" s="47" t="s">
        <v>31</v>
      </c>
    </row>
    <row r="490" spans="1:3" x14ac:dyDescent="0.25">
      <c r="A490" s="3">
        <v>2365</v>
      </c>
      <c r="B490" s="47" t="s">
        <v>18</v>
      </c>
      <c r="C490" s="47" t="s">
        <v>31</v>
      </c>
    </row>
    <row r="491" spans="1:3" x14ac:dyDescent="0.25">
      <c r="A491" s="3">
        <v>2386</v>
      </c>
      <c r="B491" s="47" t="s">
        <v>18</v>
      </c>
      <c r="C491" s="47" t="s">
        <v>31</v>
      </c>
    </row>
    <row r="492" spans="1:3" x14ac:dyDescent="0.25">
      <c r="A492" s="3">
        <v>2385</v>
      </c>
      <c r="B492" s="47" t="s">
        <v>18</v>
      </c>
      <c r="C492" s="47" t="s">
        <v>31</v>
      </c>
    </row>
    <row r="493" spans="1:3" x14ac:dyDescent="0.25">
      <c r="A493" s="3">
        <v>2380</v>
      </c>
      <c r="B493" s="47" t="s">
        <v>18</v>
      </c>
      <c r="C493" s="47" t="s">
        <v>31</v>
      </c>
    </row>
    <row r="494" spans="1:3" x14ac:dyDescent="0.25">
      <c r="A494" s="3">
        <v>2379</v>
      </c>
      <c r="B494" s="47" t="s">
        <v>18</v>
      </c>
      <c r="C494" s="47" t="s">
        <v>31</v>
      </c>
    </row>
    <row r="495" spans="1:3" x14ac:dyDescent="0.25">
      <c r="A495" s="3">
        <v>2382</v>
      </c>
      <c r="B495" s="47" t="s">
        <v>18</v>
      </c>
      <c r="C495" s="47" t="s">
        <v>31</v>
      </c>
    </row>
    <row r="496" spans="1:3" x14ac:dyDescent="0.25">
      <c r="A496" s="3">
        <v>2381</v>
      </c>
      <c r="B496" s="47" t="s">
        <v>18</v>
      </c>
      <c r="C496" s="47" t="s">
        <v>31</v>
      </c>
    </row>
    <row r="497" spans="1:3" x14ac:dyDescent="0.25">
      <c r="A497" s="3">
        <v>2394</v>
      </c>
      <c r="B497" s="47" t="s">
        <v>18</v>
      </c>
      <c r="C497" s="47" t="s">
        <v>31</v>
      </c>
    </row>
    <row r="498" spans="1:3" x14ac:dyDescent="0.25">
      <c r="A498" s="3">
        <v>2393</v>
      </c>
      <c r="B498" s="47" t="s">
        <v>18</v>
      </c>
      <c r="C498" s="47" t="s">
        <v>31</v>
      </c>
    </row>
    <row r="499" spans="1:3" x14ac:dyDescent="0.25">
      <c r="A499" s="3">
        <v>2401</v>
      </c>
      <c r="B499" s="47" t="s">
        <v>18</v>
      </c>
      <c r="C499" s="47" t="s">
        <v>31</v>
      </c>
    </row>
    <row r="500" spans="1:3" x14ac:dyDescent="0.25">
      <c r="A500" s="3">
        <v>2399</v>
      </c>
      <c r="B500" s="47" t="s">
        <v>18</v>
      </c>
      <c r="C500" s="47" t="s">
        <v>31</v>
      </c>
    </row>
    <row r="501" spans="1:3" x14ac:dyDescent="0.25">
      <c r="A501" s="3">
        <v>2400</v>
      </c>
      <c r="B501" s="47" t="s">
        <v>18</v>
      </c>
      <c r="C501" s="47" t="s">
        <v>31</v>
      </c>
    </row>
    <row r="502" spans="1:3" x14ac:dyDescent="0.25">
      <c r="A502" s="3">
        <v>2425</v>
      </c>
      <c r="B502" s="47" t="s">
        <v>18</v>
      </c>
      <c r="C502" s="47" t="s">
        <v>31</v>
      </c>
    </row>
    <row r="503" spans="1:3" x14ac:dyDescent="0.25">
      <c r="A503" s="3">
        <v>2486</v>
      </c>
      <c r="B503" s="47" t="s">
        <v>18</v>
      </c>
      <c r="C503" s="47" t="s">
        <v>31</v>
      </c>
    </row>
    <row r="504" spans="1:3" x14ac:dyDescent="0.25">
      <c r="A504" s="3">
        <v>2416</v>
      </c>
      <c r="B504" s="47" t="s">
        <v>18</v>
      </c>
      <c r="C504" s="47" t="s">
        <v>31</v>
      </c>
    </row>
    <row r="505" spans="1:3" x14ac:dyDescent="0.25">
      <c r="A505" s="3">
        <v>2415</v>
      </c>
      <c r="B505" s="47" t="s">
        <v>18</v>
      </c>
      <c r="C505" s="47" t="s">
        <v>31</v>
      </c>
    </row>
    <row r="506" spans="1:3" x14ac:dyDescent="0.25">
      <c r="A506" s="3">
        <v>2420</v>
      </c>
      <c r="B506" s="47" t="s">
        <v>18</v>
      </c>
      <c r="C506" s="47" t="s">
        <v>31</v>
      </c>
    </row>
    <row r="507" spans="1:3" x14ac:dyDescent="0.25">
      <c r="A507" s="3">
        <v>2419</v>
      </c>
      <c r="B507" s="47" t="s">
        <v>18</v>
      </c>
      <c r="C507" s="47" t="s">
        <v>31</v>
      </c>
    </row>
    <row r="508" spans="1:3" x14ac:dyDescent="0.25">
      <c r="A508" s="3">
        <v>2408</v>
      </c>
      <c r="B508" s="47" t="s">
        <v>18</v>
      </c>
      <c r="C508" s="47" t="s">
        <v>31</v>
      </c>
    </row>
    <row r="509" spans="1:3" x14ac:dyDescent="0.25">
      <c r="A509" s="3">
        <v>2407</v>
      </c>
      <c r="B509" s="47" t="s">
        <v>18</v>
      </c>
      <c r="C509" s="47" t="s">
        <v>31</v>
      </c>
    </row>
    <row r="510" spans="1:3" x14ac:dyDescent="0.25">
      <c r="A510" s="3">
        <v>2581</v>
      </c>
      <c r="B510" s="47" t="s">
        <v>18</v>
      </c>
      <c r="C510" s="47" t="s">
        <v>31</v>
      </c>
    </row>
    <row r="511" spans="1:3" x14ac:dyDescent="0.25">
      <c r="A511" s="3">
        <v>2556</v>
      </c>
      <c r="B511" s="47" t="s">
        <v>18</v>
      </c>
      <c r="C511" s="47" t="s">
        <v>31</v>
      </c>
    </row>
    <row r="512" spans="1:3" x14ac:dyDescent="0.25">
      <c r="A512" s="3">
        <v>2437</v>
      </c>
      <c r="B512" s="47" t="s">
        <v>18</v>
      </c>
      <c r="C512" s="47" t="s">
        <v>31</v>
      </c>
    </row>
    <row r="513" spans="1:3" x14ac:dyDescent="0.25">
      <c r="A513" s="3">
        <v>2484</v>
      </c>
      <c r="B513" s="47" t="s">
        <v>18</v>
      </c>
      <c r="C513" s="47" t="s">
        <v>31</v>
      </c>
    </row>
    <row r="514" spans="1:3" x14ac:dyDescent="0.25">
      <c r="A514" s="3">
        <v>2400</v>
      </c>
      <c r="B514" s="47" t="s">
        <v>18</v>
      </c>
      <c r="C514" s="47" t="s">
        <v>31</v>
      </c>
    </row>
    <row r="515" spans="1:3" x14ac:dyDescent="0.25">
      <c r="A515" s="3">
        <v>2425</v>
      </c>
      <c r="B515" s="47" t="s">
        <v>18</v>
      </c>
      <c r="C515" s="47" t="s">
        <v>31</v>
      </c>
    </row>
    <row r="516" spans="1:3" x14ac:dyDescent="0.25">
      <c r="A516" s="3">
        <v>2429</v>
      </c>
      <c r="B516" s="47" t="s">
        <v>18</v>
      </c>
      <c r="C516" s="47" t="s">
        <v>31</v>
      </c>
    </row>
    <row r="517" spans="1:3" x14ac:dyDescent="0.25">
      <c r="A517" s="3">
        <v>2430</v>
      </c>
      <c r="B517" s="47" t="s">
        <v>18</v>
      </c>
      <c r="C517" s="47" t="s">
        <v>31</v>
      </c>
    </row>
    <row r="518" spans="1:3" x14ac:dyDescent="0.25">
      <c r="A518" s="3">
        <v>2426</v>
      </c>
      <c r="B518" s="47" t="s">
        <v>18</v>
      </c>
      <c r="C518" s="47" t="s">
        <v>31</v>
      </c>
    </row>
    <row r="519" spans="1:3" x14ac:dyDescent="0.25">
      <c r="A519" s="3">
        <v>2431</v>
      </c>
      <c r="B519" s="47" t="s">
        <v>18</v>
      </c>
      <c r="C519" s="47" t="s">
        <v>31</v>
      </c>
    </row>
    <row r="520" spans="1:3" x14ac:dyDescent="0.25">
      <c r="A520" s="3">
        <v>2434</v>
      </c>
      <c r="B520" s="47" t="s">
        <v>18</v>
      </c>
      <c r="C520" s="47" t="s">
        <v>31</v>
      </c>
    </row>
    <row r="521" spans="1:3" x14ac:dyDescent="0.25">
      <c r="A521" s="3">
        <v>2433</v>
      </c>
      <c r="B521" s="47" t="s">
        <v>18</v>
      </c>
      <c r="C521" s="47" t="s">
        <v>31</v>
      </c>
    </row>
    <row r="522" spans="1:3" x14ac:dyDescent="0.25">
      <c r="A522" s="3">
        <v>2442</v>
      </c>
      <c r="B522" s="47" t="s">
        <v>18</v>
      </c>
      <c r="C522" s="47" t="s">
        <v>31</v>
      </c>
    </row>
    <row r="523" spans="1:3" x14ac:dyDescent="0.25">
      <c r="A523" s="3">
        <v>2441</v>
      </c>
      <c r="B523" s="47" t="s">
        <v>18</v>
      </c>
      <c r="C523" s="47" t="s">
        <v>31</v>
      </c>
    </row>
    <row r="524" spans="1:3" x14ac:dyDescent="0.25">
      <c r="A524" s="3">
        <v>2448</v>
      </c>
      <c r="B524" s="47" t="s">
        <v>18</v>
      </c>
      <c r="C524" s="47" t="s">
        <v>31</v>
      </c>
    </row>
    <row r="525" spans="1:3" x14ac:dyDescent="0.25">
      <c r="A525" s="3">
        <v>2447</v>
      </c>
      <c r="B525" s="47" t="s">
        <v>18</v>
      </c>
      <c r="C525" s="47" t="s">
        <v>31</v>
      </c>
    </row>
    <row r="526" spans="1:3" x14ac:dyDescent="0.25">
      <c r="A526" s="3">
        <v>2446</v>
      </c>
      <c r="B526" s="47" t="s">
        <v>18</v>
      </c>
      <c r="C526" s="47" t="s">
        <v>31</v>
      </c>
    </row>
    <row r="527" spans="1:3" x14ac:dyDescent="0.25">
      <c r="A527" s="3">
        <v>2445</v>
      </c>
      <c r="B527" s="47" t="s">
        <v>18</v>
      </c>
      <c r="C527" s="47" t="s">
        <v>31</v>
      </c>
    </row>
    <row r="528" spans="1:3" x14ac:dyDescent="0.25">
      <c r="A528" s="3">
        <v>2450</v>
      </c>
      <c r="B528" s="47" t="s">
        <v>18</v>
      </c>
      <c r="C528" s="47" t="s">
        <v>31</v>
      </c>
    </row>
    <row r="529" spans="1:3" x14ac:dyDescent="0.25">
      <c r="A529" s="3">
        <v>2449</v>
      </c>
      <c r="B529" s="47" t="s">
        <v>18</v>
      </c>
      <c r="C529" s="47" t="s">
        <v>31</v>
      </c>
    </row>
    <row r="530" spans="1:3" x14ac:dyDescent="0.25">
      <c r="A530" s="3">
        <v>2472</v>
      </c>
      <c r="B530" s="47" t="s">
        <v>18</v>
      </c>
      <c r="C530" s="47" t="s">
        <v>31</v>
      </c>
    </row>
    <row r="531" spans="1:3" x14ac:dyDescent="0.25">
      <c r="A531" s="3">
        <v>2473</v>
      </c>
      <c r="B531" s="47" t="s">
        <v>18</v>
      </c>
      <c r="C531" s="47" t="s">
        <v>31</v>
      </c>
    </row>
    <row r="532" spans="1:3" x14ac:dyDescent="0.25">
      <c r="A532" s="3">
        <v>2460</v>
      </c>
      <c r="B532" s="47" t="s">
        <v>18</v>
      </c>
      <c r="C532" s="47" t="s">
        <v>31</v>
      </c>
    </row>
    <row r="533" spans="1:3" x14ac:dyDescent="0.25">
      <c r="A533" s="3">
        <v>2541</v>
      </c>
      <c r="B533" s="47" t="s">
        <v>18</v>
      </c>
      <c r="C533" s="47" t="s">
        <v>31</v>
      </c>
    </row>
    <row r="534" spans="1:3" x14ac:dyDescent="0.25">
      <c r="A534" s="3">
        <v>2591</v>
      </c>
      <c r="B534" s="47" t="s">
        <v>18</v>
      </c>
      <c r="C534" s="47" t="s">
        <v>31</v>
      </c>
    </row>
    <row r="535" spans="1:3" x14ac:dyDescent="0.25">
      <c r="A535" s="3">
        <v>2464</v>
      </c>
      <c r="B535" s="47" t="s">
        <v>18</v>
      </c>
      <c r="C535" s="47" t="s">
        <v>31</v>
      </c>
    </row>
    <row r="536" spans="1:3" x14ac:dyDescent="0.25">
      <c r="A536" s="3">
        <v>2463</v>
      </c>
      <c r="B536" s="47" t="s">
        <v>18</v>
      </c>
      <c r="C536" s="47" t="s">
        <v>31</v>
      </c>
    </row>
    <row r="537" spans="1:3" x14ac:dyDescent="0.25">
      <c r="A537" s="3">
        <v>2468</v>
      </c>
      <c r="B537" s="47" t="s">
        <v>18</v>
      </c>
      <c r="C537" s="47" t="s">
        <v>31</v>
      </c>
    </row>
    <row r="538" spans="1:3" x14ac:dyDescent="0.25">
      <c r="A538" s="3">
        <v>2305</v>
      </c>
      <c r="B538" s="47" t="s">
        <v>18</v>
      </c>
      <c r="C538" s="47" t="s">
        <v>31</v>
      </c>
    </row>
    <row r="539" spans="1:3" x14ac:dyDescent="0.25">
      <c r="A539" s="3">
        <v>2306</v>
      </c>
      <c r="B539" s="47" t="s">
        <v>18</v>
      </c>
      <c r="C539" s="47" t="s">
        <v>31</v>
      </c>
    </row>
    <row r="540" spans="1:3" x14ac:dyDescent="0.25">
      <c r="A540" s="3">
        <v>2307</v>
      </c>
      <c r="B540" s="47" t="s">
        <v>18</v>
      </c>
      <c r="C540" s="47" t="s">
        <v>31</v>
      </c>
    </row>
    <row r="541" spans="1:3" x14ac:dyDescent="0.25">
      <c r="A541" s="3">
        <v>2510</v>
      </c>
      <c r="B541" s="47" t="s">
        <v>18</v>
      </c>
      <c r="C541" s="47" t="s">
        <v>31</v>
      </c>
    </row>
    <row r="542" spans="1:3" x14ac:dyDescent="0.25">
      <c r="A542" s="3">
        <v>2509</v>
      </c>
      <c r="B542" s="47" t="s">
        <v>18</v>
      </c>
      <c r="C542" s="47" t="s">
        <v>31</v>
      </c>
    </row>
    <row r="543" spans="1:3" x14ac:dyDescent="0.25">
      <c r="A543" s="3">
        <v>2308</v>
      </c>
      <c r="B543" s="47" t="s">
        <v>18</v>
      </c>
      <c r="C543" s="47" t="s">
        <v>31</v>
      </c>
    </row>
    <row r="544" spans="1:3" x14ac:dyDescent="0.25">
      <c r="A544" s="3">
        <v>2309</v>
      </c>
      <c r="B544" s="47" t="s">
        <v>18</v>
      </c>
      <c r="C544" s="47" t="s">
        <v>31</v>
      </c>
    </row>
    <row r="545" spans="1:3" x14ac:dyDescent="0.25">
      <c r="A545" s="3">
        <v>2310</v>
      </c>
      <c r="B545" s="47" t="s">
        <v>18</v>
      </c>
      <c r="C545" s="47" t="s">
        <v>31</v>
      </c>
    </row>
    <row r="546" spans="1:3" x14ac:dyDescent="0.25">
      <c r="A546" s="3">
        <v>2278</v>
      </c>
      <c r="B546" s="47" t="s">
        <v>18</v>
      </c>
      <c r="C546" s="47" t="s">
        <v>31</v>
      </c>
    </row>
    <row r="547" spans="1:3" x14ac:dyDescent="0.25">
      <c r="A547" s="3">
        <v>2297</v>
      </c>
      <c r="B547" s="47" t="s">
        <v>18</v>
      </c>
      <c r="C547" s="47" t="s">
        <v>31</v>
      </c>
    </row>
    <row r="548" spans="1:3" x14ac:dyDescent="0.25">
      <c r="A548" s="3">
        <v>2312</v>
      </c>
      <c r="B548" s="47" t="s">
        <v>18</v>
      </c>
      <c r="C548" s="47" t="s">
        <v>31</v>
      </c>
    </row>
    <row r="549" spans="1:3" x14ac:dyDescent="0.25">
      <c r="A549" s="3">
        <v>2311</v>
      </c>
      <c r="B549" s="47" t="s">
        <v>18</v>
      </c>
      <c r="C549" s="47" t="s">
        <v>31</v>
      </c>
    </row>
    <row r="550" spans="1:3" x14ac:dyDescent="0.25">
      <c r="A550" s="3">
        <v>2313</v>
      </c>
      <c r="B550" s="47" t="s">
        <v>18</v>
      </c>
      <c r="C550" s="47" t="s">
        <v>31</v>
      </c>
    </row>
    <row r="551" spans="1:3" x14ac:dyDescent="0.25">
      <c r="A551" s="3">
        <v>2381</v>
      </c>
      <c r="B551" s="47" t="s">
        <v>18</v>
      </c>
      <c r="C551" s="47" t="s">
        <v>31</v>
      </c>
    </row>
    <row r="552" spans="1:3" x14ac:dyDescent="0.25">
      <c r="A552" s="3">
        <v>2332</v>
      </c>
      <c r="B552" s="47" t="s">
        <v>18</v>
      </c>
      <c r="C552" s="47" t="s">
        <v>31</v>
      </c>
    </row>
    <row r="553" spans="1:3" x14ac:dyDescent="0.25">
      <c r="A553" s="3">
        <v>2314</v>
      </c>
      <c r="B553" s="47" t="s">
        <v>18</v>
      </c>
      <c r="C553" s="47" t="s">
        <v>31</v>
      </c>
    </row>
    <row r="554" spans="1:3" x14ac:dyDescent="0.25">
      <c r="A554" s="3">
        <v>2331</v>
      </c>
      <c r="B554" s="47" t="s">
        <v>18</v>
      </c>
      <c r="C554" s="47" t="s">
        <v>31</v>
      </c>
    </row>
    <row r="555" spans="1:3" x14ac:dyDescent="0.25">
      <c r="A555" s="3">
        <v>2381</v>
      </c>
      <c r="B555" s="47" t="s">
        <v>18</v>
      </c>
      <c r="C555" s="47" t="s">
        <v>31</v>
      </c>
    </row>
    <row r="556" spans="1:3" x14ac:dyDescent="0.25">
      <c r="A556" s="3">
        <v>2522</v>
      </c>
      <c r="B556" s="47" t="s">
        <v>18</v>
      </c>
      <c r="C556" s="47" t="s">
        <v>31</v>
      </c>
    </row>
    <row r="557" spans="1:3" x14ac:dyDescent="0.25">
      <c r="A557" s="3">
        <v>2521</v>
      </c>
      <c r="B557" s="47" t="s">
        <v>18</v>
      </c>
      <c r="C557" s="47" t="s">
        <v>31</v>
      </c>
    </row>
    <row r="558" spans="1:3" x14ac:dyDescent="0.25">
      <c r="A558" s="3">
        <v>2550</v>
      </c>
      <c r="B558" s="47" t="s">
        <v>18</v>
      </c>
      <c r="C558" s="47" t="s">
        <v>31</v>
      </c>
    </row>
    <row r="559" spans="1:3" x14ac:dyDescent="0.25">
      <c r="A559" s="3">
        <v>2551</v>
      </c>
      <c r="B559" s="47" t="s">
        <v>18</v>
      </c>
      <c r="C559" s="47" t="s">
        <v>31</v>
      </c>
    </row>
    <row r="560" spans="1:3" x14ac:dyDescent="0.25">
      <c r="A560" s="3">
        <v>2320</v>
      </c>
      <c r="B560" s="47" t="s">
        <v>18</v>
      </c>
      <c r="C560" s="47" t="s">
        <v>31</v>
      </c>
    </row>
    <row r="561" spans="1:3" x14ac:dyDescent="0.25">
      <c r="A561" s="3">
        <v>2325</v>
      </c>
      <c r="B561" s="47" t="s">
        <v>18</v>
      </c>
      <c r="C561" s="47" t="s">
        <v>31</v>
      </c>
    </row>
    <row r="562" spans="1:3" x14ac:dyDescent="0.25">
      <c r="A562" s="3">
        <v>2322</v>
      </c>
      <c r="B562" s="47" t="s">
        <v>18</v>
      </c>
      <c r="C562" s="47" t="s">
        <v>31</v>
      </c>
    </row>
    <row r="563" spans="1:3" x14ac:dyDescent="0.25">
      <c r="A563" s="3">
        <v>2321</v>
      </c>
      <c r="B563" s="47" t="s">
        <v>18</v>
      </c>
      <c r="C563" s="47" t="s">
        <v>31</v>
      </c>
    </row>
    <row r="564" spans="1:3" x14ac:dyDescent="0.25">
      <c r="A564" s="3">
        <v>2324</v>
      </c>
      <c r="B564" s="47" t="s">
        <v>18</v>
      </c>
      <c r="C564" s="47" t="s">
        <v>31</v>
      </c>
    </row>
    <row r="565" spans="1:3" x14ac:dyDescent="0.25">
      <c r="A565" s="3">
        <v>2305</v>
      </c>
      <c r="B565" s="47" t="s">
        <v>18</v>
      </c>
      <c r="C565" s="47" t="s">
        <v>31</v>
      </c>
    </row>
    <row r="566" spans="1:3" x14ac:dyDescent="0.25">
      <c r="A566" s="3">
        <v>2379</v>
      </c>
      <c r="B566" s="47" t="s">
        <v>18</v>
      </c>
      <c r="C566" s="47" t="s">
        <v>31</v>
      </c>
    </row>
    <row r="567" spans="1:3" x14ac:dyDescent="0.25">
      <c r="A567" s="3">
        <v>2544</v>
      </c>
      <c r="B567" s="47" t="s">
        <v>18</v>
      </c>
      <c r="C567" s="47" t="s">
        <v>31</v>
      </c>
    </row>
    <row r="568" spans="1:3" x14ac:dyDescent="0.25">
      <c r="A568" s="3">
        <v>2576</v>
      </c>
      <c r="B568" s="47" t="s">
        <v>18</v>
      </c>
      <c r="C568" s="47" t="s">
        <v>31</v>
      </c>
    </row>
    <row r="569" spans="1:3" x14ac:dyDescent="0.25">
      <c r="A569" s="3">
        <v>2545</v>
      </c>
      <c r="B569" s="47" t="s">
        <v>18</v>
      </c>
      <c r="C569" s="47" t="s">
        <v>31</v>
      </c>
    </row>
    <row r="570" spans="1:3" x14ac:dyDescent="0.25">
      <c r="A570" s="3">
        <v>2352</v>
      </c>
      <c r="B570" s="47" t="s">
        <v>18</v>
      </c>
      <c r="C570" s="47" t="s">
        <v>31</v>
      </c>
    </row>
    <row r="571" spans="1:3" x14ac:dyDescent="0.25">
      <c r="A571" s="3">
        <v>2351</v>
      </c>
      <c r="B571" s="47" t="s">
        <v>18</v>
      </c>
      <c r="C571" s="47" t="s">
        <v>31</v>
      </c>
    </row>
    <row r="572" spans="1:3" x14ac:dyDescent="0.25">
      <c r="A572" s="3">
        <v>2556</v>
      </c>
      <c r="B572" s="47" t="s">
        <v>18</v>
      </c>
      <c r="C572" s="47" t="s">
        <v>31</v>
      </c>
    </row>
    <row r="573" spans="1:3" x14ac:dyDescent="0.25">
      <c r="A573" s="3">
        <v>2437</v>
      </c>
      <c r="B573" s="47" t="s">
        <v>18</v>
      </c>
      <c r="C573" s="47" t="s">
        <v>31</v>
      </c>
    </row>
    <row r="574" spans="1:3" x14ac:dyDescent="0.25">
      <c r="A574" s="3">
        <v>2486</v>
      </c>
      <c r="B574" s="47" t="s">
        <v>18</v>
      </c>
      <c r="C574" s="47" t="s">
        <v>31</v>
      </c>
    </row>
    <row r="575" spans="1:3" x14ac:dyDescent="0.25">
      <c r="A575" s="3">
        <v>2329</v>
      </c>
      <c r="B575" s="47" t="s">
        <v>18</v>
      </c>
      <c r="C575" s="47" t="s">
        <v>31</v>
      </c>
    </row>
    <row r="576" spans="1:3" x14ac:dyDescent="0.25">
      <c r="A576" s="3">
        <v>2330</v>
      </c>
      <c r="B576" s="47" t="s">
        <v>18</v>
      </c>
      <c r="C576" s="47" t="s">
        <v>31</v>
      </c>
    </row>
    <row r="577" spans="1:3" x14ac:dyDescent="0.25">
      <c r="A577" s="3">
        <v>2314</v>
      </c>
      <c r="B577" s="47" t="s">
        <v>18</v>
      </c>
      <c r="C577" s="47" t="s">
        <v>31</v>
      </c>
    </row>
    <row r="578" spans="1:3" x14ac:dyDescent="0.25">
      <c r="A578" s="3">
        <v>2379</v>
      </c>
      <c r="B578" s="47" t="s">
        <v>18</v>
      </c>
      <c r="C578" s="47" t="s">
        <v>31</v>
      </c>
    </row>
    <row r="579" spans="1:3" x14ac:dyDescent="0.25">
      <c r="A579" s="3">
        <v>2331</v>
      </c>
      <c r="B579" s="47" t="s">
        <v>18</v>
      </c>
      <c r="C579" s="47" t="s">
        <v>31</v>
      </c>
    </row>
    <row r="580" spans="1:3" x14ac:dyDescent="0.25">
      <c r="A580" s="3">
        <v>2313</v>
      </c>
      <c r="B580" s="47" t="s">
        <v>18</v>
      </c>
      <c r="C580" s="47" t="s">
        <v>31</v>
      </c>
    </row>
    <row r="581" spans="1:3" x14ac:dyDescent="0.25">
      <c r="A581" s="3">
        <v>2379</v>
      </c>
      <c r="B581" s="47" t="s">
        <v>18</v>
      </c>
      <c r="C581" s="47" t="s">
        <v>31</v>
      </c>
    </row>
    <row r="582" spans="1:3" x14ac:dyDescent="0.25">
      <c r="A582" s="3">
        <v>2332</v>
      </c>
      <c r="B582" s="47" t="s">
        <v>18</v>
      </c>
      <c r="C582" s="47" t="s">
        <v>31</v>
      </c>
    </row>
    <row r="583" spans="1:3" x14ac:dyDescent="0.25">
      <c r="A583" s="3">
        <v>2334</v>
      </c>
      <c r="B583" s="47" t="s">
        <v>18</v>
      </c>
      <c r="C583" s="47" t="s">
        <v>31</v>
      </c>
    </row>
    <row r="584" spans="1:3" x14ac:dyDescent="0.25">
      <c r="A584" s="3">
        <v>2333</v>
      </c>
      <c r="B584" s="47" t="s">
        <v>18</v>
      </c>
      <c r="C584" s="47" t="s">
        <v>31</v>
      </c>
    </row>
    <row r="585" spans="1:3" x14ac:dyDescent="0.25">
      <c r="A585" s="3">
        <v>2338</v>
      </c>
      <c r="B585" s="47" t="s">
        <v>18</v>
      </c>
      <c r="C585" s="47" t="s">
        <v>31</v>
      </c>
    </row>
    <row r="586" spans="1:3" x14ac:dyDescent="0.25">
      <c r="A586" s="3">
        <v>2337</v>
      </c>
      <c r="B586" s="47" t="s">
        <v>18</v>
      </c>
      <c r="C586" s="47" t="s">
        <v>31</v>
      </c>
    </row>
    <row r="587" spans="1:3" x14ac:dyDescent="0.25">
      <c r="A587" s="3">
        <v>2342</v>
      </c>
      <c r="B587" s="47" t="s">
        <v>18</v>
      </c>
      <c r="C587" s="47" t="s">
        <v>31</v>
      </c>
    </row>
    <row r="588" spans="1:3" x14ac:dyDescent="0.25">
      <c r="A588" s="3">
        <v>2341</v>
      </c>
      <c r="B588" s="47" t="s">
        <v>18</v>
      </c>
      <c r="C588" s="47" t="s">
        <v>31</v>
      </c>
    </row>
    <row r="589" spans="1:3" x14ac:dyDescent="0.25">
      <c r="A589" s="3">
        <v>2350</v>
      </c>
      <c r="B589" s="47" t="s">
        <v>18</v>
      </c>
      <c r="C589" s="47" t="s">
        <v>31</v>
      </c>
    </row>
    <row r="590" spans="1:3" x14ac:dyDescent="0.25">
      <c r="A590" s="3">
        <v>2349</v>
      </c>
      <c r="B590" s="47" t="s">
        <v>18</v>
      </c>
      <c r="C590" s="47" t="s">
        <v>31</v>
      </c>
    </row>
    <row r="591" spans="1:3" x14ac:dyDescent="0.25">
      <c r="A591" s="3">
        <v>2276</v>
      </c>
      <c r="B591" s="47" t="s">
        <v>18</v>
      </c>
      <c r="C591" s="47" t="s">
        <v>31</v>
      </c>
    </row>
    <row r="592" spans="1:3" x14ac:dyDescent="0.25">
      <c r="A592" s="3">
        <v>2277</v>
      </c>
      <c r="B592" s="47" t="s">
        <v>18</v>
      </c>
      <c r="C592" s="47" t="s">
        <v>31</v>
      </c>
    </row>
    <row r="593" spans="1:3" x14ac:dyDescent="0.25">
      <c r="A593" s="3">
        <v>2488</v>
      </c>
      <c r="B593" s="47" t="s">
        <v>18</v>
      </c>
      <c r="C593" s="47" t="s">
        <v>31</v>
      </c>
    </row>
    <row r="594" spans="1:3" x14ac:dyDescent="0.25">
      <c r="A594" s="3">
        <v>2489</v>
      </c>
      <c r="B594" s="47" t="s">
        <v>18</v>
      </c>
      <c r="C594" s="47" t="s">
        <v>31</v>
      </c>
    </row>
    <row r="595" spans="1:3" x14ac:dyDescent="0.25">
      <c r="A595" s="3">
        <v>2476</v>
      </c>
      <c r="B595" s="47" t="s">
        <v>18</v>
      </c>
      <c r="C595" s="47" t="s">
        <v>31</v>
      </c>
    </row>
    <row r="596" spans="1:3" x14ac:dyDescent="0.25">
      <c r="A596" s="3">
        <v>2477</v>
      </c>
      <c r="B596" s="47" t="s">
        <v>18</v>
      </c>
      <c r="C596" s="47" t="s">
        <v>31</v>
      </c>
    </row>
    <row r="597" spans="1:3" x14ac:dyDescent="0.25">
      <c r="A597" s="3">
        <v>2478</v>
      </c>
      <c r="B597" s="47" t="s">
        <v>18</v>
      </c>
      <c r="C597" s="47" t="s">
        <v>31</v>
      </c>
    </row>
    <row r="598" spans="1:3" x14ac:dyDescent="0.25">
      <c r="A598" s="3">
        <v>2479</v>
      </c>
      <c r="B598" s="47" t="s">
        <v>18</v>
      </c>
      <c r="C598" s="47" t="s">
        <v>31</v>
      </c>
    </row>
    <row r="599" spans="1:3" x14ac:dyDescent="0.25">
      <c r="A599" s="3">
        <v>2490</v>
      </c>
      <c r="B599" s="47" t="s">
        <v>18</v>
      </c>
      <c r="C599" s="47" t="s">
        <v>31</v>
      </c>
    </row>
    <row r="600" spans="1:3" x14ac:dyDescent="0.25">
      <c r="A600" s="3">
        <v>2491</v>
      </c>
      <c r="B600" s="47" t="s">
        <v>18</v>
      </c>
      <c r="C600" s="47" t="s">
        <v>31</v>
      </c>
    </row>
    <row r="601" spans="1:3" x14ac:dyDescent="0.25">
      <c r="A601" s="3">
        <v>2480</v>
      </c>
      <c r="B601" s="47" t="s">
        <v>18</v>
      </c>
      <c r="C601" s="47" t="s">
        <v>31</v>
      </c>
    </row>
    <row r="602" spans="1:3" x14ac:dyDescent="0.25">
      <c r="A602" s="3">
        <v>2481</v>
      </c>
      <c r="B602" s="47" t="s">
        <v>18</v>
      </c>
      <c r="C602" s="47" t="s">
        <v>31</v>
      </c>
    </row>
    <row r="603" spans="1:3" x14ac:dyDescent="0.25">
      <c r="A603" s="3">
        <v>2482</v>
      </c>
      <c r="B603" s="47" t="s">
        <v>18</v>
      </c>
      <c r="C603" s="47" t="s">
        <v>31</v>
      </c>
    </row>
    <row r="604" spans="1:3" x14ac:dyDescent="0.25">
      <c r="A604" s="3">
        <v>2483</v>
      </c>
      <c r="B604" s="47" t="s">
        <v>18</v>
      </c>
      <c r="C604" s="47" t="s">
        <v>31</v>
      </c>
    </row>
    <row r="605" spans="1:3" x14ac:dyDescent="0.25">
      <c r="A605" s="3">
        <v>2486</v>
      </c>
      <c r="B605" s="47" t="s">
        <v>18</v>
      </c>
      <c r="C605" s="47" t="s">
        <v>31</v>
      </c>
    </row>
    <row r="606" spans="1:3" x14ac:dyDescent="0.25">
      <c r="A606" s="3">
        <v>2487</v>
      </c>
      <c r="B606" s="47" t="s">
        <v>18</v>
      </c>
      <c r="C606" s="47" t="s">
        <v>31</v>
      </c>
    </row>
    <row r="607" spans="1:3" x14ac:dyDescent="0.25">
      <c r="A607" s="3">
        <v>2498</v>
      </c>
      <c r="B607" s="47" t="s">
        <v>18</v>
      </c>
      <c r="C607" s="47" t="s">
        <v>31</v>
      </c>
    </row>
    <row r="608" spans="1:3" x14ac:dyDescent="0.25">
      <c r="A608" s="3">
        <v>2499</v>
      </c>
      <c r="B608" s="47" t="s">
        <v>18</v>
      </c>
      <c r="C608" s="47" t="s">
        <v>31</v>
      </c>
    </row>
    <row r="609" spans="1:3" x14ac:dyDescent="0.25">
      <c r="A609" s="3">
        <v>2500</v>
      </c>
      <c r="B609" s="47" t="s">
        <v>18</v>
      </c>
      <c r="C609" s="47" t="s">
        <v>31</v>
      </c>
    </row>
    <row r="610" spans="1:3" x14ac:dyDescent="0.25">
      <c r="A610" s="3">
        <v>2501</v>
      </c>
      <c r="B610" s="47" t="s">
        <v>18</v>
      </c>
      <c r="C610" s="47" t="s">
        <v>31</v>
      </c>
    </row>
    <row r="611" spans="1:3" x14ac:dyDescent="0.25">
      <c r="A611" s="3">
        <v>2536</v>
      </c>
      <c r="B611" s="47" t="s">
        <v>18</v>
      </c>
      <c r="C611" s="47" t="s">
        <v>31</v>
      </c>
    </row>
    <row r="612" spans="1:3" x14ac:dyDescent="0.25">
      <c r="A612" s="3">
        <v>2535</v>
      </c>
      <c r="B612" s="47" t="s">
        <v>18</v>
      </c>
      <c r="C612" s="47" t="s">
        <v>31</v>
      </c>
    </row>
    <row r="613" spans="1:3" x14ac:dyDescent="0.25">
      <c r="A613" s="3">
        <v>2530</v>
      </c>
      <c r="B613" s="47" t="s">
        <v>18</v>
      </c>
      <c r="C613" s="47" t="s">
        <v>31</v>
      </c>
    </row>
    <row r="614" spans="1:3" x14ac:dyDescent="0.25">
      <c r="A614" s="3">
        <v>2529</v>
      </c>
      <c r="B614" s="47" t="s">
        <v>18</v>
      </c>
      <c r="C614" s="47" t="s">
        <v>31</v>
      </c>
    </row>
    <row r="615" spans="1:3" x14ac:dyDescent="0.25">
      <c r="A615" s="3">
        <v>2460</v>
      </c>
      <c r="B615" s="47" t="s">
        <v>18</v>
      </c>
      <c r="C615" s="47" t="s">
        <v>31</v>
      </c>
    </row>
    <row r="616" spans="1:3" x14ac:dyDescent="0.25">
      <c r="A616" s="3">
        <v>2488</v>
      </c>
      <c r="B616" s="47" t="s">
        <v>18</v>
      </c>
      <c r="C616" s="47" t="s">
        <v>31</v>
      </c>
    </row>
    <row r="617" spans="1:3" x14ac:dyDescent="0.25">
      <c r="A617" s="3">
        <v>2541</v>
      </c>
      <c r="B617" s="47" t="s">
        <v>18</v>
      </c>
      <c r="C617" s="47" t="s">
        <v>31</v>
      </c>
    </row>
    <row r="618" spans="1:3" x14ac:dyDescent="0.25">
      <c r="A618" s="3">
        <v>2201</v>
      </c>
      <c r="B618" s="47" t="s">
        <v>18</v>
      </c>
      <c r="C618" s="47" t="s">
        <v>32</v>
      </c>
    </row>
    <row r="619" spans="1:3" x14ac:dyDescent="0.25">
      <c r="A619" s="3">
        <v>2202</v>
      </c>
      <c r="B619" s="47" t="s">
        <v>18</v>
      </c>
      <c r="C619" s="47" t="s">
        <v>32</v>
      </c>
    </row>
    <row r="620" spans="1:3" x14ac:dyDescent="0.25">
      <c r="A620" s="3">
        <v>2204</v>
      </c>
      <c r="B620" s="47" t="s">
        <v>18</v>
      </c>
      <c r="C620" s="47" t="s">
        <v>32</v>
      </c>
    </row>
    <row r="621" spans="1:3" x14ac:dyDescent="0.25">
      <c r="A621" s="3">
        <v>2205</v>
      </c>
      <c r="B621" s="47" t="s">
        <v>18</v>
      </c>
      <c r="C621" s="47" t="s">
        <v>32</v>
      </c>
    </row>
    <row r="622" spans="1:3" x14ac:dyDescent="0.25">
      <c r="A622" s="3">
        <v>2558</v>
      </c>
      <c r="B622" s="47" t="s">
        <v>18</v>
      </c>
      <c r="C622" s="47" t="s">
        <v>32</v>
      </c>
    </row>
    <row r="623" spans="1:3" x14ac:dyDescent="0.25">
      <c r="A623" s="3">
        <v>2557</v>
      </c>
      <c r="B623" s="47" t="s">
        <v>18</v>
      </c>
      <c r="C623" s="47" t="s">
        <v>32</v>
      </c>
    </row>
    <row r="624" spans="1:3" x14ac:dyDescent="0.25">
      <c r="A624" s="3">
        <v>2222</v>
      </c>
      <c r="B624" s="47" t="s">
        <v>18</v>
      </c>
      <c r="C624" s="47" t="s">
        <v>32</v>
      </c>
    </row>
    <row r="625" spans="1:3" x14ac:dyDescent="0.25">
      <c r="A625" s="3">
        <v>2223</v>
      </c>
      <c r="B625" s="47" t="s">
        <v>18</v>
      </c>
      <c r="C625" s="47" t="s">
        <v>32</v>
      </c>
    </row>
    <row r="626" spans="1:3" x14ac:dyDescent="0.25">
      <c r="A626" s="3">
        <v>2230</v>
      </c>
      <c r="B626" s="47" t="s">
        <v>18</v>
      </c>
      <c r="C626" s="47" t="s">
        <v>32</v>
      </c>
    </row>
    <row r="627" spans="1:3" x14ac:dyDescent="0.25">
      <c r="A627" s="3">
        <v>2231</v>
      </c>
      <c r="B627" s="47" t="s">
        <v>18</v>
      </c>
      <c r="C627" s="47" t="s">
        <v>32</v>
      </c>
    </row>
    <row r="628" spans="1:3" x14ac:dyDescent="0.25">
      <c r="A628" s="3">
        <v>2254</v>
      </c>
      <c r="B628" s="47" t="s">
        <v>18</v>
      </c>
      <c r="C628" s="47" t="s">
        <v>32</v>
      </c>
    </row>
    <row r="629" spans="1:3" x14ac:dyDescent="0.25">
      <c r="A629" s="3">
        <v>2255</v>
      </c>
      <c r="B629" s="47" t="s">
        <v>18</v>
      </c>
      <c r="C629" s="47" t="s">
        <v>32</v>
      </c>
    </row>
    <row r="630" spans="1:3" x14ac:dyDescent="0.25">
      <c r="A630" s="3">
        <v>2528</v>
      </c>
      <c r="B630" s="47" t="s">
        <v>18</v>
      </c>
      <c r="C630" s="47" t="s">
        <v>32</v>
      </c>
    </row>
    <row r="631" spans="1:3" x14ac:dyDescent="0.25">
      <c r="A631" s="3">
        <v>2527</v>
      </c>
      <c r="B631" s="47" t="s">
        <v>18</v>
      </c>
      <c r="C631" s="47" t="s">
        <v>32</v>
      </c>
    </row>
    <row r="632" spans="1:3" x14ac:dyDescent="0.25">
      <c r="A632" s="3">
        <v>2282</v>
      </c>
      <c r="B632" s="47" t="s">
        <v>18</v>
      </c>
      <c r="C632" s="47" t="s">
        <v>32</v>
      </c>
    </row>
    <row r="633" spans="1:3" x14ac:dyDescent="0.25">
      <c r="A633" s="3">
        <v>2283</v>
      </c>
      <c r="B633" s="47" t="s">
        <v>18</v>
      </c>
      <c r="C633" s="47" t="s">
        <v>32</v>
      </c>
    </row>
    <row r="634" spans="1:3" x14ac:dyDescent="0.25">
      <c r="A634" s="3">
        <v>2294</v>
      </c>
      <c r="B634" s="47" t="s">
        <v>18</v>
      </c>
      <c r="C634" s="47" t="s">
        <v>32</v>
      </c>
    </row>
    <row r="635" spans="1:3" x14ac:dyDescent="0.25">
      <c r="A635" s="3">
        <v>2295</v>
      </c>
      <c r="B635" s="47" t="s">
        <v>18</v>
      </c>
      <c r="C635" s="47" t="s">
        <v>32</v>
      </c>
    </row>
    <row r="636" spans="1:3" x14ac:dyDescent="0.25">
      <c r="A636" s="3">
        <v>2524</v>
      </c>
      <c r="B636" s="47" t="s">
        <v>18</v>
      </c>
      <c r="C636" s="47" t="s">
        <v>32</v>
      </c>
    </row>
    <row r="637" spans="1:3" x14ac:dyDescent="0.25">
      <c r="A637" s="3">
        <v>2523</v>
      </c>
      <c r="B637" s="47" t="s">
        <v>18</v>
      </c>
      <c r="C637" s="47" t="s">
        <v>32</v>
      </c>
    </row>
    <row r="638" spans="1:3" x14ac:dyDescent="0.25">
      <c r="A638" s="3">
        <v>2516</v>
      </c>
      <c r="B638" s="47" t="s">
        <v>18</v>
      </c>
      <c r="C638" s="47" t="s">
        <v>32</v>
      </c>
    </row>
    <row r="639" spans="1:3" x14ac:dyDescent="0.25">
      <c r="A639" s="3">
        <v>2515</v>
      </c>
      <c r="B639" s="47" t="s">
        <v>18</v>
      </c>
      <c r="C639" s="47" t="s">
        <v>32</v>
      </c>
    </row>
    <row r="640" spans="1:3" x14ac:dyDescent="0.25">
      <c r="A640" s="3">
        <v>2514</v>
      </c>
      <c r="B640" s="47" t="s">
        <v>18</v>
      </c>
      <c r="C640" s="47" t="s">
        <v>32</v>
      </c>
    </row>
    <row r="641" spans="1:3" x14ac:dyDescent="0.25">
      <c r="A641" s="3">
        <v>2548</v>
      </c>
      <c r="B641" s="47" t="s">
        <v>18</v>
      </c>
      <c r="C641" s="47" t="s">
        <v>32</v>
      </c>
    </row>
    <row r="642" spans="1:3" x14ac:dyDescent="0.25">
      <c r="A642" s="3">
        <v>2549</v>
      </c>
      <c r="B642" s="47" t="s">
        <v>18</v>
      </c>
      <c r="C642" s="47" t="s">
        <v>32</v>
      </c>
    </row>
    <row r="643" spans="1:3" x14ac:dyDescent="0.25">
      <c r="A643" s="3">
        <v>2347</v>
      </c>
      <c r="B643" s="47" t="s">
        <v>18</v>
      </c>
      <c r="C643" s="47" t="s">
        <v>32</v>
      </c>
    </row>
    <row r="644" spans="1:3" x14ac:dyDescent="0.25">
      <c r="A644" s="3">
        <v>2457</v>
      </c>
      <c r="B644" s="47" t="s">
        <v>18</v>
      </c>
      <c r="C644" s="47" t="s">
        <v>32</v>
      </c>
    </row>
    <row r="645" spans="1:3" x14ac:dyDescent="0.25">
      <c r="A645" s="3">
        <v>2487</v>
      </c>
      <c r="B645" s="47" t="s">
        <v>18</v>
      </c>
      <c r="C645" s="47" t="s">
        <v>32</v>
      </c>
    </row>
    <row r="646" spans="1:3" x14ac:dyDescent="0.25">
      <c r="A646" s="3">
        <v>2354</v>
      </c>
      <c r="B646" s="47" t="s">
        <v>18</v>
      </c>
      <c r="C646" s="47" t="s">
        <v>32</v>
      </c>
    </row>
    <row r="647" spans="1:3" x14ac:dyDescent="0.25">
      <c r="A647" s="3">
        <v>2353</v>
      </c>
      <c r="B647" s="47" t="s">
        <v>18</v>
      </c>
      <c r="C647" s="47" t="s">
        <v>32</v>
      </c>
    </row>
    <row r="648" spans="1:3" x14ac:dyDescent="0.25">
      <c r="A648" s="3">
        <v>2372</v>
      </c>
      <c r="B648" s="47" t="s">
        <v>18</v>
      </c>
      <c r="C648" s="47" t="s">
        <v>32</v>
      </c>
    </row>
    <row r="649" spans="1:3" x14ac:dyDescent="0.25">
      <c r="A649" s="3">
        <v>2371</v>
      </c>
      <c r="B649" s="47" t="s">
        <v>18</v>
      </c>
      <c r="C649" s="47" t="s">
        <v>32</v>
      </c>
    </row>
    <row r="650" spans="1:3" x14ac:dyDescent="0.25">
      <c r="A650" s="3">
        <v>2378</v>
      </c>
      <c r="B650" s="47" t="s">
        <v>18</v>
      </c>
      <c r="C650" s="47" t="s">
        <v>32</v>
      </c>
    </row>
    <row r="651" spans="1:3" x14ac:dyDescent="0.25">
      <c r="A651" s="3">
        <v>2377</v>
      </c>
      <c r="B651" s="47" t="s">
        <v>18</v>
      </c>
      <c r="C651" s="47" t="s">
        <v>32</v>
      </c>
    </row>
    <row r="652" spans="1:3" x14ac:dyDescent="0.25">
      <c r="A652" s="3">
        <v>2392</v>
      </c>
      <c r="B652" s="47" t="s">
        <v>18</v>
      </c>
      <c r="C652" s="47" t="s">
        <v>32</v>
      </c>
    </row>
    <row r="653" spans="1:3" x14ac:dyDescent="0.25">
      <c r="A653" s="3">
        <v>2391</v>
      </c>
      <c r="B653" s="47" t="s">
        <v>18</v>
      </c>
      <c r="C653" s="47" t="s">
        <v>32</v>
      </c>
    </row>
    <row r="654" spans="1:3" x14ac:dyDescent="0.25">
      <c r="A654" s="3">
        <v>2398</v>
      </c>
      <c r="B654" s="47" t="s">
        <v>18</v>
      </c>
      <c r="C654" s="47" t="s">
        <v>32</v>
      </c>
    </row>
    <row r="655" spans="1:3" x14ac:dyDescent="0.25">
      <c r="A655" s="3">
        <v>2397</v>
      </c>
      <c r="B655" s="47" t="s">
        <v>18</v>
      </c>
      <c r="C655" s="47" t="s">
        <v>32</v>
      </c>
    </row>
    <row r="656" spans="1:3" x14ac:dyDescent="0.25">
      <c r="A656" s="3">
        <v>2440</v>
      </c>
      <c r="B656" s="47" t="s">
        <v>18</v>
      </c>
      <c r="C656" s="47" t="s">
        <v>32</v>
      </c>
    </row>
    <row r="657" spans="1:3" x14ac:dyDescent="0.25">
      <c r="A657" s="3">
        <v>2439</v>
      </c>
      <c r="B657" s="47" t="s">
        <v>18</v>
      </c>
      <c r="C657" s="47" t="s">
        <v>32</v>
      </c>
    </row>
    <row r="658" spans="1:3" x14ac:dyDescent="0.25">
      <c r="A658" s="3">
        <v>2381</v>
      </c>
      <c r="B658" s="47" t="s">
        <v>18</v>
      </c>
      <c r="C658" s="47" t="s">
        <v>32</v>
      </c>
    </row>
    <row r="659" spans="1:3" x14ac:dyDescent="0.25">
      <c r="A659" s="3">
        <v>2347</v>
      </c>
      <c r="B659" s="47" t="s">
        <v>18</v>
      </c>
      <c r="C659" s="47" t="s">
        <v>32</v>
      </c>
    </row>
    <row r="660" spans="1:3" x14ac:dyDescent="0.25">
      <c r="A660" s="3">
        <v>2457</v>
      </c>
      <c r="B660" s="47" t="s">
        <v>18</v>
      </c>
      <c r="C660" s="47" t="s">
        <v>32</v>
      </c>
    </row>
    <row r="661" spans="1:3" x14ac:dyDescent="0.25">
      <c r="A661" s="3">
        <v>2458</v>
      </c>
      <c r="B661" s="47" t="s">
        <v>18</v>
      </c>
      <c r="C661" s="47" t="s">
        <v>32</v>
      </c>
    </row>
    <row r="662" spans="1:3" x14ac:dyDescent="0.25">
      <c r="A662" s="3">
        <v>2459</v>
      </c>
      <c r="B662" s="47" t="s">
        <v>18</v>
      </c>
      <c r="C662" s="47" t="s">
        <v>32</v>
      </c>
    </row>
    <row r="663" spans="1:3" x14ac:dyDescent="0.25">
      <c r="A663" s="3">
        <v>2496</v>
      </c>
      <c r="B663" s="47" t="s">
        <v>18</v>
      </c>
      <c r="C663" s="47" t="s">
        <v>32</v>
      </c>
    </row>
    <row r="664" spans="1:3" x14ac:dyDescent="0.25">
      <c r="A664" s="3">
        <v>2497</v>
      </c>
      <c r="B664" s="47" t="s">
        <v>18</v>
      </c>
      <c r="C664" s="47" t="s">
        <v>32</v>
      </c>
    </row>
    <row r="665" spans="1:3" x14ac:dyDescent="0.25">
      <c r="A665" s="3">
        <v>2532</v>
      </c>
      <c r="B665" s="47" t="s">
        <v>18</v>
      </c>
      <c r="C665" s="47" t="s">
        <v>32</v>
      </c>
    </row>
    <row r="666" spans="1:3" x14ac:dyDescent="0.25">
      <c r="A666" s="3">
        <v>2531</v>
      </c>
      <c r="B666" s="47" t="s">
        <v>18</v>
      </c>
      <c r="C666" s="47" t="s">
        <v>32</v>
      </c>
    </row>
    <row r="667" spans="1:3" x14ac:dyDescent="0.25">
      <c r="A667" s="3">
        <v>2542</v>
      </c>
      <c r="B667" s="47" t="s">
        <v>18</v>
      </c>
      <c r="C667" s="47" t="s">
        <v>32</v>
      </c>
    </row>
    <row r="668" spans="1:3" x14ac:dyDescent="0.25">
      <c r="A668" s="3">
        <v>2543</v>
      </c>
      <c r="B668" s="47" t="s">
        <v>18</v>
      </c>
      <c r="C668" s="47" t="s">
        <v>32</v>
      </c>
    </row>
    <row r="669" spans="1:3" x14ac:dyDescent="0.25">
      <c r="A669" s="15">
        <v>4500</v>
      </c>
      <c r="B669" s="18" t="s">
        <v>61</v>
      </c>
      <c r="C669" s="12"/>
    </row>
    <row r="670" spans="1:3" x14ac:dyDescent="0.25">
      <c r="A670" s="15">
        <v>4501</v>
      </c>
      <c r="B670" s="18" t="s">
        <v>61</v>
      </c>
      <c r="C670" s="12"/>
    </row>
    <row r="671" spans="1:3" x14ac:dyDescent="0.25">
      <c r="A671" s="15">
        <v>4502</v>
      </c>
      <c r="B671" s="18" t="s">
        <v>61</v>
      </c>
      <c r="C671" s="12"/>
    </row>
    <row r="672" spans="1:3" x14ac:dyDescent="0.25">
      <c r="A672" s="15">
        <v>4503</v>
      </c>
      <c r="B672" s="18" t="s">
        <v>61</v>
      </c>
      <c r="C672" s="12"/>
    </row>
    <row r="673" spans="1:3" x14ac:dyDescent="0.25">
      <c r="A673" s="15">
        <v>4504</v>
      </c>
      <c r="B673" s="18" t="s">
        <v>61</v>
      </c>
      <c r="C673" s="12"/>
    </row>
    <row r="674" spans="1:3" x14ac:dyDescent="0.25">
      <c r="A674" s="15">
        <v>4505</v>
      </c>
      <c r="B674" s="18" t="s">
        <v>61</v>
      </c>
      <c r="C674" s="12"/>
    </row>
    <row r="675" spans="1:3" x14ac:dyDescent="0.25">
      <c r="A675" s="15">
        <v>4506</v>
      </c>
      <c r="B675" s="18" t="s">
        <v>61</v>
      </c>
      <c r="C675" s="12"/>
    </row>
    <row r="676" spans="1:3" x14ac:dyDescent="0.25">
      <c r="A676" s="15">
        <v>4400</v>
      </c>
      <c r="B676" s="18" t="s">
        <v>62</v>
      </c>
      <c r="C676" s="12"/>
    </row>
    <row r="677" spans="1:3" x14ac:dyDescent="0.25">
      <c r="A677" s="15">
        <v>4401</v>
      </c>
      <c r="B677" s="18" t="s">
        <v>62</v>
      </c>
      <c r="C677" s="12"/>
    </row>
    <row r="678" spans="1:3" x14ac:dyDescent="0.25">
      <c r="A678" s="15">
        <v>4402</v>
      </c>
      <c r="B678" s="18" t="s">
        <v>62</v>
      </c>
      <c r="C678" s="12"/>
    </row>
    <row r="679" spans="1:3" x14ac:dyDescent="0.25">
      <c r="A679" s="15">
        <v>4403</v>
      </c>
      <c r="B679" s="18" t="s">
        <v>62</v>
      </c>
      <c r="C679" s="12"/>
    </row>
    <row r="680" spans="1:3" x14ac:dyDescent="0.25">
      <c r="A680" s="15">
        <v>4404</v>
      </c>
      <c r="B680" s="18" t="s">
        <v>62</v>
      </c>
      <c r="C680" s="12"/>
    </row>
    <row r="681" spans="1:3" x14ac:dyDescent="0.25">
      <c r="A681" s="15">
        <v>4405</v>
      </c>
      <c r="B681" s="18" t="s">
        <v>62</v>
      </c>
      <c r="C681" s="12"/>
    </row>
    <row r="682" spans="1:3" x14ac:dyDescent="0.25">
      <c r="A682" s="15">
        <v>4406</v>
      </c>
      <c r="B682" s="18" t="s">
        <v>62</v>
      </c>
      <c r="C682" s="12"/>
    </row>
    <row r="683" spans="1:3" x14ac:dyDescent="0.25">
      <c r="A683" s="15">
        <v>4407</v>
      </c>
      <c r="B683" s="18" t="s">
        <v>62</v>
      </c>
      <c r="C683" s="12"/>
    </row>
    <row r="684" spans="1:3" x14ac:dyDescent="0.25">
      <c r="A684" s="15">
        <v>4408</v>
      </c>
      <c r="B684" s="18" t="s">
        <v>62</v>
      </c>
      <c r="C684" s="12"/>
    </row>
    <row r="685" spans="1:3" x14ac:dyDescent="0.25">
      <c r="A685" s="15">
        <v>4409</v>
      </c>
      <c r="B685" s="18" t="s">
        <v>62</v>
      </c>
      <c r="C685" s="12"/>
    </row>
    <row r="686" spans="1:3" x14ac:dyDescent="0.25">
      <c r="A686" s="15">
        <v>4410</v>
      </c>
      <c r="B686" s="18" t="s">
        <v>62</v>
      </c>
      <c r="C686" s="12"/>
    </row>
    <row r="687" spans="1:3" x14ac:dyDescent="0.25">
      <c r="A687" s="15">
        <v>4411</v>
      </c>
      <c r="B687" s="18" t="s">
        <v>62</v>
      </c>
      <c r="C687" s="12"/>
    </row>
    <row r="688" spans="1:3" x14ac:dyDescent="0.25">
      <c r="A688" s="15">
        <v>4412</v>
      </c>
      <c r="B688" s="18" t="s">
        <v>62</v>
      </c>
      <c r="C688" s="12"/>
    </row>
    <row r="689" spans="1:3" x14ac:dyDescent="0.25">
      <c r="A689" s="15">
        <v>4413</v>
      </c>
      <c r="B689" s="18" t="s">
        <v>62</v>
      </c>
      <c r="C689" s="12"/>
    </row>
    <row r="690" spans="1:3" x14ac:dyDescent="0.25">
      <c r="A690" s="15">
        <v>4414</v>
      </c>
      <c r="B690" s="18" t="s">
        <v>62</v>
      </c>
      <c r="C690" s="12"/>
    </row>
    <row r="691" spans="1:3" x14ac:dyDescent="0.25">
      <c r="A691" s="15">
        <v>4415</v>
      </c>
      <c r="B691" s="18" t="s">
        <v>62</v>
      </c>
      <c r="C691" s="12"/>
    </row>
    <row r="692" spans="1:3" x14ac:dyDescent="0.25">
      <c r="A692" s="15">
        <v>4416</v>
      </c>
      <c r="B692" s="18" t="s">
        <v>62</v>
      </c>
      <c r="C692" s="12"/>
    </row>
    <row r="693" spans="1:3" x14ac:dyDescent="0.25">
      <c r="A693" s="15">
        <v>4417</v>
      </c>
      <c r="B693" s="18" t="s">
        <v>62</v>
      </c>
      <c r="C693" s="12"/>
    </row>
    <row r="694" spans="1:3" x14ac:dyDescent="0.25">
      <c r="A694" s="15">
        <v>4418</v>
      </c>
      <c r="B694" s="18" t="s">
        <v>62</v>
      </c>
      <c r="C694" s="12"/>
    </row>
    <row r="695" spans="1:3" x14ac:dyDescent="0.25">
      <c r="A695" s="15">
        <v>4419</v>
      </c>
      <c r="B695" s="18" t="s">
        <v>62</v>
      </c>
      <c r="C695" s="12"/>
    </row>
    <row r="696" spans="1:3" x14ac:dyDescent="0.25">
      <c r="A696" s="15">
        <v>4420</v>
      </c>
      <c r="B696" s="18" t="s">
        <v>62</v>
      </c>
      <c r="C696" s="12"/>
    </row>
    <row r="697" spans="1:3" x14ac:dyDescent="0.25">
      <c r="A697" s="15">
        <v>4421</v>
      </c>
      <c r="B697" s="18" t="s">
        <v>62</v>
      </c>
      <c r="C697" s="12"/>
    </row>
    <row r="698" spans="1:3" x14ac:dyDescent="0.25">
      <c r="A698" s="15">
        <v>4422</v>
      </c>
      <c r="B698" s="18" t="s">
        <v>62</v>
      </c>
      <c r="C698" s="12"/>
    </row>
    <row r="699" spans="1:3" x14ac:dyDescent="0.25">
      <c r="A699" s="15">
        <v>4423</v>
      </c>
      <c r="B699" s="18" t="s">
        <v>62</v>
      </c>
      <c r="C699" s="12"/>
    </row>
    <row r="700" spans="1:3" x14ac:dyDescent="0.25">
      <c r="A700" s="15">
        <v>4424</v>
      </c>
      <c r="B700" s="18" t="s">
        <v>62</v>
      </c>
      <c r="C700" s="12"/>
    </row>
    <row r="701" spans="1:3" x14ac:dyDescent="0.25">
      <c r="A701" s="15">
        <v>4425</v>
      </c>
      <c r="B701" s="18" t="s">
        <v>62</v>
      </c>
      <c r="C701" s="12"/>
    </row>
    <row r="702" spans="1:3" x14ac:dyDescent="0.25">
      <c r="A702" s="15">
        <v>4426</v>
      </c>
      <c r="B702" s="18" t="s">
        <v>62</v>
      </c>
      <c r="C702" s="12"/>
    </row>
    <row r="703" spans="1:3" x14ac:dyDescent="0.25">
      <c r="A703" s="15">
        <v>4427</v>
      </c>
      <c r="B703" s="18" t="s">
        <v>62</v>
      </c>
      <c r="C703" s="12"/>
    </row>
    <row r="704" spans="1:3" x14ac:dyDescent="0.25">
      <c r="A704" s="15">
        <v>4428</v>
      </c>
      <c r="B704" s="18" t="s">
        <v>62</v>
      </c>
      <c r="C704" s="12"/>
    </row>
    <row r="705" spans="1:3" x14ac:dyDescent="0.25">
      <c r="A705" s="15">
        <v>4429</v>
      </c>
      <c r="B705" s="18" t="s">
        <v>62</v>
      </c>
      <c r="C705" s="12"/>
    </row>
    <row r="706" spans="1:3" x14ac:dyDescent="0.25">
      <c r="A706" s="15">
        <v>4600</v>
      </c>
      <c r="B706" s="18" t="s">
        <v>63</v>
      </c>
      <c r="C706" s="12"/>
    </row>
    <row r="707" spans="1:3" x14ac:dyDescent="0.25">
      <c r="A707" s="15">
        <v>4601</v>
      </c>
      <c r="B707" s="18" t="s">
        <v>63</v>
      </c>
      <c r="C707" s="12"/>
    </row>
    <row r="708" spans="1:3" x14ac:dyDescent="0.25">
      <c r="A708" s="15">
        <v>4602</v>
      </c>
      <c r="B708" s="18" t="s">
        <v>63</v>
      </c>
      <c r="C708" s="12"/>
    </row>
    <row r="709" spans="1:3" x14ac:dyDescent="0.25">
      <c r="A709" s="15">
        <v>4603</v>
      </c>
      <c r="B709" s="18" t="s">
        <v>63</v>
      </c>
      <c r="C709" s="12"/>
    </row>
    <row r="710" spans="1:3" x14ac:dyDescent="0.25">
      <c r="A710" s="15">
        <v>4604</v>
      </c>
      <c r="B710" s="18" t="s">
        <v>63</v>
      </c>
      <c r="C710" s="12"/>
    </row>
    <row r="711" spans="1:3" x14ac:dyDescent="0.25">
      <c r="A711" s="15">
        <v>4605</v>
      </c>
      <c r="B711" s="18" t="s">
        <v>63</v>
      </c>
      <c r="C711" s="12"/>
    </row>
    <row r="712" spans="1:3" x14ac:dyDescent="0.25">
      <c r="A712" s="15">
        <v>4606</v>
      </c>
      <c r="B712" s="18" t="s">
        <v>63</v>
      </c>
      <c r="C712" s="12"/>
    </row>
    <row r="713" spans="1:3" x14ac:dyDescent="0.25">
      <c r="A713" s="15">
        <v>4607</v>
      </c>
      <c r="B713" s="18" t="s">
        <v>63</v>
      </c>
      <c r="C713" s="12"/>
    </row>
    <row r="714" spans="1:3" x14ac:dyDescent="0.25">
      <c r="A714" s="15">
        <v>4608</v>
      </c>
      <c r="B714" s="18" t="s">
        <v>63</v>
      </c>
      <c r="C714" s="12"/>
    </row>
    <row r="715" spans="1:3" x14ac:dyDescent="0.25">
      <c r="A715" s="15">
        <v>4609</v>
      </c>
      <c r="B715" s="18" t="s">
        <v>63</v>
      </c>
      <c r="C715" s="12"/>
    </row>
    <row r="716" spans="1:3" x14ac:dyDescent="0.25">
      <c r="A716" s="15">
        <v>4610</v>
      </c>
      <c r="B716" s="18" t="s">
        <v>63</v>
      </c>
      <c r="C716" s="12"/>
    </row>
    <row r="717" spans="1:3" x14ac:dyDescent="0.25">
      <c r="A717" s="15">
        <v>4611</v>
      </c>
      <c r="B717" s="18" t="s">
        <v>63</v>
      </c>
      <c r="C717" s="12"/>
    </row>
    <row r="718" spans="1:3" x14ac:dyDescent="0.25">
      <c r="A718" s="15">
        <v>4612</v>
      </c>
      <c r="B718" s="18" t="s">
        <v>63</v>
      </c>
      <c r="C718" s="12"/>
    </row>
    <row r="719" spans="1:3" x14ac:dyDescent="0.25">
      <c r="A719" s="15">
        <v>4613</v>
      </c>
      <c r="B719" s="18" t="s">
        <v>63</v>
      </c>
      <c r="C719" s="12"/>
    </row>
    <row r="720" spans="1:3" x14ac:dyDescent="0.25">
      <c r="A720" s="15">
        <v>4614</v>
      </c>
      <c r="B720" s="18" t="s">
        <v>63</v>
      </c>
      <c r="C720" s="12"/>
    </row>
    <row r="721" spans="1:3" x14ac:dyDescent="0.25">
      <c r="A721" s="15">
        <v>4615</v>
      </c>
      <c r="B721" s="18" t="s">
        <v>63</v>
      </c>
      <c r="C721" s="12"/>
    </row>
    <row r="722" spans="1:3" x14ac:dyDescent="0.25">
      <c r="A722" s="15">
        <v>4616</v>
      </c>
      <c r="B722" s="18" t="s">
        <v>63</v>
      </c>
      <c r="C722" s="12"/>
    </row>
    <row r="723" spans="1:3" x14ac:dyDescent="0.25">
      <c r="A723" s="15">
        <v>4617</v>
      </c>
      <c r="B723" s="18" t="s">
        <v>63</v>
      </c>
      <c r="C723" s="12"/>
    </row>
    <row r="724" spans="1:3" x14ac:dyDescent="0.25">
      <c r="A724" s="15">
        <v>4618</v>
      </c>
      <c r="B724" s="18" t="s">
        <v>63</v>
      </c>
      <c r="C724" s="12"/>
    </row>
    <row r="725" spans="1:3" x14ac:dyDescent="0.25">
      <c r="A725" s="15">
        <v>4619</v>
      </c>
      <c r="B725" s="18" t="s">
        <v>63</v>
      </c>
      <c r="C725" s="12"/>
    </row>
    <row r="726" spans="1:3" x14ac:dyDescent="0.25">
      <c r="A726" s="15">
        <v>4620</v>
      </c>
      <c r="B726" s="18" t="s">
        <v>63</v>
      </c>
      <c r="C726" s="12"/>
    </row>
    <row r="727" spans="1:3" x14ac:dyDescent="0.25">
      <c r="A727" s="15">
        <v>4621</v>
      </c>
      <c r="B727" s="18" t="s">
        <v>63</v>
      </c>
      <c r="C727" s="12"/>
    </row>
    <row r="728" spans="1:3" x14ac:dyDescent="0.25">
      <c r="A728" s="15">
        <v>4622</v>
      </c>
      <c r="B728" s="18" t="s">
        <v>63</v>
      </c>
      <c r="C728" s="12"/>
    </row>
    <row r="729" spans="1:3" x14ac:dyDescent="0.25">
      <c r="A729" s="15">
        <v>4623</v>
      </c>
      <c r="B729" s="18" t="s">
        <v>63</v>
      </c>
      <c r="C729" s="12"/>
    </row>
    <row r="730" spans="1:3" x14ac:dyDescent="0.25">
      <c r="A730" s="15">
        <v>4624</v>
      </c>
      <c r="B730" s="18" t="s">
        <v>63</v>
      </c>
      <c r="C730" s="12"/>
    </row>
    <row r="731" spans="1:3" x14ac:dyDescent="0.25">
      <c r="A731" s="15">
        <v>4625</v>
      </c>
      <c r="B731" s="18" t="s">
        <v>63</v>
      </c>
      <c r="C731" s="12"/>
    </row>
    <row r="732" spans="1:3" x14ac:dyDescent="0.25">
      <c r="A732" s="15">
        <v>4626</v>
      </c>
      <c r="B732" s="18" t="s">
        <v>63</v>
      </c>
      <c r="C732" s="12"/>
    </row>
    <row r="733" spans="1:3" x14ac:dyDescent="0.25">
      <c r="A733" s="15">
        <v>4627</v>
      </c>
      <c r="B733" s="18" t="s">
        <v>63</v>
      </c>
      <c r="C733" s="12"/>
    </row>
    <row r="734" spans="1:3" x14ac:dyDescent="0.25">
      <c r="A734" s="15">
        <v>4628</v>
      </c>
      <c r="B734" s="18" t="s">
        <v>63</v>
      </c>
      <c r="C734" s="12"/>
    </row>
    <row r="735" spans="1:3" x14ac:dyDescent="0.25">
      <c r="A735" s="15">
        <v>4629</v>
      </c>
      <c r="B735" s="18" t="s">
        <v>63</v>
      </c>
      <c r="C735" s="12"/>
    </row>
    <row r="736" spans="1:3" x14ac:dyDescent="0.25">
      <c r="A736" s="15">
        <v>4630</v>
      </c>
      <c r="B736" s="18" t="s">
        <v>63</v>
      </c>
      <c r="C736" s="12"/>
    </row>
    <row r="737" spans="1:3" x14ac:dyDescent="0.25">
      <c r="A737" s="15">
        <v>4631</v>
      </c>
      <c r="B737" s="18" t="s">
        <v>63</v>
      </c>
      <c r="C737" s="12"/>
    </row>
    <row r="738" spans="1:3" x14ac:dyDescent="0.25">
      <c r="A738" s="15">
        <v>4632</v>
      </c>
      <c r="B738" s="18" t="s">
        <v>63</v>
      </c>
      <c r="C738" s="12"/>
    </row>
    <row r="739" spans="1:3" x14ac:dyDescent="0.25">
      <c r="A739" s="15">
        <v>4633</v>
      </c>
      <c r="B739" s="18" t="s">
        <v>63</v>
      </c>
      <c r="C739" s="12"/>
    </row>
    <row r="740" spans="1:3" x14ac:dyDescent="0.25">
      <c r="A740" s="15">
        <v>4634</v>
      </c>
      <c r="B740" s="18" t="s">
        <v>63</v>
      </c>
      <c r="C740" s="12"/>
    </row>
    <row r="741" spans="1:3" x14ac:dyDescent="0.25">
      <c r="A741" s="15">
        <v>4635</v>
      </c>
      <c r="B741" s="18" t="s">
        <v>63</v>
      </c>
      <c r="C741" s="12"/>
    </row>
    <row r="742" spans="1:3" x14ac:dyDescent="0.25">
      <c r="A742" s="15">
        <v>4636</v>
      </c>
      <c r="B742" s="18" t="s">
        <v>63</v>
      </c>
      <c r="C742" s="12"/>
    </row>
    <row r="743" spans="1:3" x14ac:dyDescent="0.25">
      <c r="A743" s="15">
        <v>4637</v>
      </c>
      <c r="B743" s="18" t="s">
        <v>63</v>
      </c>
      <c r="C743" s="12"/>
    </row>
    <row r="744" spans="1:3" x14ac:dyDescent="0.25">
      <c r="A744" s="15">
        <v>4638</v>
      </c>
      <c r="B744" s="18" t="s">
        <v>63</v>
      </c>
      <c r="C744" s="12"/>
    </row>
    <row r="745" spans="1:3" x14ac:dyDescent="0.25">
      <c r="A745" s="15">
        <v>4639</v>
      </c>
      <c r="B745" s="18" t="s">
        <v>63</v>
      </c>
      <c r="C745" s="12"/>
    </row>
    <row r="746" spans="1:3" x14ac:dyDescent="0.25">
      <c r="A746" s="15">
        <v>4640</v>
      </c>
      <c r="B746" s="18" t="s">
        <v>63</v>
      </c>
      <c r="C746" s="12"/>
    </row>
    <row r="747" spans="1:3" x14ac:dyDescent="0.25">
      <c r="A747" s="15">
        <v>4641</v>
      </c>
      <c r="B747" s="18" t="s">
        <v>63</v>
      </c>
      <c r="C747" s="12"/>
    </row>
    <row r="748" spans="1:3" x14ac:dyDescent="0.25">
      <c r="A748" s="15">
        <v>4642</v>
      </c>
      <c r="B748" s="18" t="s">
        <v>63</v>
      </c>
      <c r="C748" s="12"/>
    </row>
    <row r="749" spans="1:3" x14ac:dyDescent="0.25">
      <c r="A749" s="19">
        <v>11</v>
      </c>
      <c r="B749" s="20" t="s">
        <v>64</v>
      </c>
      <c r="C749" s="12"/>
    </row>
    <row r="750" spans="1:3" x14ac:dyDescent="0.25">
      <c r="A750" s="19">
        <v>13</v>
      </c>
      <c r="B750" s="20" t="s">
        <v>64</v>
      </c>
      <c r="C750" s="12"/>
    </row>
    <row r="751" spans="1:3" x14ac:dyDescent="0.25">
      <c r="A751" s="19">
        <v>12</v>
      </c>
      <c r="B751" s="20" t="s">
        <v>65</v>
      </c>
      <c r="C751" s="12"/>
    </row>
    <row r="752" spans="1:3" x14ac:dyDescent="0.25">
      <c r="A752" s="19">
        <v>18</v>
      </c>
      <c r="B752" s="20" t="s">
        <v>66</v>
      </c>
    </row>
    <row r="753" spans="1:3" x14ac:dyDescent="0.25">
      <c r="A753" s="19">
        <v>205</v>
      </c>
      <c r="B753" s="20" t="s">
        <v>67</v>
      </c>
      <c r="C753" s="21"/>
    </row>
    <row r="754" spans="1:3" x14ac:dyDescent="0.25">
      <c r="A754" s="19">
        <v>206</v>
      </c>
      <c r="B754" s="20" t="s">
        <v>68</v>
      </c>
    </row>
    <row r="755" spans="1:3" x14ac:dyDescent="0.25">
      <c r="A755" s="19">
        <v>208</v>
      </c>
      <c r="B755" s="20" t="s">
        <v>69</v>
      </c>
    </row>
    <row r="756" spans="1:3" x14ac:dyDescent="0.25">
      <c r="A756" s="19">
        <v>231</v>
      </c>
      <c r="B756" s="20" t="s">
        <v>70</v>
      </c>
    </row>
    <row r="757" spans="1:3" x14ac:dyDescent="0.25">
      <c r="A757" s="19">
        <v>260</v>
      </c>
      <c r="B757" s="20" t="s">
        <v>67</v>
      </c>
    </row>
    <row r="758" spans="1:3" x14ac:dyDescent="0.25">
      <c r="A758" s="22">
        <v>1001</v>
      </c>
      <c r="B758" s="23" t="s">
        <v>117</v>
      </c>
    </row>
    <row r="759" spans="1:3" x14ac:dyDescent="0.25">
      <c r="A759" s="22">
        <v>1002</v>
      </c>
      <c r="B759" s="23" t="s">
        <v>117</v>
      </c>
    </row>
    <row r="760" spans="1:3" x14ac:dyDescent="0.25">
      <c r="A760" s="22">
        <v>1003</v>
      </c>
      <c r="B760" s="23" t="s">
        <v>117</v>
      </c>
    </row>
    <row r="761" spans="1:3" x14ac:dyDescent="0.25">
      <c r="A761" s="22">
        <v>1004</v>
      </c>
      <c r="B761" s="23" t="s">
        <v>117</v>
      </c>
    </row>
    <row r="762" spans="1:3" x14ac:dyDescent="0.25">
      <c r="A762" s="22">
        <v>1101</v>
      </c>
      <c r="B762" s="24" t="s">
        <v>71</v>
      </c>
    </row>
    <row r="763" spans="1:3" x14ac:dyDescent="0.25">
      <c r="A763" s="22">
        <v>1102</v>
      </c>
      <c r="B763" s="24" t="s">
        <v>72</v>
      </c>
    </row>
    <row r="764" spans="1:3" x14ac:dyDescent="0.25">
      <c r="A764" s="22">
        <v>1103</v>
      </c>
      <c r="B764" s="24" t="s">
        <v>69</v>
      </c>
    </row>
    <row r="765" spans="1:3" x14ac:dyDescent="0.25">
      <c r="A765" s="22">
        <v>1104</v>
      </c>
      <c r="B765" s="24" t="s">
        <v>69</v>
      </c>
    </row>
    <row r="766" spans="1:3" x14ac:dyDescent="0.25">
      <c r="A766" s="22">
        <v>1105</v>
      </c>
      <c r="B766" s="24" t="s">
        <v>69</v>
      </c>
    </row>
    <row r="767" spans="1:3" x14ac:dyDescent="0.25">
      <c r="A767" s="22">
        <v>1106</v>
      </c>
      <c r="B767" s="24" t="s">
        <v>69</v>
      </c>
    </row>
    <row r="768" spans="1:3" x14ac:dyDescent="0.25">
      <c r="A768" s="22">
        <v>1107</v>
      </c>
      <c r="B768" s="24" t="s">
        <v>69</v>
      </c>
    </row>
    <row r="769" spans="1:2" x14ac:dyDescent="0.25">
      <c r="A769" s="22">
        <v>1108</v>
      </c>
      <c r="B769" s="24" t="s">
        <v>69</v>
      </c>
    </row>
    <row r="770" spans="1:2" x14ac:dyDescent="0.25">
      <c r="A770" s="22">
        <v>1109</v>
      </c>
      <c r="B770" s="24" t="s">
        <v>69</v>
      </c>
    </row>
    <row r="771" spans="1:2" x14ac:dyDescent="0.25">
      <c r="A771" s="22">
        <v>1110</v>
      </c>
      <c r="B771" s="24" t="s">
        <v>69</v>
      </c>
    </row>
    <row r="772" spans="1:2" x14ac:dyDescent="0.25">
      <c r="A772" s="22">
        <v>1111</v>
      </c>
      <c r="B772" s="24" t="s">
        <v>73</v>
      </c>
    </row>
    <row r="773" spans="1:2" x14ac:dyDescent="0.25">
      <c r="A773" s="22">
        <v>1112</v>
      </c>
      <c r="B773" s="24" t="s">
        <v>71</v>
      </c>
    </row>
    <row r="774" spans="1:2" x14ac:dyDescent="0.25">
      <c r="A774" s="22">
        <v>1113</v>
      </c>
      <c r="B774" s="24" t="s">
        <v>69</v>
      </c>
    </row>
    <row r="775" spans="1:2" x14ac:dyDescent="0.25">
      <c r="A775" s="22">
        <v>1114</v>
      </c>
      <c r="B775" s="24" t="s">
        <v>74</v>
      </c>
    </row>
    <row r="776" spans="1:2" x14ac:dyDescent="0.25">
      <c r="A776" s="22">
        <v>1115</v>
      </c>
      <c r="B776" s="24" t="s">
        <v>75</v>
      </c>
    </row>
    <row r="777" spans="1:2" x14ac:dyDescent="0.25">
      <c r="A777" s="22">
        <v>1116</v>
      </c>
      <c r="B777" s="24" t="s">
        <v>69</v>
      </c>
    </row>
    <row r="778" spans="1:2" x14ac:dyDescent="0.25">
      <c r="A778" s="22">
        <v>1117</v>
      </c>
      <c r="B778" s="24" t="s">
        <v>69</v>
      </c>
    </row>
    <row r="779" spans="1:2" x14ac:dyDescent="0.25">
      <c r="A779" s="22">
        <v>1118</v>
      </c>
      <c r="B779" s="24" t="s">
        <v>69</v>
      </c>
    </row>
    <row r="780" spans="1:2" x14ac:dyDescent="0.25">
      <c r="A780" s="22">
        <v>1119</v>
      </c>
      <c r="B780" s="24" t="s">
        <v>71</v>
      </c>
    </row>
    <row r="781" spans="1:2" x14ac:dyDescent="0.25">
      <c r="A781" s="22">
        <v>1201</v>
      </c>
      <c r="B781" s="24" t="s">
        <v>76</v>
      </c>
    </row>
    <row r="782" spans="1:2" x14ac:dyDescent="0.25">
      <c r="A782" s="22">
        <v>1202</v>
      </c>
      <c r="B782" s="24" t="s">
        <v>76</v>
      </c>
    </row>
    <row r="783" spans="1:2" x14ac:dyDescent="0.25">
      <c r="A783" s="22">
        <v>1327</v>
      </c>
      <c r="B783" s="24" t="s">
        <v>77</v>
      </c>
    </row>
    <row r="784" spans="1:2" x14ac:dyDescent="0.25">
      <c r="A784" s="22">
        <v>1328</v>
      </c>
      <c r="B784" s="24" t="s">
        <v>77</v>
      </c>
    </row>
    <row r="785" spans="1:2" x14ac:dyDescent="0.25">
      <c r="A785" s="22">
        <v>1329</v>
      </c>
      <c r="B785" s="24" t="s">
        <v>78</v>
      </c>
    </row>
    <row r="786" spans="1:2" x14ac:dyDescent="0.25">
      <c r="A786" s="22">
        <v>1500</v>
      </c>
      <c r="B786" s="24" t="s">
        <v>79</v>
      </c>
    </row>
    <row r="787" spans="1:2" x14ac:dyDescent="0.25">
      <c r="A787" s="22">
        <v>1501</v>
      </c>
      <c r="B787" s="24" t="s">
        <v>80</v>
      </c>
    </row>
    <row r="788" spans="1:2" x14ac:dyDescent="0.25">
      <c r="A788" s="22">
        <v>1502</v>
      </c>
      <c r="B788" s="24" t="s">
        <v>81</v>
      </c>
    </row>
    <row r="789" spans="1:2" x14ac:dyDescent="0.25">
      <c r="A789" s="22">
        <v>1503</v>
      </c>
      <c r="B789" s="24" t="s">
        <v>82</v>
      </c>
    </row>
    <row r="790" spans="1:2" x14ac:dyDescent="0.25">
      <c r="A790" s="22">
        <v>1504</v>
      </c>
      <c r="B790" s="24" t="s">
        <v>83</v>
      </c>
    </row>
    <row r="791" spans="1:2" x14ac:dyDescent="0.25">
      <c r="A791" s="22">
        <v>1508</v>
      </c>
      <c r="B791" s="24" t="s">
        <v>81</v>
      </c>
    </row>
    <row r="792" spans="1:2" x14ac:dyDescent="0.25">
      <c r="A792" s="22">
        <v>1509</v>
      </c>
      <c r="B792" s="24" t="s">
        <v>84</v>
      </c>
    </row>
    <row r="793" spans="1:2" x14ac:dyDescent="0.25">
      <c r="A793" s="22">
        <v>1510</v>
      </c>
      <c r="B793" s="24" t="s">
        <v>84</v>
      </c>
    </row>
    <row r="794" spans="1:2" x14ac:dyDescent="0.25">
      <c r="A794" s="22">
        <v>1512</v>
      </c>
      <c r="B794" s="24" t="s">
        <v>83</v>
      </c>
    </row>
    <row r="795" spans="1:2" x14ac:dyDescent="0.25">
      <c r="A795" s="22">
        <v>1513</v>
      </c>
      <c r="B795" s="24" t="s">
        <v>79</v>
      </c>
    </row>
    <row r="796" spans="1:2" x14ac:dyDescent="0.25">
      <c r="A796" s="22">
        <v>1514</v>
      </c>
      <c r="B796" s="24" t="s">
        <v>81</v>
      </c>
    </row>
    <row r="797" spans="1:2" x14ac:dyDescent="0.25">
      <c r="A797" s="22">
        <v>1515</v>
      </c>
      <c r="B797" s="24" t="s">
        <v>85</v>
      </c>
    </row>
    <row r="798" spans="1:2" x14ac:dyDescent="0.25">
      <c r="A798" s="22">
        <v>1516</v>
      </c>
      <c r="B798" s="24" t="s">
        <v>86</v>
      </c>
    </row>
    <row r="799" spans="1:2" x14ac:dyDescent="0.25">
      <c r="A799" s="22">
        <v>1517</v>
      </c>
      <c r="B799" s="24" t="s">
        <v>86</v>
      </c>
    </row>
    <row r="800" spans="1:2" x14ac:dyDescent="0.25">
      <c r="A800" s="22">
        <v>1520</v>
      </c>
      <c r="B800" s="24" t="s">
        <v>87</v>
      </c>
    </row>
    <row r="801" spans="1:2" x14ac:dyDescent="0.25">
      <c r="A801" s="22">
        <v>1521</v>
      </c>
      <c r="B801" s="24" t="s">
        <v>87</v>
      </c>
    </row>
    <row r="802" spans="1:2" x14ac:dyDescent="0.25">
      <c r="A802" s="22">
        <v>1522</v>
      </c>
      <c r="B802" s="24" t="s">
        <v>87</v>
      </c>
    </row>
    <row r="803" spans="1:2" x14ac:dyDescent="0.25">
      <c r="A803" s="22">
        <v>1523</v>
      </c>
      <c r="B803" s="24" t="s">
        <v>87</v>
      </c>
    </row>
    <row r="804" spans="1:2" x14ac:dyDescent="0.25">
      <c r="A804" s="22">
        <v>459</v>
      </c>
      <c r="B804" s="24" t="s">
        <v>88</v>
      </c>
    </row>
    <row r="805" spans="1:2" x14ac:dyDescent="0.25">
      <c r="A805" s="22">
        <v>460</v>
      </c>
      <c r="B805" s="24" t="s">
        <v>88</v>
      </c>
    </row>
    <row r="806" spans="1:2" x14ac:dyDescent="0.25">
      <c r="A806" s="22">
        <v>461</v>
      </c>
      <c r="B806" s="24" t="s">
        <v>88</v>
      </c>
    </row>
    <row r="807" spans="1:2" x14ac:dyDescent="0.25">
      <c r="A807" s="22">
        <v>462</v>
      </c>
      <c r="B807" s="24" t="s">
        <v>88</v>
      </c>
    </row>
    <row r="808" spans="1:2" x14ac:dyDescent="0.25">
      <c r="A808" s="22">
        <v>463</v>
      </c>
      <c r="B808" s="24" t="s">
        <v>88</v>
      </c>
    </row>
    <row r="809" spans="1:2" x14ac:dyDescent="0.25">
      <c r="A809" s="22">
        <v>464</v>
      </c>
      <c r="B809" s="24" t="s">
        <v>88</v>
      </c>
    </row>
    <row r="810" spans="1:2" x14ac:dyDescent="0.25">
      <c r="A810" s="22">
        <v>502</v>
      </c>
      <c r="B810" s="24" t="s">
        <v>89</v>
      </c>
    </row>
    <row r="811" spans="1:2" x14ac:dyDescent="0.25">
      <c r="A811" s="22">
        <v>504</v>
      </c>
      <c r="B811" s="24" t="s">
        <v>90</v>
      </c>
    </row>
    <row r="812" spans="1:2" x14ac:dyDescent="0.25">
      <c r="A812" s="22">
        <v>521</v>
      </c>
      <c r="B812" s="24" t="s">
        <v>91</v>
      </c>
    </row>
    <row r="813" spans="1:2" x14ac:dyDescent="0.25">
      <c r="A813" s="22">
        <v>532</v>
      </c>
      <c r="B813" s="24" t="s">
        <v>91</v>
      </c>
    </row>
    <row r="814" spans="1:2" x14ac:dyDescent="0.25">
      <c r="A814" s="22">
        <v>537</v>
      </c>
      <c r="B814" s="24" t="s">
        <v>91</v>
      </c>
    </row>
    <row r="815" spans="1:2" x14ac:dyDescent="0.25">
      <c r="A815" s="22">
        <v>548</v>
      </c>
      <c r="B815" s="24" t="s">
        <v>91</v>
      </c>
    </row>
    <row r="816" spans="1:2" x14ac:dyDescent="0.25">
      <c r="A816" s="22">
        <v>529</v>
      </c>
      <c r="B816" s="24" t="s">
        <v>92</v>
      </c>
    </row>
    <row r="817" spans="1:2" x14ac:dyDescent="0.25">
      <c r="A817" s="22">
        <v>535</v>
      </c>
      <c r="B817" s="24" t="s">
        <v>93</v>
      </c>
    </row>
    <row r="818" spans="1:2" x14ac:dyDescent="0.25">
      <c r="A818" s="22">
        <v>544</v>
      </c>
      <c r="B818" s="24" t="s">
        <v>94</v>
      </c>
    </row>
    <row r="819" spans="1:2" x14ac:dyDescent="0.25">
      <c r="A819" s="22">
        <v>545</v>
      </c>
      <c r="B819" s="24" t="s">
        <v>95</v>
      </c>
    </row>
    <row r="820" spans="1:2" x14ac:dyDescent="0.25">
      <c r="A820" s="22">
        <v>546</v>
      </c>
      <c r="B820" s="24" t="s">
        <v>95</v>
      </c>
    </row>
    <row r="821" spans="1:2" x14ac:dyDescent="0.25">
      <c r="A821" s="22">
        <v>547</v>
      </c>
      <c r="B821" s="24" t="s">
        <v>95</v>
      </c>
    </row>
    <row r="822" spans="1:2" x14ac:dyDescent="0.25">
      <c r="A822" s="22">
        <v>549</v>
      </c>
      <c r="B822" s="24" t="s">
        <v>93</v>
      </c>
    </row>
    <row r="823" spans="1:2" x14ac:dyDescent="0.25">
      <c r="A823" s="22">
        <v>550</v>
      </c>
      <c r="B823" s="24" t="s">
        <v>93</v>
      </c>
    </row>
    <row r="824" spans="1:2" x14ac:dyDescent="0.25">
      <c r="A824" s="22">
        <v>612</v>
      </c>
      <c r="B824" s="24" t="s">
        <v>96</v>
      </c>
    </row>
    <row r="825" spans="1:2" x14ac:dyDescent="0.25">
      <c r="A825" s="22">
        <v>613</v>
      </c>
      <c r="B825" s="24" t="s">
        <v>96</v>
      </c>
    </row>
    <row r="826" spans="1:2" x14ac:dyDescent="0.25">
      <c r="A826" s="22">
        <v>614</v>
      </c>
      <c r="B826" s="24" t="s">
        <v>96</v>
      </c>
    </row>
    <row r="827" spans="1:2" x14ac:dyDescent="0.25">
      <c r="A827" s="22">
        <v>615</v>
      </c>
      <c r="B827" s="24" t="s">
        <v>96</v>
      </c>
    </row>
    <row r="828" spans="1:2" x14ac:dyDescent="0.25">
      <c r="A828" s="22">
        <v>616</v>
      </c>
      <c r="B828" s="24" t="s">
        <v>96</v>
      </c>
    </row>
    <row r="829" spans="1:2" x14ac:dyDescent="0.25">
      <c r="A829" s="22">
        <v>617</v>
      </c>
      <c r="B829" s="24" t="s">
        <v>96</v>
      </c>
    </row>
    <row r="830" spans="1:2" x14ac:dyDescent="0.25">
      <c r="A830" s="22">
        <v>618</v>
      </c>
      <c r="B830" s="24" t="s">
        <v>96</v>
      </c>
    </row>
    <row r="831" spans="1:2" x14ac:dyDescent="0.25">
      <c r="A831" s="22">
        <v>619</v>
      </c>
      <c r="B831" s="24" t="s">
        <v>96</v>
      </c>
    </row>
    <row r="832" spans="1:2" x14ac:dyDescent="0.25">
      <c r="A832" s="22">
        <v>620</v>
      </c>
      <c r="B832" s="24" t="s">
        <v>96</v>
      </c>
    </row>
    <row r="833" spans="1:3" x14ac:dyDescent="0.25">
      <c r="A833" s="22">
        <v>621</v>
      </c>
      <c r="B833" s="24" t="s">
        <v>96</v>
      </c>
    </row>
    <row r="834" spans="1:3" x14ac:dyDescent="0.25">
      <c r="A834" s="22">
        <v>622</v>
      </c>
      <c r="B834" s="24" t="s">
        <v>96</v>
      </c>
    </row>
    <row r="835" spans="1:3" x14ac:dyDescent="0.25">
      <c r="A835" s="22">
        <v>623</v>
      </c>
      <c r="B835" s="24" t="s">
        <v>96</v>
      </c>
    </row>
    <row r="836" spans="1:3" x14ac:dyDescent="0.25">
      <c r="A836" s="22">
        <v>624</v>
      </c>
      <c r="B836" s="24" t="s">
        <v>96</v>
      </c>
    </row>
    <row r="837" spans="1:3" x14ac:dyDescent="0.25">
      <c r="A837" s="22">
        <v>625</v>
      </c>
      <c r="B837" s="24" t="s">
        <v>96</v>
      </c>
      <c r="C837" s="25"/>
    </row>
    <row r="838" spans="1:3" x14ac:dyDescent="0.25">
      <c r="A838" s="22">
        <v>2013</v>
      </c>
      <c r="B838" s="24" t="s">
        <v>96</v>
      </c>
    </row>
    <row r="839" spans="1:3" x14ac:dyDescent="0.25">
      <c r="A839" s="22">
        <v>4114</v>
      </c>
      <c r="B839" s="24" t="s">
        <v>96</v>
      </c>
    </row>
    <row r="840" spans="1:3" x14ac:dyDescent="0.25">
      <c r="A840" s="22">
        <v>4115</v>
      </c>
      <c r="B840" s="24" t="s">
        <v>96</v>
      </c>
    </row>
    <row r="841" spans="1:3" x14ac:dyDescent="0.25">
      <c r="A841" s="22">
        <v>702</v>
      </c>
      <c r="B841" s="24" t="s">
        <v>97</v>
      </c>
    </row>
    <row r="842" spans="1:3" ht="15.75" thickBot="1" x14ac:dyDescent="0.3">
      <c r="A842" s="32">
        <v>806</v>
      </c>
      <c r="B842" s="33" t="s">
        <v>98</v>
      </c>
      <c r="C842" s="34"/>
    </row>
    <row r="843" spans="1:3" x14ac:dyDescent="0.25">
      <c r="A843" s="31">
        <v>21</v>
      </c>
      <c r="B843" s="35" t="s">
        <v>67</v>
      </c>
      <c r="C843" s="12"/>
    </row>
    <row r="844" spans="1:3" x14ac:dyDescent="0.25">
      <c r="A844" s="31">
        <v>5604</v>
      </c>
      <c r="B844" s="12" t="s">
        <v>44</v>
      </c>
      <c r="C844" s="12" t="s">
        <v>44</v>
      </c>
    </row>
    <row r="845" spans="1:3" x14ac:dyDescent="0.25">
      <c r="A845" s="31">
        <v>5603</v>
      </c>
      <c r="B845" s="12" t="s">
        <v>44</v>
      </c>
      <c r="C845" s="12" t="s">
        <v>44</v>
      </c>
    </row>
    <row r="846" spans="1:3" x14ac:dyDescent="0.25">
      <c r="A846" s="31">
        <v>5605</v>
      </c>
      <c r="B846" s="12" t="s">
        <v>44</v>
      </c>
      <c r="C846" s="12" t="s">
        <v>44</v>
      </c>
    </row>
    <row r="847" spans="1:3" x14ac:dyDescent="0.25">
      <c r="A847" s="31">
        <v>5606</v>
      </c>
      <c r="B847" s="12" t="s">
        <v>44</v>
      </c>
      <c r="C847" s="12" t="s">
        <v>44</v>
      </c>
    </row>
    <row r="848" spans="1:3" x14ac:dyDescent="0.25">
      <c r="A848" s="3">
        <v>7317</v>
      </c>
      <c r="B848" s="47" t="s">
        <v>49</v>
      </c>
      <c r="C848" s="47" t="s">
        <v>49</v>
      </c>
    </row>
    <row r="849" spans="1:3" x14ac:dyDescent="0.25">
      <c r="A849" s="3">
        <v>7318</v>
      </c>
      <c r="B849" s="47" t="s">
        <v>49</v>
      </c>
      <c r="C849" s="47" t="s">
        <v>49</v>
      </c>
    </row>
    <row r="850" spans="1:3" x14ac:dyDescent="0.25">
      <c r="A850" s="3">
        <v>7319</v>
      </c>
      <c r="B850" s="47" t="s">
        <v>49</v>
      </c>
      <c r="C850" s="47" t="s">
        <v>49</v>
      </c>
    </row>
    <row r="851" spans="1:3" x14ac:dyDescent="0.25">
      <c r="A851" s="3">
        <v>5</v>
      </c>
      <c r="B851" s="47" t="s">
        <v>104</v>
      </c>
    </row>
    <row r="852" spans="1:3" x14ac:dyDescent="0.25">
      <c r="A852" s="47">
        <v>1010</v>
      </c>
      <c r="B852" s="47" t="s">
        <v>104</v>
      </c>
    </row>
    <row r="853" spans="1:3" x14ac:dyDescent="0.25">
      <c r="A853" s="3">
        <v>1292</v>
      </c>
      <c r="B853" s="47" t="s">
        <v>105</v>
      </c>
    </row>
    <row r="854" spans="1:3" x14ac:dyDescent="0.25">
      <c r="A854" s="3">
        <v>102</v>
      </c>
      <c r="B854" s="47" t="s">
        <v>106</v>
      </c>
      <c r="C854" s="47" t="s">
        <v>108</v>
      </c>
    </row>
    <row r="855" spans="1:3" x14ac:dyDescent="0.25">
      <c r="A855" s="3">
        <v>105</v>
      </c>
      <c r="B855" s="47" t="s">
        <v>106</v>
      </c>
      <c r="C855" s="47" t="s">
        <v>108</v>
      </c>
    </row>
    <row r="856" spans="1:3" x14ac:dyDescent="0.25">
      <c r="A856" s="3">
        <v>110</v>
      </c>
      <c r="B856" s="47" t="s">
        <v>106</v>
      </c>
      <c r="C856" s="47" t="s">
        <v>108</v>
      </c>
    </row>
    <row r="857" spans="1:3" x14ac:dyDescent="0.25">
      <c r="A857" s="3">
        <v>218</v>
      </c>
      <c r="B857" s="47" t="s">
        <v>107</v>
      </c>
      <c r="C857" s="47" t="s">
        <v>108</v>
      </c>
    </row>
    <row r="858" spans="1:3" x14ac:dyDescent="0.25">
      <c r="A858" s="3">
        <v>326</v>
      </c>
      <c r="B858" s="47" t="s">
        <v>109</v>
      </c>
      <c r="C858" s="47" t="s">
        <v>108</v>
      </c>
    </row>
    <row r="859" spans="1:3" x14ac:dyDescent="0.25">
      <c r="A859" s="3">
        <v>431</v>
      </c>
      <c r="B859" s="47" t="s">
        <v>110</v>
      </c>
      <c r="C859" s="47" t="s">
        <v>108</v>
      </c>
    </row>
    <row r="860" spans="1:3" x14ac:dyDescent="0.25">
      <c r="A860" s="3">
        <v>441</v>
      </c>
      <c r="B860" s="47" t="s">
        <v>111</v>
      </c>
      <c r="C860" s="47" t="s">
        <v>108</v>
      </c>
    </row>
    <row r="861" spans="1:3" x14ac:dyDescent="0.25">
      <c r="A861" s="3">
        <v>442</v>
      </c>
      <c r="B861" s="47" t="s">
        <v>111</v>
      </c>
      <c r="C861" s="47" t="s">
        <v>108</v>
      </c>
    </row>
    <row r="862" spans="1:3" x14ac:dyDescent="0.25">
      <c r="A862" s="3">
        <v>443</v>
      </c>
      <c r="B862" s="47" t="s">
        <v>111</v>
      </c>
      <c r="C862" s="47" t="s">
        <v>108</v>
      </c>
    </row>
    <row r="863" spans="1:3" x14ac:dyDescent="0.25">
      <c r="A863" s="3">
        <v>444</v>
      </c>
      <c r="B863" s="47" t="s">
        <v>111</v>
      </c>
      <c r="C863" s="47" t="s">
        <v>108</v>
      </c>
    </row>
    <row r="864" spans="1:3" x14ac:dyDescent="0.25">
      <c r="A864" s="3">
        <v>445</v>
      </c>
      <c r="B864" s="47" t="s">
        <v>111</v>
      </c>
      <c r="C864" s="47" t="s">
        <v>108</v>
      </c>
    </row>
    <row r="865" spans="1:3" x14ac:dyDescent="0.25">
      <c r="A865" s="3">
        <v>447</v>
      </c>
      <c r="B865" s="47" t="s">
        <v>111</v>
      </c>
      <c r="C865" s="47" t="s">
        <v>108</v>
      </c>
    </row>
    <row r="866" spans="1:3" x14ac:dyDescent="0.25">
      <c r="A866" s="3">
        <v>448</v>
      </c>
      <c r="B866" s="47" t="s">
        <v>111</v>
      </c>
      <c r="C866" s="47" t="s">
        <v>108</v>
      </c>
    </row>
    <row r="867" spans="1:3" x14ac:dyDescent="0.25">
      <c r="A867" s="3">
        <v>457</v>
      </c>
      <c r="B867" s="47" t="s">
        <v>111</v>
      </c>
      <c r="C867" s="47" t="s">
        <v>108</v>
      </c>
    </row>
    <row r="868" spans="1:3" x14ac:dyDescent="0.25">
      <c r="A868" s="3">
        <v>458</v>
      </c>
      <c r="B868" s="47" t="s">
        <v>111</v>
      </c>
      <c r="C868" s="47" t="s">
        <v>108</v>
      </c>
    </row>
    <row r="869" spans="1:3" x14ac:dyDescent="0.25">
      <c r="A869" s="3">
        <v>459</v>
      </c>
      <c r="B869" s="47" t="s">
        <v>111</v>
      </c>
      <c r="C869" s="47" t="s">
        <v>108</v>
      </c>
    </row>
    <row r="870" spans="1:3" x14ac:dyDescent="0.25">
      <c r="A870" s="3">
        <v>460</v>
      </c>
      <c r="B870" s="47" t="s">
        <v>111</v>
      </c>
      <c r="C870" s="47" t="s">
        <v>108</v>
      </c>
    </row>
    <row r="871" spans="1:3" x14ac:dyDescent="0.25">
      <c r="A871" s="3">
        <v>461</v>
      </c>
      <c r="B871" s="47" t="s">
        <v>111</v>
      </c>
      <c r="C871" s="47" t="s">
        <v>108</v>
      </c>
    </row>
    <row r="872" spans="1:3" x14ac:dyDescent="0.25">
      <c r="A872" s="3">
        <v>462</v>
      </c>
      <c r="B872" s="47" t="s">
        <v>111</v>
      </c>
      <c r="C872" s="47" t="s">
        <v>108</v>
      </c>
    </row>
    <row r="873" spans="1:3" x14ac:dyDescent="0.25">
      <c r="A873" s="3">
        <v>463</v>
      </c>
      <c r="B873" s="47" t="s">
        <v>111</v>
      </c>
      <c r="C873" s="47" t="s">
        <v>108</v>
      </c>
    </row>
    <row r="874" spans="1:3" x14ac:dyDescent="0.25">
      <c r="A874" s="3">
        <v>464</v>
      </c>
      <c r="B874" s="47" t="s">
        <v>111</v>
      </c>
      <c r="C874" s="47" t="s">
        <v>108</v>
      </c>
    </row>
    <row r="875" spans="1:3" x14ac:dyDescent="0.25">
      <c r="A875" s="3">
        <v>501</v>
      </c>
      <c r="B875" s="47" t="s">
        <v>89</v>
      </c>
    </row>
    <row r="876" spans="1:3" x14ac:dyDescent="0.25">
      <c r="A876" s="3">
        <v>3</v>
      </c>
      <c r="B876" s="47" t="s">
        <v>112</v>
      </c>
    </row>
    <row r="877" spans="1:3" x14ac:dyDescent="0.25">
      <c r="A877" s="3">
        <v>503</v>
      </c>
      <c r="B877" s="47" t="s">
        <v>89</v>
      </c>
    </row>
    <row r="878" spans="1:3" x14ac:dyDescent="0.25">
      <c r="A878" s="3">
        <v>521</v>
      </c>
      <c r="B878" s="47" t="s">
        <v>91</v>
      </c>
    </row>
    <row r="879" spans="1:3" x14ac:dyDescent="0.25">
      <c r="A879" s="3">
        <v>523</v>
      </c>
      <c r="B879" s="47" t="s">
        <v>91</v>
      </c>
    </row>
    <row r="880" spans="1:3" x14ac:dyDescent="0.25">
      <c r="A880" s="3">
        <v>525</v>
      </c>
      <c r="B880" s="47" t="s">
        <v>91</v>
      </c>
    </row>
    <row r="881" spans="1:2" x14ac:dyDescent="0.25">
      <c r="A881" s="3">
        <v>526</v>
      </c>
      <c r="B881" s="47" t="s">
        <v>91</v>
      </c>
    </row>
    <row r="882" spans="1:2" x14ac:dyDescent="0.25">
      <c r="A882" s="3">
        <v>527</v>
      </c>
      <c r="B882" s="47" t="s">
        <v>91</v>
      </c>
    </row>
    <row r="883" spans="1:2" x14ac:dyDescent="0.25">
      <c r="A883" s="3">
        <v>528</v>
      </c>
      <c r="B883" s="47" t="s">
        <v>91</v>
      </c>
    </row>
    <row r="884" spans="1:2" x14ac:dyDescent="0.25">
      <c r="A884" s="3">
        <v>530</v>
      </c>
      <c r="B884" s="47" t="s">
        <v>91</v>
      </c>
    </row>
    <row r="885" spans="1:2" x14ac:dyDescent="0.25">
      <c r="A885" s="3">
        <v>531</v>
      </c>
      <c r="B885" s="47" t="s">
        <v>91</v>
      </c>
    </row>
    <row r="886" spans="1:2" x14ac:dyDescent="0.25">
      <c r="A886" s="3">
        <v>532</v>
      </c>
      <c r="B886" s="47" t="s">
        <v>91</v>
      </c>
    </row>
    <row r="887" spans="1:2" x14ac:dyDescent="0.25">
      <c r="A887" s="3">
        <v>533</v>
      </c>
      <c r="B887" s="47" t="s">
        <v>91</v>
      </c>
    </row>
    <row r="888" spans="1:2" x14ac:dyDescent="0.25">
      <c r="A888" s="3">
        <v>534</v>
      </c>
      <c r="B888" s="47" t="s">
        <v>91</v>
      </c>
    </row>
    <row r="889" spans="1:2" x14ac:dyDescent="0.25">
      <c r="A889" s="3">
        <v>535</v>
      </c>
      <c r="B889" s="47" t="s">
        <v>91</v>
      </c>
    </row>
    <row r="890" spans="1:2" x14ac:dyDescent="0.25">
      <c r="A890" s="3">
        <v>536</v>
      </c>
      <c r="B890" s="47" t="s">
        <v>113</v>
      </c>
    </row>
    <row r="891" spans="1:2" x14ac:dyDescent="0.25">
      <c r="A891" s="3">
        <v>537</v>
      </c>
      <c r="B891" s="47" t="s">
        <v>91</v>
      </c>
    </row>
    <row r="892" spans="1:2" x14ac:dyDescent="0.25">
      <c r="A892" s="3">
        <v>538</v>
      </c>
      <c r="B892" s="47" t="s">
        <v>91</v>
      </c>
    </row>
    <row r="893" spans="1:2" x14ac:dyDescent="0.25">
      <c r="A893" s="3">
        <v>539</v>
      </c>
      <c r="B893" s="47" t="s">
        <v>94</v>
      </c>
    </row>
    <row r="894" spans="1:2" x14ac:dyDescent="0.25">
      <c r="A894" s="3">
        <v>540</v>
      </c>
      <c r="B894" s="47" t="s">
        <v>94</v>
      </c>
    </row>
    <row r="895" spans="1:2" x14ac:dyDescent="0.25">
      <c r="A895" s="3">
        <v>541</v>
      </c>
      <c r="B895" s="47" t="s">
        <v>94</v>
      </c>
    </row>
    <row r="896" spans="1:2" x14ac:dyDescent="0.25">
      <c r="A896" s="3">
        <v>542</v>
      </c>
      <c r="B896" s="47" t="s">
        <v>94</v>
      </c>
    </row>
    <row r="897" spans="1:2" x14ac:dyDescent="0.25">
      <c r="A897" s="3">
        <v>543</v>
      </c>
      <c r="B897" s="47" t="s">
        <v>94</v>
      </c>
    </row>
    <row r="898" spans="1:2" x14ac:dyDescent="0.25">
      <c r="A898" s="3">
        <v>604</v>
      </c>
      <c r="B898" s="47" t="s">
        <v>114</v>
      </c>
    </row>
    <row r="899" spans="1:2" x14ac:dyDescent="0.25">
      <c r="A899" s="3">
        <v>701</v>
      </c>
      <c r="B899" s="47" t="s">
        <v>68</v>
      </c>
    </row>
    <row r="900" spans="1:2" x14ac:dyDescent="0.25">
      <c r="A900" s="3">
        <v>703</v>
      </c>
      <c r="B900" s="47" t="s">
        <v>68</v>
      </c>
    </row>
    <row r="901" spans="1:2" x14ac:dyDescent="0.25">
      <c r="A901" s="3">
        <v>704</v>
      </c>
      <c r="B901" s="47" t="s">
        <v>68</v>
      </c>
    </row>
    <row r="902" spans="1:2" x14ac:dyDescent="0.25">
      <c r="A902" s="3">
        <v>705</v>
      </c>
      <c r="B902" s="47" t="s">
        <v>68</v>
      </c>
    </row>
    <row r="903" spans="1:2" x14ac:dyDescent="0.25">
      <c r="A903" s="3">
        <v>706</v>
      </c>
      <c r="B903" s="47" t="s">
        <v>97</v>
      </c>
    </row>
    <row r="904" spans="1:2" x14ac:dyDescent="0.25">
      <c r="A904" s="3">
        <v>901</v>
      </c>
      <c r="B904" s="47" t="s">
        <v>115</v>
      </c>
    </row>
    <row r="905" spans="1:2" x14ac:dyDescent="0.25">
      <c r="A905" s="3">
        <v>902</v>
      </c>
      <c r="B905" s="47" t="s">
        <v>116</v>
      </c>
    </row>
    <row r="906" spans="1:2" x14ac:dyDescent="0.25">
      <c r="A906" s="3">
        <v>903</v>
      </c>
      <c r="B906" s="47" t="s">
        <v>116</v>
      </c>
    </row>
    <row r="907" spans="1:2" x14ac:dyDescent="0.25">
      <c r="A907" s="3">
        <v>904</v>
      </c>
      <c r="B907" s="47" t="s">
        <v>116</v>
      </c>
    </row>
    <row r="908" spans="1:2" x14ac:dyDescent="0.25">
      <c r="A908" s="3">
        <v>1001</v>
      </c>
      <c r="B908" s="47" t="s">
        <v>117</v>
      </c>
    </row>
    <row r="909" spans="1:2" x14ac:dyDescent="0.25">
      <c r="A909" s="3">
        <v>1002</v>
      </c>
      <c r="B909" s="47" t="s">
        <v>117</v>
      </c>
    </row>
    <row r="910" spans="1:2" x14ac:dyDescent="0.25">
      <c r="A910" s="3">
        <v>1003</v>
      </c>
      <c r="B910" s="47" t="s">
        <v>117</v>
      </c>
    </row>
    <row r="911" spans="1:2" x14ac:dyDescent="0.25">
      <c r="A911" s="3">
        <v>1004</v>
      </c>
      <c r="B911" s="47" t="s">
        <v>117</v>
      </c>
    </row>
    <row r="912" spans="1:2" x14ac:dyDescent="0.25">
      <c r="A912" s="3">
        <v>2011</v>
      </c>
      <c r="B912" s="47" t="s">
        <v>96</v>
      </c>
    </row>
    <row r="913" spans="1:2" x14ac:dyDescent="0.25">
      <c r="A913" s="3">
        <v>2012</v>
      </c>
      <c r="B913" s="47" t="s">
        <v>96</v>
      </c>
    </row>
    <row r="914" spans="1:2" x14ac:dyDescent="0.25">
      <c r="A914" s="3">
        <v>2013</v>
      </c>
      <c r="B914" s="47" t="s">
        <v>96</v>
      </c>
    </row>
    <row r="915" spans="1:2" x14ac:dyDescent="0.25">
      <c r="A915" s="3">
        <v>2015</v>
      </c>
      <c r="B915" s="47" t="s">
        <v>96</v>
      </c>
    </row>
    <row r="916" spans="1:2" x14ac:dyDescent="0.25">
      <c r="A916" s="3">
        <v>280</v>
      </c>
      <c r="B916" s="47" t="s">
        <v>72</v>
      </c>
    </row>
    <row r="917" spans="1:2" x14ac:dyDescent="0.25">
      <c r="A917" s="3">
        <v>283</v>
      </c>
      <c r="B917" s="47" t="s">
        <v>73</v>
      </c>
    </row>
    <row r="918" spans="1:2" x14ac:dyDescent="0.25">
      <c r="A918" s="3">
        <v>226</v>
      </c>
      <c r="B918" s="47" t="s">
        <v>71</v>
      </c>
    </row>
    <row r="919" spans="1:2" x14ac:dyDescent="0.25">
      <c r="A919" s="3">
        <v>221</v>
      </c>
      <c r="B919" s="47" t="s">
        <v>69</v>
      </c>
    </row>
    <row r="920" spans="1:2" x14ac:dyDescent="0.25">
      <c r="A920" s="3">
        <v>901</v>
      </c>
      <c r="B920" s="47" t="s">
        <v>115</v>
      </c>
    </row>
  </sheetData>
  <autoFilter ref="A1:B92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workbookViewId="0">
      <selection activeCell="D36" sqref="D36"/>
    </sheetView>
  </sheetViews>
  <sheetFormatPr defaultRowHeight="15" x14ac:dyDescent="0.25"/>
  <cols>
    <col min="1" max="1" width="32.5703125" customWidth="1"/>
    <col min="2" max="3" width="18.7109375" customWidth="1"/>
    <col min="4" max="4" width="33.5703125" customWidth="1"/>
    <col min="5" max="5" width="30.42578125" bestFit="1" customWidth="1"/>
    <col min="6" max="6" width="17.5703125" customWidth="1"/>
  </cols>
  <sheetData>
    <row r="1" spans="1:4" x14ac:dyDescent="0.25">
      <c r="A1" s="7" t="s">
        <v>40</v>
      </c>
      <c r="B1" s="7" t="s">
        <v>50</v>
      </c>
      <c r="C1" s="7" t="s">
        <v>51</v>
      </c>
      <c r="D1" s="17"/>
    </row>
    <row r="2" spans="1:4" x14ac:dyDescent="0.25">
      <c r="A2" s="16" t="s">
        <v>33</v>
      </c>
      <c r="B2" s="16">
        <v>33</v>
      </c>
      <c r="C2" s="16">
        <v>73</v>
      </c>
      <c r="D2" s="16" t="s">
        <v>99</v>
      </c>
    </row>
    <row r="3" spans="1:4" x14ac:dyDescent="0.25">
      <c r="A3" s="16" t="s">
        <v>34</v>
      </c>
      <c r="B3" s="16">
        <v>30</v>
      </c>
      <c r="C3" s="16">
        <v>60</v>
      </c>
      <c r="D3" s="16" t="s">
        <v>99</v>
      </c>
    </row>
    <row r="4" spans="1:4" x14ac:dyDescent="0.25">
      <c r="A4" s="16" t="s">
        <v>22</v>
      </c>
      <c r="B4" s="16">
        <v>43</v>
      </c>
      <c r="C4" s="16">
        <v>133</v>
      </c>
      <c r="D4" s="16" t="s">
        <v>99</v>
      </c>
    </row>
    <row r="5" spans="1:4" x14ac:dyDescent="0.25">
      <c r="A5" s="16" t="s">
        <v>23</v>
      </c>
      <c r="B5" s="16">
        <v>43</v>
      </c>
      <c r="C5" s="16">
        <v>133</v>
      </c>
      <c r="D5" s="16" t="s">
        <v>99</v>
      </c>
    </row>
    <row r="6" spans="1:4" x14ac:dyDescent="0.25">
      <c r="A6" s="16" t="s">
        <v>35</v>
      </c>
      <c r="B6" s="16">
        <v>25</v>
      </c>
      <c r="C6" s="16">
        <v>62</v>
      </c>
      <c r="D6" s="16" t="s">
        <v>99</v>
      </c>
    </row>
    <row r="7" spans="1:4" x14ac:dyDescent="0.25">
      <c r="A7" s="16" t="s">
        <v>49</v>
      </c>
      <c r="B7" s="16">
        <v>31</v>
      </c>
      <c r="C7" s="16">
        <v>71</v>
      </c>
      <c r="D7" s="16" t="s">
        <v>99</v>
      </c>
    </row>
    <row r="8" spans="1:4" x14ac:dyDescent="0.25">
      <c r="A8" s="16" t="s">
        <v>36</v>
      </c>
      <c r="B8" s="16">
        <v>42</v>
      </c>
      <c r="C8" s="16">
        <v>125</v>
      </c>
      <c r="D8" s="16" t="s">
        <v>99</v>
      </c>
    </row>
    <row r="9" spans="1:4" x14ac:dyDescent="0.25">
      <c r="A9" s="16" t="s">
        <v>37</v>
      </c>
      <c r="B9" s="16">
        <v>37</v>
      </c>
      <c r="C9" s="16">
        <v>111</v>
      </c>
      <c r="D9" s="16" t="s">
        <v>99</v>
      </c>
    </row>
    <row r="10" spans="1:4" x14ac:dyDescent="0.25">
      <c r="A10" s="16" t="s">
        <v>43</v>
      </c>
      <c r="B10" s="16">
        <v>29</v>
      </c>
      <c r="C10" s="16">
        <v>52</v>
      </c>
      <c r="D10" s="16" t="s">
        <v>99</v>
      </c>
    </row>
    <row r="11" spans="1:4" x14ac:dyDescent="0.25">
      <c r="A11" s="16" t="s">
        <v>44</v>
      </c>
      <c r="B11" s="16">
        <v>39</v>
      </c>
      <c r="C11" s="16">
        <v>107</v>
      </c>
      <c r="D11" s="16" t="s">
        <v>99</v>
      </c>
    </row>
    <row r="12" spans="1:4" x14ac:dyDescent="0.25">
      <c r="A12" s="16" t="s">
        <v>38</v>
      </c>
      <c r="B12" s="16">
        <v>29</v>
      </c>
      <c r="C12" s="16">
        <v>62</v>
      </c>
      <c r="D12" s="16" t="s">
        <v>99</v>
      </c>
    </row>
    <row r="13" spans="1:4" x14ac:dyDescent="0.25">
      <c r="A13" s="16" t="s">
        <v>39</v>
      </c>
      <c r="B13" s="16">
        <v>40</v>
      </c>
      <c r="C13" s="16">
        <v>102</v>
      </c>
      <c r="D13" s="16" t="s">
        <v>99</v>
      </c>
    </row>
    <row r="14" spans="1:4" x14ac:dyDescent="0.25">
      <c r="A14" s="16" t="s">
        <v>13</v>
      </c>
      <c r="B14" s="16">
        <v>20</v>
      </c>
      <c r="C14" s="16">
        <v>60</v>
      </c>
      <c r="D14" s="16" t="s">
        <v>99</v>
      </c>
    </row>
    <row r="15" spans="1:4" x14ac:dyDescent="0.25">
      <c r="A15" s="16" t="s">
        <v>12</v>
      </c>
      <c r="B15" s="16">
        <v>40</v>
      </c>
      <c r="C15" s="16">
        <v>60</v>
      </c>
      <c r="D15" s="16" t="s">
        <v>99</v>
      </c>
    </row>
    <row r="16" spans="1:4" x14ac:dyDescent="0.25">
      <c r="A16" s="16" t="s">
        <v>14</v>
      </c>
      <c r="B16" s="16">
        <v>50</v>
      </c>
      <c r="C16" s="16">
        <v>120</v>
      </c>
      <c r="D16" s="16" t="s">
        <v>99</v>
      </c>
    </row>
    <row r="17" spans="1:4" s="47" customFormat="1" x14ac:dyDescent="0.25">
      <c r="A17" s="48" t="s">
        <v>120</v>
      </c>
      <c r="B17" s="48">
        <v>20</v>
      </c>
      <c r="C17" s="48">
        <v>125</v>
      </c>
      <c r="D17" s="48" t="s">
        <v>99</v>
      </c>
    </row>
    <row r="18" spans="1:4" x14ac:dyDescent="0.25">
      <c r="A18" s="16" t="s">
        <v>18</v>
      </c>
      <c r="B18" s="16">
        <v>20</v>
      </c>
      <c r="C18" s="16">
        <v>210</v>
      </c>
      <c r="D18" s="48" t="s">
        <v>99</v>
      </c>
    </row>
    <row r="19" spans="1:4" s="47" customFormat="1" x14ac:dyDescent="0.25">
      <c r="A19" s="48" t="s">
        <v>124</v>
      </c>
      <c r="B19" s="48">
        <v>20</v>
      </c>
      <c r="C19" s="48">
        <v>125</v>
      </c>
      <c r="D19" s="48" t="s">
        <v>99</v>
      </c>
    </row>
    <row r="20" spans="1:4" x14ac:dyDescent="0.25">
      <c r="A20" s="16" t="s">
        <v>16</v>
      </c>
      <c r="B20" s="16">
        <v>23</v>
      </c>
      <c r="C20" s="16">
        <v>121</v>
      </c>
      <c r="D20" s="16" t="s">
        <v>99</v>
      </c>
    </row>
    <row r="21" spans="1:4" x14ac:dyDescent="0.25">
      <c r="A21" s="16" t="s">
        <v>21</v>
      </c>
      <c r="B21" s="16">
        <v>40</v>
      </c>
      <c r="C21" s="16">
        <v>135</v>
      </c>
      <c r="D21" s="16" t="s">
        <v>99</v>
      </c>
    </row>
    <row r="22" spans="1:4" x14ac:dyDescent="0.25">
      <c r="A22" s="16" t="s">
        <v>19</v>
      </c>
      <c r="B22" s="16">
        <v>69</v>
      </c>
      <c r="C22" s="16">
        <v>130</v>
      </c>
      <c r="D22" s="16" t="s">
        <v>99</v>
      </c>
    </row>
    <row r="23" spans="1:4" x14ac:dyDescent="0.25">
      <c r="A23" s="16" t="s">
        <v>19</v>
      </c>
      <c r="B23" s="16">
        <v>51</v>
      </c>
      <c r="C23" s="16">
        <v>151</v>
      </c>
      <c r="D23" s="16" t="s">
        <v>99</v>
      </c>
    </row>
    <row r="24" spans="1:4" x14ac:dyDescent="0.25">
      <c r="A24" s="16" t="s">
        <v>20</v>
      </c>
      <c r="B24" s="16">
        <v>58</v>
      </c>
      <c r="C24" s="16">
        <v>164</v>
      </c>
      <c r="D24" s="16" t="s">
        <v>99</v>
      </c>
    </row>
    <row r="25" spans="1:4" x14ac:dyDescent="0.25">
      <c r="A25" s="16" t="s">
        <v>17</v>
      </c>
      <c r="B25" s="16">
        <v>40</v>
      </c>
      <c r="C25" s="16">
        <v>174</v>
      </c>
      <c r="D25" s="16" t="s">
        <v>99</v>
      </c>
    </row>
    <row r="26" spans="1:4" x14ac:dyDescent="0.25">
      <c r="A26" s="16" t="s">
        <v>17</v>
      </c>
      <c r="B26" s="16">
        <v>42</v>
      </c>
      <c r="C26" s="16">
        <v>173</v>
      </c>
      <c r="D26" s="16" t="s">
        <v>99</v>
      </c>
    </row>
    <row r="27" spans="1:4" x14ac:dyDescent="0.25">
      <c r="A27" s="16" t="s">
        <v>15</v>
      </c>
      <c r="B27" s="16">
        <v>20</v>
      </c>
      <c r="C27" s="16">
        <v>0</v>
      </c>
      <c r="D27" s="16" t="s">
        <v>99</v>
      </c>
    </row>
    <row r="28" spans="1:4" x14ac:dyDescent="0.25">
      <c r="A28" s="16" t="s">
        <v>11</v>
      </c>
      <c r="B28" s="16">
        <v>55</v>
      </c>
      <c r="C28" s="16">
        <v>0</v>
      </c>
      <c r="D28" s="16" t="s">
        <v>99</v>
      </c>
    </row>
    <row r="29" spans="1:4" x14ac:dyDescent="0.25">
      <c r="A29" s="26" t="s">
        <v>61</v>
      </c>
      <c r="B29" s="26">
        <v>29</v>
      </c>
      <c r="C29" s="26">
        <v>31</v>
      </c>
      <c r="D29" s="27" t="s">
        <v>100</v>
      </c>
    </row>
    <row r="30" spans="1:4" x14ac:dyDescent="0.25">
      <c r="A30" s="26" t="s">
        <v>62</v>
      </c>
      <c r="B30" s="26">
        <v>35</v>
      </c>
      <c r="C30" s="26">
        <v>50</v>
      </c>
      <c r="D30" s="27" t="s">
        <v>100</v>
      </c>
    </row>
    <row r="31" spans="1:4" x14ac:dyDescent="0.25">
      <c r="A31" s="26" t="s">
        <v>63</v>
      </c>
      <c r="B31" s="26">
        <v>43</v>
      </c>
      <c r="C31" s="26">
        <v>132</v>
      </c>
      <c r="D31" s="27" t="s">
        <v>100</v>
      </c>
    </row>
    <row r="32" spans="1:4" x14ac:dyDescent="0.25">
      <c r="A32" s="28" t="s">
        <v>101</v>
      </c>
      <c r="B32" s="28">
        <v>42</v>
      </c>
      <c r="C32" s="28">
        <v>41</v>
      </c>
      <c r="D32" s="29" t="s">
        <v>102</v>
      </c>
    </row>
    <row r="33" spans="1:4" x14ac:dyDescent="0.25">
      <c r="A33" s="28" t="s">
        <v>70</v>
      </c>
      <c r="B33" s="28">
        <v>43</v>
      </c>
      <c r="C33" s="28">
        <v>0</v>
      </c>
      <c r="D33" s="29" t="s">
        <v>102</v>
      </c>
    </row>
    <row r="34" spans="1:4" x14ac:dyDescent="0.25">
      <c r="A34" s="28" t="s">
        <v>68</v>
      </c>
      <c r="B34" s="28">
        <v>39</v>
      </c>
      <c r="C34" s="28">
        <v>66</v>
      </c>
      <c r="D34" s="29" t="s">
        <v>102</v>
      </c>
    </row>
    <row r="35" spans="1:4" x14ac:dyDescent="0.25">
      <c r="A35" s="28" t="s">
        <v>67</v>
      </c>
      <c r="B35" s="28">
        <v>32</v>
      </c>
      <c r="C35" s="28">
        <v>73</v>
      </c>
      <c r="D35" s="29" t="s">
        <v>102</v>
      </c>
    </row>
    <row r="36" spans="1:4" x14ac:dyDescent="0.25">
      <c r="A36" s="28" t="s">
        <v>64</v>
      </c>
      <c r="B36" s="28">
        <v>39</v>
      </c>
      <c r="C36" s="28">
        <v>22</v>
      </c>
      <c r="D36" s="29" t="s">
        <v>102</v>
      </c>
    </row>
    <row r="37" spans="1:4" x14ac:dyDescent="0.25">
      <c r="A37" s="28" t="s">
        <v>65</v>
      </c>
      <c r="B37" s="28">
        <v>40</v>
      </c>
      <c r="C37" s="28">
        <v>100</v>
      </c>
      <c r="D37" s="29" t="s">
        <v>102</v>
      </c>
    </row>
    <row r="38" spans="1:4" x14ac:dyDescent="0.25">
      <c r="A38" s="36" t="s">
        <v>117</v>
      </c>
      <c r="B38" s="30">
        <v>15</v>
      </c>
      <c r="C38" s="30">
        <v>34</v>
      </c>
      <c r="D38" s="30" t="s">
        <v>103</v>
      </c>
    </row>
    <row r="39" spans="1:4" x14ac:dyDescent="0.25">
      <c r="A39" s="30" t="s">
        <v>71</v>
      </c>
      <c r="B39" s="30">
        <v>27</v>
      </c>
      <c r="C39" s="30">
        <v>79</v>
      </c>
      <c r="D39" s="30" t="s">
        <v>103</v>
      </c>
    </row>
    <row r="40" spans="1:4" x14ac:dyDescent="0.25">
      <c r="A40" s="30" t="s">
        <v>72</v>
      </c>
      <c r="B40" s="30">
        <v>26</v>
      </c>
      <c r="C40" s="30">
        <v>48</v>
      </c>
      <c r="D40" s="30" t="s">
        <v>103</v>
      </c>
    </row>
    <row r="41" spans="1:4" x14ac:dyDescent="0.25">
      <c r="A41" s="30" t="s">
        <v>69</v>
      </c>
      <c r="B41" s="30">
        <v>41</v>
      </c>
      <c r="C41" s="30">
        <v>66</v>
      </c>
      <c r="D41" s="30" t="s">
        <v>103</v>
      </c>
    </row>
    <row r="42" spans="1:4" x14ac:dyDescent="0.25">
      <c r="A42" s="30" t="s">
        <v>73</v>
      </c>
      <c r="B42" s="30">
        <v>26</v>
      </c>
      <c r="C42" s="30">
        <v>48</v>
      </c>
      <c r="D42" s="30" t="s">
        <v>103</v>
      </c>
    </row>
    <row r="43" spans="1:4" x14ac:dyDescent="0.25">
      <c r="A43" s="30" t="s">
        <v>74</v>
      </c>
      <c r="B43" s="30">
        <v>25</v>
      </c>
      <c r="C43" s="30">
        <v>36</v>
      </c>
      <c r="D43" s="30" t="s">
        <v>103</v>
      </c>
    </row>
    <row r="44" spans="1:4" x14ac:dyDescent="0.25">
      <c r="A44" s="30" t="s">
        <v>75</v>
      </c>
      <c r="B44" s="30">
        <v>25</v>
      </c>
      <c r="C44" s="30">
        <v>36</v>
      </c>
      <c r="D44" s="30" t="s">
        <v>103</v>
      </c>
    </row>
    <row r="45" spans="1:4" x14ac:dyDescent="0.25">
      <c r="A45" s="30" t="s">
        <v>76</v>
      </c>
      <c r="B45" s="30">
        <v>36</v>
      </c>
      <c r="C45" s="30">
        <v>62</v>
      </c>
      <c r="D45" s="30" t="s">
        <v>103</v>
      </c>
    </row>
    <row r="46" spans="1:4" x14ac:dyDescent="0.25">
      <c r="A46" s="30" t="s">
        <v>77</v>
      </c>
      <c r="B46" s="30">
        <v>39</v>
      </c>
      <c r="C46" s="30">
        <v>16</v>
      </c>
      <c r="D46" s="30" t="s">
        <v>103</v>
      </c>
    </row>
    <row r="47" spans="1:4" x14ac:dyDescent="0.25">
      <c r="A47" s="30" t="s">
        <v>78</v>
      </c>
      <c r="B47" s="30">
        <v>33</v>
      </c>
      <c r="C47" s="30">
        <v>10</v>
      </c>
      <c r="D47" s="30" t="s">
        <v>103</v>
      </c>
    </row>
    <row r="48" spans="1:4" x14ac:dyDescent="0.25">
      <c r="A48" s="30" t="s">
        <v>79</v>
      </c>
      <c r="B48" s="30">
        <v>16</v>
      </c>
      <c r="C48" s="30">
        <v>4</v>
      </c>
      <c r="D48" s="30" t="s">
        <v>103</v>
      </c>
    </row>
    <row r="49" spans="1:4" x14ac:dyDescent="0.25">
      <c r="A49" s="30" t="s">
        <v>80</v>
      </c>
      <c r="B49" s="30">
        <v>12</v>
      </c>
      <c r="C49" s="30">
        <v>3</v>
      </c>
      <c r="D49" s="30" t="s">
        <v>103</v>
      </c>
    </row>
    <row r="50" spans="1:4" x14ac:dyDescent="0.25">
      <c r="A50" s="30" t="s">
        <v>81</v>
      </c>
      <c r="B50" s="30">
        <v>14</v>
      </c>
      <c r="C50" s="30">
        <v>4</v>
      </c>
      <c r="D50" s="30" t="s">
        <v>103</v>
      </c>
    </row>
    <row r="51" spans="1:4" x14ac:dyDescent="0.25">
      <c r="A51" s="30" t="s">
        <v>82</v>
      </c>
      <c r="B51" s="30">
        <v>15</v>
      </c>
      <c r="C51" s="30">
        <v>4</v>
      </c>
      <c r="D51" s="30" t="s">
        <v>103</v>
      </c>
    </row>
    <row r="52" spans="1:4" x14ac:dyDescent="0.25">
      <c r="A52" s="30" t="s">
        <v>83</v>
      </c>
      <c r="B52" s="30">
        <v>24</v>
      </c>
      <c r="C52" s="30">
        <v>4</v>
      </c>
      <c r="D52" s="30" t="s">
        <v>103</v>
      </c>
    </row>
    <row r="53" spans="1:4" x14ac:dyDescent="0.25">
      <c r="A53" s="30" t="s">
        <v>84</v>
      </c>
      <c r="B53" s="30">
        <v>9</v>
      </c>
      <c r="C53" s="30">
        <v>3</v>
      </c>
      <c r="D53" s="30" t="s">
        <v>103</v>
      </c>
    </row>
    <row r="54" spans="1:4" x14ac:dyDescent="0.25">
      <c r="A54" s="30" t="s">
        <v>85</v>
      </c>
      <c r="B54" s="30">
        <v>15</v>
      </c>
      <c r="C54" s="30">
        <v>5</v>
      </c>
      <c r="D54" s="30" t="s">
        <v>103</v>
      </c>
    </row>
    <row r="55" spans="1:4" x14ac:dyDescent="0.25">
      <c r="A55" s="30" t="s">
        <v>86</v>
      </c>
      <c r="B55" s="30">
        <v>8</v>
      </c>
      <c r="C55" s="30">
        <v>3</v>
      </c>
      <c r="D55" s="30" t="s">
        <v>103</v>
      </c>
    </row>
    <row r="56" spans="1:4" x14ac:dyDescent="0.25">
      <c r="A56" s="30" t="s">
        <v>87</v>
      </c>
      <c r="B56" s="30">
        <v>16</v>
      </c>
      <c r="C56" s="30">
        <v>4</v>
      </c>
      <c r="D56" s="30" t="s">
        <v>103</v>
      </c>
    </row>
    <row r="57" spans="1:4" x14ac:dyDescent="0.25">
      <c r="A57" s="30" t="s">
        <v>88</v>
      </c>
      <c r="B57" s="30">
        <v>33</v>
      </c>
      <c r="C57" s="30">
        <v>77</v>
      </c>
      <c r="D57" s="30" t="s">
        <v>103</v>
      </c>
    </row>
    <row r="58" spans="1:4" x14ac:dyDescent="0.25">
      <c r="A58" s="30" t="s">
        <v>89</v>
      </c>
      <c r="B58" s="30">
        <v>18</v>
      </c>
      <c r="C58" s="30">
        <v>22</v>
      </c>
      <c r="D58" s="30" t="s">
        <v>103</v>
      </c>
    </row>
    <row r="59" spans="1:4" x14ac:dyDescent="0.25">
      <c r="A59" s="30" t="s">
        <v>90</v>
      </c>
      <c r="B59" s="30">
        <v>28</v>
      </c>
      <c r="C59" s="30">
        <v>7</v>
      </c>
      <c r="D59" s="30" t="s">
        <v>103</v>
      </c>
    </row>
    <row r="60" spans="1:4" x14ac:dyDescent="0.25">
      <c r="A60" s="30" t="s">
        <v>91</v>
      </c>
      <c r="B60" s="30">
        <v>34</v>
      </c>
      <c r="C60" s="30">
        <v>67</v>
      </c>
      <c r="D60" s="30" t="s">
        <v>103</v>
      </c>
    </row>
    <row r="61" spans="1:4" x14ac:dyDescent="0.25">
      <c r="A61" s="30" t="s">
        <v>92</v>
      </c>
      <c r="B61" s="30">
        <v>35</v>
      </c>
      <c r="C61" s="30">
        <v>65</v>
      </c>
      <c r="D61" s="30" t="s">
        <v>103</v>
      </c>
    </row>
    <row r="62" spans="1:4" x14ac:dyDescent="0.25">
      <c r="A62" s="30" t="s">
        <v>93</v>
      </c>
      <c r="B62" s="30">
        <v>34</v>
      </c>
      <c r="C62" s="30">
        <v>67</v>
      </c>
      <c r="D62" s="30" t="s">
        <v>103</v>
      </c>
    </row>
    <row r="63" spans="1:4" x14ac:dyDescent="0.25">
      <c r="A63" s="30" t="s">
        <v>94</v>
      </c>
      <c r="B63" s="30">
        <v>50</v>
      </c>
      <c r="C63" s="30">
        <v>7</v>
      </c>
      <c r="D63" s="30" t="s">
        <v>103</v>
      </c>
    </row>
    <row r="64" spans="1:4" x14ac:dyDescent="0.25">
      <c r="A64" s="30" t="s">
        <v>95</v>
      </c>
      <c r="B64" s="30">
        <v>29</v>
      </c>
      <c r="C64" s="30">
        <v>73</v>
      </c>
      <c r="D64" s="30" t="s">
        <v>103</v>
      </c>
    </row>
    <row r="65" spans="1:4" x14ac:dyDescent="0.25">
      <c r="A65" s="30" t="s">
        <v>96</v>
      </c>
      <c r="B65" s="30">
        <v>43</v>
      </c>
      <c r="C65" s="30">
        <v>61</v>
      </c>
      <c r="D65" s="30" t="s">
        <v>103</v>
      </c>
    </row>
    <row r="66" spans="1:4" x14ac:dyDescent="0.25">
      <c r="A66" s="30" t="s">
        <v>97</v>
      </c>
      <c r="B66" s="30">
        <v>45</v>
      </c>
      <c r="C66" s="30">
        <v>109</v>
      </c>
      <c r="D66" s="30" t="s">
        <v>103</v>
      </c>
    </row>
    <row r="67" spans="1:4" x14ac:dyDescent="0.25">
      <c r="A67" s="30" t="s">
        <v>98</v>
      </c>
      <c r="B67" s="30">
        <v>45</v>
      </c>
      <c r="C67" s="30">
        <v>109</v>
      </c>
      <c r="D67" s="30" t="s">
        <v>103</v>
      </c>
    </row>
    <row r="68" spans="1:4" x14ac:dyDescent="0.25">
      <c r="A68" s="37" t="s">
        <v>67</v>
      </c>
      <c r="B68" s="37">
        <v>32</v>
      </c>
      <c r="C68" s="37">
        <v>73</v>
      </c>
      <c r="D68" s="38" t="s">
        <v>102</v>
      </c>
    </row>
    <row r="69" spans="1:4" x14ac:dyDescent="0.25">
      <c r="A69" s="37" t="s">
        <v>104</v>
      </c>
      <c r="B69" s="37">
        <v>30</v>
      </c>
      <c r="C69" s="37">
        <v>70</v>
      </c>
      <c r="D69" s="39"/>
    </row>
    <row r="70" spans="1:4" x14ac:dyDescent="0.25">
      <c r="A70" s="37" t="s">
        <v>105</v>
      </c>
      <c r="B70" s="37">
        <v>8</v>
      </c>
      <c r="C70" s="37">
        <v>0</v>
      </c>
      <c r="D70" s="39"/>
    </row>
    <row r="71" spans="1:4" x14ac:dyDescent="0.25">
      <c r="A71" s="37" t="s">
        <v>106</v>
      </c>
      <c r="B71" s="37">
        <v>20</v>
      </c>
      <c r="C71" s="37">
        <v>80</v>
      </c>
      <c r="D71" s="39"/>
    </row>
    <row r="72" spans="1:4" x14ac:dyDescent="0.25">
      <c r="A72" s="37" t="s">
        <v>107</v>
      </c>
      <c r="B72" s="37">
        <v>29</v>
      </c>
      <c r="C72" s="37">
        <v>116</v>
      </c>
      <c r="D72" s="39"/>
    </row>
    <row r="73" spans="1:4" x14ac:dyDescent="0.25">
      <c r="A73" s="37" t="s">
        <v>109</v>
      </c>
      <c r="B73" s="37">
        <v>24</v>
      </c>
      <c r="C73" s="37">
        <v>0</v>
      </c>
      <c r="D73" s="39"/>
    </row>
    <row r="74" spans="1:4" x14ac:dyDescent="0.25">
      <c r="A74" s="37" t="s">
        <v>110</v>
      </c>
      <c r="B74" s="37">
        <v>29</v>
      </c>
      <c r="C74" s="37">
        <v>25</v>
      </c>
      <c r="D74" s="39"/>
    </row>
    <row r="75" spans="1:4" x14ac:dyDescent="0.25">
      <c r="A75" s="37" t="s">
        <v>111</v>
      </c>
      <c r="B75" s="37">
        <v>33</v>
      </c>
      <c r="C75" s="37">
        <v>77</v>
      </c>
      <c r="D75" s="37" t="s">
        <v>103</v>
      </c>
    </row>
    <row r="76" spans="1:4" x14ac:dyDescent="0.25">
      <c r="A76" s="37" t="s">
        <v>112</v>
      </c>
      <c r="B76" s="37">
        <v>40</v>
      </c>
      <c r="C76" s="37">
        <v>50</v>
      </c>
      <c r="D76" s="39"/>
    </row>
    <row r="77" spans="1:4" x14ac:dyDescent="0.25">
      <c r="A77" s="37" t="s">
        <v>115</v>
      </c>
      <c r="B77" s="37">
        <v>55</v>
      </c>
      <c r="C77" s="37">
        <v>0</v>
      </c>
      <c r="D77" s="39"/>
    </row>
    <row r="78" spans="1:4" x14ac:dyDescent="0.25">
      <c r="A78" s="37" t="s">
        <v>116</v>
      </c>
      <c r="B78" s="37">
        <v>54</v>
      </c>
      <c r="C78" s="37">
        <v>41</v>
      </c>
      <c r="D78" s="39"/>
    </row>
    <row r="79" spans="1:4" x14ac:dyDescent="0.25">
      <c r="A79" s="37" t="s">
        <v>96</v>
      </c>
      <c r="B79" s="37">
        <v>29</v>
      </c>
      <c r="C79" s="37">
        <v>52</v>
      </c>
      <c r="D79" s="37" t="s">
        <v>99</v>
      </c>
    </row>
    <row r="80" spans="1:4" x14ac:dyDescent="0.25">
      <c r="A80" s="51" t="s">
        <v>66</v>
      </c>
      <c r="B80" s="52">
        <v>18</v>
      </c>
      <c r="C80" s="52">
        <v>11</v>
      </c>
      <c r="D80" s="53"/>
    </row>
    <row r="81" spans="1:1" x14ac:dyDescent="0.25">
      <c r="A81" s="17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7"/>
    </row>
    <row r="87" spans="1:1" x14ac:dyDescent="0.25">
      <c r="A87" s="17"/>
    </row>
  </sheetData>
  <autoFilter ref="A1:D8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STRONA TYTUŁOWA</vt:lpstr>
      <vt:lpstr>BAZA DANYCH</vt:lpstr>
      <vt:lpstr>STATYSTYKI</vt:lpstr>
      <vt:lpstr>SZACOWANIE</vt:lpstr>
      <vt:lpstr>ZESTAWIENIA DODATKOWE</vt:lpstr>
      <vt:lpstr>ZESTAWIENIE NUMERÓW BOCZNYCH</vt:lpstr>
      <vt:lpstr>LICZBA MIEJSC</vt:lpstr>
      <vt:lpstr>'BAZA DANYCH'!_Hlk511303109</vt:lpstr>
      <vt:lpstr>'STRONA TYTUŁOWA'!_Hlk513638906</vt:lpstr>
      <vt:lpstr>'BAZA DANYCH'!Obszar_wydruku</vt:lpstr>
      <vt:lpstr>'STRONA TYTUŁOWA'!Obszar_wydruku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L.Jaroszek</dc:creator>
  <cp:lastModifiedBy>umanko11</cp:lastModifiedBy>
  <cp:lastPrinted>2018-11-29T21:17:20Z</cp:lastPrinted>
  <dcterms:created xsi:type="dcterms:W3CDTF">2018-04-24T11:58:42Z</dcterms:created>
  <dcterms:modified xsi:type="dcterms:W3CDTF">2019-07-31T06:08:22Z</dcterms:modified>
</cp:coreProperties>
</file>